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F:\Backup Portatil 2 - Lenovo\.MARIO PEZZOTTI LEMUS\2024\DOCUMENTOS ENJAMBRE\1. GESTIÓN DE LA EVALUACIÓN\"/>
    </mc:Choice>
  </mc:AlternateContent>
  <xr:revisionPtr revIDLastSave="0" documentId="13_ncr:1_{DC877F8B-300C-4BEC-AE48-3897BE3E973E}" xr6:coauthVersionLast="47" xr6:coauthVersionMax="47" xr10:uidLastSave="{00000000-0000-0000-0000-000000000000}"/>
  <bookViews>
    <workbookView xWindow="-120" yWindow="-120" windowWidth="20730" windowHeight="1116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U87" i="1"/>
  <c r="U84" i="1"/>
  <c r="U85" i="1"/>
  <c r="S4" i="6" s="1"/>
  <c r="S10" i="6" s="1"/>
  <c r="U86" i="1"/>
  <c r="U92" i="1"/>
  <c r="U91" i="1"/>
  <c r="U90" i="1"/>
  <c r="S5" i="6" s="1"/>
  <c r="U89" i="1"/>
  <c r="R7" i="1"/>
  <c r="S7" i="1"/>
  <c r="T7" i="1"/>
  <c r="M4" i="2" s="1"/>
  <c r="M10" i="2" s="1"/>
  <c r="T8" i="1"/>
  <c r="T9" i="1"/>
  <c r="T10" i="1"/>
  <c r="U7" i="1"/>
  <c r="R4" i="2" s="1"/>
  <c r="R10" i="2" s="1"/>
  <c r="R8" i="1"/>
  <c r="S8" i="1"/>
  <c r="S9" i="1"/>
  <c r="S10" i="1"/>
  <c r="U8" i="1"/>
  <c r="U9" i="1"/>
  <c r="U10" i="1"/>
  <c r="R9" i="1"/>
  <c r="D4" i="2" s="1"/>
  <c r="R10" i="1"/>
  <c r="Q11" i="1"/>
  <c r="R11" i="1"/>
  <c r="S11" i="1"/>
  <c r="R13" i="1"/>
  <c r="S13" i="1"/>
  <c r="S15" i="1"/>
  <c r="S14" i="1"/>
  <c r="S16" i="1"/>
  <c r="T13" i="1"/>
  <c r="U13" i="1"/>
  <c r="R14" i="1"/>
  <c r="C5" i="2" s="1"/>
  <c r="T14" i="1"/>
  <c r="T15" i="1"/>
  <c r="T16" i="1"/>
  <c r="U14" i="1"/>
  <c r="U5" i="2" s="1"/>
  <c r="U15" i="1"/>
  <c r="U16" i="1"/>
  <c r="R15" i="1"/>
  <c r="R16" i="1"/>
  <c r="R20" i="1"/>
  <c r="S20" i="1"/>
  <c r="T20" i="1"/>
  <c r="U20" i="1"/>
  <c r="T6" i="2" s="1"/>
  <c r="U23" i="1"/>
  <c r="U21" i="1"/>
  <c r="U22" i="1"/>
  <c r="R21" i="1"/>
  <c r="S21" i="1"/>
  <c r="S22" i="1"/>
  <c r="S23" i="1"/>
  <c r="T21" i="1"/>
  <c r="T22" i="1"/>
  <c r="T23" i="1"/>
  <c r="M6" i="2"/>
  <c r="R22" i="1"/>
  <c r="E6" i="2" s="1"/>
  <c r="O6" i="2"/>
  <c r="R23" i="1"/>
  <c r="R30" i="1"/>
  <c r="S30" i="1"/>
  <c r="T30" i="1"/>
  <c r="U30" i="1"/>
  <c r="R31" i="1"/>
  <c r="C7" i="2" s="1"/>
  <c r="R32" i="1"/>
  <c r="R33" i="1"/>
  <c r="S31" i="1"/>
  <c r="T31" i="1"/>
  <c r="U31" i="1"/>
  <c r="U32" i="1"/>
  <c r="T7" i="2" s="1"/>
  <c r="U33" i="1"/>
  <c r="S32" i="1"/>
  <c r="S33" i="1"/>
  <c r="T32" i="1"/>
  <c r="T33" i="1"/>
  <c r="R36" i="1"/>
  <c r="D8" i="2" s="1"/>
  <c r="S36" i="1"/>
  <c r="T36" i="1"/>
  <c r="U36" i="1"/>
  <c r="R37" i="1"/>
  <c r="S37" i="1"/>
  <c r="T37" i="1"/>
  <c r="U37" i="1"/>
  <c r="R38" i="1"/>
  <c r="E8" i="2" s="1"/>
  <c r="S38" i="1"/>
  <c r="S39" i="1"/>
  <c r="T38" i="1"/>
  <c r="U38" i="1"/>
  <c r="U8" i="2" s="1"/>
  <c r="R39" i="1"/>
  <c r="T39" i="1"/>
  <c r="P8" i="2" s="1"/>
  <c r="U39" i="1"/>
  <c r="R47" i="1"/>
  <c r="S47" i="1"/>
  <c r="T47" i="1"/>
  <c r="M9" i="2" s="1"/>
  <c r="T48" i="1"/>
  <c r="T49" i="1"/>
  <c r="T50" i="1"/>
  <c r="U47" i="1"/>
  <c r="R9" i="2" s="1"/>
  <c r="R48" i="1"/>
  <c r="S48" i="1"/>
  <c r="S49" i="1"/>
  <c r="S50" i="1"/>
  <c r="U48" i="1"/>
  <c r="R49" i="1"/>
  <c r="E9" i="2" s="1"/>
  <c r="R50" i="1"/>
  <c r="O9" i="2"/>
  <c r="U49" i="1"/>
  <c r="U50" i="1"/>
  <c r="U9" i="2" s="1"/>
  <c r="R55" i="1"/>
  <c r="F4" i="4" s="1"/>
  <c r="R56" i="1"/>
  <c r="R57" i="1"/>
  <c r="R58" i="1"/>
  <c r="S55" i="1"/>
  <c r="I4" i="4" s="1"/>
  <c r="S56" i="1"/>
  <c r="S57" i="1"/>
  <c r="S58" i="1"/>
  <c r="T55" i="1"/>
  <c r="P4" i="4" s="1"/>
  <c r="P10" i="4" s="1"/>
  <c r="U55" i="1"/>
  <c r="T56" i="1"/>
  <c r="U56" i="1"/>
  <c r="T57" i="1"/>
  <c r="N4" i="4" s="1"/>
  <c r="N10" i="4" s="1"/>
  <c r="U57" i="1"/>
  <c r="T58" i="1"/>
  <c r="U58" i="1"/>
  <c r="R62" i="1"/>
  <c r="S62" i="1"/>
  <c r="S63" i="1"/>
  <c r="S64" i="1"/>
  <c r="S65" i="1"/>
  <c r="J5" i="4" s="1"/>
  <c r="T62" i="1"/>
  <c r="U62" i="1"/>
  <c r="R63" i="1"/>
  <c r="T63" i="1"/>
  <c r="O5" i="4" s="1"/>
  <c r="U63" i="1"/>
  <c r="S5" i="4" s="1"/>
  <c r="U64" i="1"/>
  <c r="U65" i="1"/>
  <c r="R64" i="1"/>
  <c r="T64" i="1"/>
  <c r="T65" i="1"/>
  <c r="R65" i="1"/>
  <c r="R68" i="1"/>
  <c r="C6" i="4" s="1"/>
  <c r="S68" i="1"/>
  <c r="T68" i="1"/>
  <c r="U68" i="1"/>
  <c r="R69" i="1"/>
  <c r="S69" i="1"/>
  <c r="T69" i="1"/>
  <c r="T70" i="1"/>
  <c r="T71" i="1"/>
  <c r="U69" i="1"/>
  <c r="R70" i="1"/>
  <c r="R71" i="1"/>
  <c r="S70" i="1"/>
  <c r="U70" i="1"/>
  <c r="S71" i="1"/>
  <c r="U71" i="1"/>
  <c r="R74" i="1"/>
  <c r="C7" i="4" s="1"/>
  <c r="R75" i="1"/>
  <c r="R76" i="1"/>
  <c r="R77" i="1"/>
  <c r="S74" i="1"/>
  <c r="T74" i="1"/>
  <c r="U74" i="1"/>
  <c r="S75" i="1"/>
  <c r="T75" i="1"/>
  <c r="O7" i="4" s="1"/>
  <c r="U75" i="1"/>
  <c r="S76" i="1"/>
  <c r="T76" i="1"/>
  <c r="T77" i="1"/>
  <c r="P7" i="4" s="1"/>
  <c r="U76" i="1"/>
  <c r="S77" i="1"/>
  <c r="U77" i="1"/>
  <c r="S7" i="4" s="1"/>
  <c r="R84" i="1"/>
  <c r="R85" i="1"/>
  <c r="R86" i="1"/>
  <c r="R87" i="1"/>
  <c r="F4" i="6" s="1"/>
  <c r="S84" i="1"/>
  <c r="T84" i="1"/>
  <c r="T85" i="1"/>
  <c r="T86" i="1"/>
  <c r="P4" i="6" s="1"/>
  <c r="P10" i="6" s="1"/>
  <c r="T87" i="1"/>
  <c r="S85" i="1"/>
  <c r="S86" i="1"/>
  <c r="S87" i="1"/>
  <c r="R89" i="1"/>
  <c r="S89" i="1"/>
  <c r="T89" i="1"/>
  <c r="R90" i="1"/>
  <c r="S90" i="1"/>
  <c r="S91" i="1"/>
  <c r="S92" i="1"/>
  <c r="K5" i="6" s="1"/>
  <c r="T90" i="1"/>
  <c r="R91" i="1"/>
  <c r="T91" i="1"/>
  <c r="R92" i="1"/>
  <c r="C5" i="6" s="1"/>
  <c r="T92" i="1"/>
  <c r="R98" i="1"/>
  <c r="S98" i="1"/>
  <c r="T98" i="1"/>
  <c r="M6" i="6" s="1"/>
  <c r="U98" i="1"/>
  <c r="R99" i="1"/>
  <c r="S99" i="1"/>
  <c r="S100" i="1"/>
  <c r="J6" i="6" s="1"/>
  <c r="S101" i="1"/>
  <c r="T99" i="1"/>
  <c r="U99" i="1"/>
  <c r="R100" i="1"/>
  <c r="D6" i="6" s="1"/>
  <c r="T100" i="1"/>
  <c r="T101" i="1"/>
  <c r="R101" i="1"/>
  <c r="U101" i="1"/>
  <c r="R102" i="1"/>
  <c r="S102" i="1"/>
  <c r="K7" i="6" s="1"/>
  <c r="T102" i="1"/>
  <c r="U102" i="1"/>
  <c r="R7" i="6" s="1"/>
  <c r="R103" i="1"/>
  <c r="S103" i="1"/>
  <c r="T103" i="1"/>
  <c r="U103" i="1"/>
  <c r="T7" i="6" s="1"/>
  <c r="R104" i="1"/>
  <c r="S104" i="1"/>
  <c r="S105" i="1"/>
  <c r="T104" i="1"/>
  <c r="O7" i="6" s="1"/>
  <c r="U104" i="1"/>
  <c r="R105" i="1"/>
  <c r="F7" i="6"/>
  <c r="T105" i="1"/>
  <c r="P7" i="6" s="1"/>
  <c r="U105" i="1"/>
  <c r="R114" i="1"/>
  <c r="S114" i="1"/>
  <c r="T114" i="1"/>
  <c r="U114" i="1"/>
  <c r="R115" i="1"/>
  <c r="R116" i="1"/>
  <c r="R117" i="1"/>
  <c r="S115" i="1"/>
  <c r="T115" i="1"/>
  <c r="U115" i="1"/>
  <c r="S116" i="1"/>
  <c r="T116" i="1"/>
  <c r="U116" i="1"/>
  <c r="U117" i="1"/>
  <c r="U8" i="6" s="1"/>
  <c r="S117" i="1"/>
  <c r="K8" i="6" s="1"/>
  <c r="T117" i="1"/>
  <c r="R122" i="1"/>
  <c r="S122" i="1"/>
  <c r="T122" i="1"/>
  <c r="O4" i="5" s="1"/>
  <c r="O10" i="5" s="1"/>
  <c r="U122" i="1"/>
  <c r="U125" i="1"/>
  <c r="U123" i="1"/>
  <c r="U124" i="1"/>
  <c r="R123" i="1"/>
  <c r="S123" i="1"/>
  <c r="T123" i="1"/>
  <c r="R124" i="1"/>
  <c r="D4" i="5" s="1"/>
  <c r="S124" i="1"/>
  <c r="T124" i="1"/>
  <c r="R125" i="1"/>
  <c r="S125" i="1"/>
  <c r="K4" i="5" s="1"/>
  <c r="T125" i="1"/>
  <c r="R128" i="1"/>
  <c r="S128" i="1"/>
  <c r="T128" i="1"/>
  <c r="U128" i="1"/>
  <c r="R129" i="1"/>
  <c r="R130" i="1"/>
  <c r="R131" i="1"/>
  <c r="D5" i="5" s="1"/>
  <c r="S129" i="1"/>
  <c r="T129" i="1"/>
  <c r="T130" i="1"/>
  <c r="O5" i="5" s="1"/>
  <c r="T131" i="1"/>
  <c r="U129" i="1"/>
  <c r="S130" i="1"/>
  <c r="S131" i="1"/>
  <c r="J5" i="5" s="1"/>
  <c r="U130" i="1"/>
  <c r="T5" i="5" s="1"/>
  <c r="U131" i="1"/>
  <c r="R134" i="1"/>
  <c r="S134" i="1"/>
  <c r="S135" i="1"/>
  <c r="S136" i="1"/>
  <c r="S137" i="1"/>
  <c r="T134" i="1"/>
  <c r="U134" i="1"/>
  <c r="U135" i="1"/>
  <c r="U136" i="1"/>
  <c r="R6" i="5" s="1"/>
  <c r="R135" i="1"/>
  <c r="F6" i="5" s="1"/>
  <c r="T135" i="1"/>
  <c r="R136" i="1"/>
  <c r="T136" i="1"/>
  <c r="T137" i="1"/>
  <c r="R137" i="1"/>
  <c r="R139" i="1"/>
  <c r="S139" i="1"/>
  <c r="T139" i="1"/>
  <c r="U139" i="1"/>
  <c r="R140" i="1"/>
  <c r="S140" i="1"/>
  <c r="T140" i="1"/>
  <c r="N7" i="5" s="1"/>
  <c r="U140" i="1"/>
  <c r="R141" i="1"/>
  <c r="R142" i="1"/>
  <c r="S141" i="1"/>
  <c r="S142" i="1"/>
  <c r="T141" i="1"/>
  <c r="U141" i="1"/>
  <c r="T7" i="5"/>
  <c r="T142" i="1"/>
  <c r="S6" i="4"/>
  <c r="T8" i="2"/>
  <c r="O8" i="2"/>
  <c r="M7" i="4"/>
  <c r="M7" i="5"/>
  <c r="P6" i="2"/>
  <c r="F5" i="2"/>
  <c r="C5" i="5"/>
  <c r="J5" i="6"/>
  <c r="I7" i="5"/>
  <c r="T4" i="4"/>
  <c r="T10" i="4" s="1"/>
  <c r="R4" i="4"/>
  <c r="R10" i="4"/>
  <c r="U5" i="5"/>
  <c r="S7" i="6"/>
  <c r="I5" i="5"/>
  <c r="F5" i="6"/>
  <c r="P6" i="4"/>
  <c r="S4" i="4"/>
  <c r="S10" i="4" s="1"/>
  <c r="P5" i="5"/>
  <c r="M5" i="2"/>
  <c r="T4" i="2"/>
  <c r="T10" i="2" s="1"/>
  <c r="N6" i="2"/>
  <c r="D9" i="2"/>
  <c r="F9" i="2"/>
  <c r="C9" i="2"/>
  <c r="F7" i="2"/>
  <c r="F6" i="2"/>
  <c r="H7" i="5" l="1"/>
  <c r="J8" i="6"/>
  <c r="K4" i="6"/>
  <c r="I6" i="4"/>
  <c r="S8" i="2"/>
  <c r="F5" i="5"/>
  <c r="O6" i="5"/>
  <c r="F4" i="5"/>
  <c r="J4" i="5"/>
  <c r="F8" i="6"/>
  <c r="M7" i="6"/>
  <c r="R6" i="6"/>
  <c r="I6" i="6"/>
  <c r="K7" i="4"/>
  <c r="H7" i="4"/>
  <c r="D6" i="4"/>
  <c r="R6" i="4"/>
  <c r="F5" i="4"/>
  <c r="U5" i="4"/>
  <c r="D5" i="4"/>
  <c r="K4" i="4"/>
  <c r="P7" i="2"/>
  <c r="U7" i="2"/>
  <c r="S7" i="2"/>
  <c r="R5" i="2"/>
  <c r="U4" i="2"/>
  <c r="U10" i="2" s="1"/>
  <c r="O7" i="5"/>
  <c r="C5" i="4"/>
  <c r="T4" i="6"/>
  <c r="T10" i="6" s="1"/>
  <c r="D5" i="2"/>
  <c r="K6" i="5"/>
  <c r="H5" i="5"/>
  <c r="N4" i="5"/>
  <c r="N10" i="5" s="1"/>
  <c r="O4" i="4"/>
  <c r="O10" i="4" s="1"/>
  <c r="R4" i="6"/>
  <c r="R10" i="6" s="1"/>
  <c r="N7" i="6"/>
  <c r="P4" i="5"/>
  <c r="P10" i="5" s="1"/>
  <c r="E5" i="2"/>
  <c r="R8" i="2"/>
  <c r="E7" i="5"/>
  <c r="D7" i="5"/>
  <c r="D6" i="5"/>
  <c r="J6" i="5"/>
  <c r="N5" i="5"/>
  <c r="I4" i="5"/>
  <c r="T8" i="6"/>
  <c r="D8" i="6"/>
  <c r="J7" i="6"/>
  <c r="P6" i="6"/>
  <c r="N6" i="6"/>
  <c r="N4" i="6"/>
  <c r="N10" i="6" s="1"/>
  <c r="T7" i="4"/>
  <c r="E7" i="4"/>
  <c r="E6" i="4"/>
  <c r="O6" i="4"/>
  <c r="I5" i="4"/>
  <c r="H4" i="4"/>
  <c r="M8" i="2"/>
  <c r="O7" i="2"/>
  <c r="O5" i="2"/>
  <c r="S4" i="2"/>
  <c r="S10" i="2" s="1"/>
  <c r="T5" i="6"/>
  <c r="U4" i="6"/>
  <c r="U10" i="6" s="1"/>
  <c r="U6" i="2"/>
  <c r="S4" i="5"/>
  <c r="S10" i="5" s="1"/>
  <c r="N4" i="2"/>
  <c r="N10" i="2" s="1"/>
  <c r="N7" i="4"/>
  <c r="C6" i="6"/>
  <c r="S6" i="2"/>
  <c r="E4" i="2"/>
  <c r="H6" i="4"/>
  <c r="R6" i="2"/>
  <c r="P7" i="5"/>
  <c r="J7" i="5"/>
  <c r="S7" i="5"/>
  <c r="N6" i="5"/>
  <c r="T6" i="5"/>
  <c r="C4" i="5"/>
  <c r="R4" i="5"/>
  <c r="R10" i="5" s="1"/>
  <c r="O8" i="6"/>
  <c r="H8" i="6"/>
  <c r="E7" i="6"/>
  <c r="D7" i="6"/>
  <c r="O6" i="6"/>
  <c r="T6" i="6"/>
  <c r="N5" i="6"/>
  <c r="D7" i="4"/>
  <c r="H5" i="4"/>
  <c r="U4" i="4"/>
  <c r="U10" i="4" s="1"/>
  <c r="S9" i="2"/>
  <c r="N9" i="2"/>
  <c r="D6" i="2"/>
  <c r="C6" i="2"/>
  <c r="T5" i="2"/>
  <c r="N5" i="2"/>
  <c r="O4" i="2"/>
  <c r="O10" i="2" s="1"/>
  <c r="K9" i="2"/>
  <c r="I9" i="2"/>
  <c r="H8" i="2"/>
  <c r="J8" i="2"/>
  <c r="I8" i="2"/>
  <c r="U6" i="6"/>
  <c r="D10" i="4"/>
  <c r="M4" i="5"/>
  <c r="M10" i="5" s="1"/>
  <c r="S6" i="6"/>
  <c r="E4" i="4"/>
  <c r="H9" i="2"/>
  <c r="E7" i="2"/>
  <c r="E10" i="2" s="1"/>
  <c r="R7" i="2"/>
  <c r="I7" i="4"/>
  <c r="S6" i="5"/>
  <c r="M5" i="4"/>
  <c r="M6" i="5"/>
  <c r="R5" i="5"/>
  <c r="M6" i="4"/>
  <c r="C6" i="5"/>
  <c r="U7" i="6"/>
  <c r="M5" i="5"/>
  <c r="H4" i="5"/>
  <c r="H10" i="5" s="1"/>
  <c r="P5" i="2"/>
  <c r="U6" i="5"/>
  <c r="I7" i="6"/>
  <c r="E6" i="6"/>
  <c r="I5" i="6"/>
  <c r="J4" i="6"/>
  <c r="J10" i="6" s="1"/>
  <c r="T9" i="2"/>
  <c r="M7" i="2"/>
  <c r="J4" i="4"/>
  <c r="P5" i="4"/>
  <c r="F8" i="2"/>
  <c r="C4" i="2"/>
  <c r="N8" i="2"/>
  <c r="E5" i="4"/>
  <c r="J7" i="4"/>
  <c r="C7" i="6"/>
  <c r="U6" i="4"/>
  <c r="N5" i="4"/>
  <c r="S5" i="5"/>
  <c r="J6" i="4"/>
  <c r="E6" i="5"/>
  <c r="P8" i="6"/>
  <c r="F4" i="2"/>
  <c r="F10" i="2" s="1"/>
  <c r="R5" i="4"/>
  <c r="T4" i="5"/>
  <c r="T10" i="5" s="1"/>
  <c r="U4" i="5"/>
  <c r="U10" i="5" s="1"/>
  <c r="P5" i="6"/>
  <c r="M4" i="6"/>
  <c r="M10" i="6" s="1"/>
  <c r="C4" i="6"/>
  <c r="K6" i="4"/>
  <c r="N7" i="2"/>
  <c r="S5" i="2"/>
  <c r="P6" i="5"/>
  <c r="I6" i="5"/>
  <c r="K8" i="2"/>
  <c r="C8" i="2"/>
  <c r="M5" i="6"/>
  <c r="C7" i="5"/>
  <c r="C10" i="5" s="1"/>
  <c r="T6" i="4"/>
  <c r="R7" i="4"/>
  <c r="E4" i="5"/>
  <c r="F7" i="4"/>
  <c r="T5" i="4"/>
  <c r="R7" i="5"/>
  <c r="N8" i="6"/>
  <c r="I8" i="6"/>
  <c r="H6" i="6"/>
  <c r="F6" i="4"/>
  <c r="F10" i="4" s="1"/>
  <c r="C4" i="4"/>
  <c r="P9" i="2"/>
  <c r="P4" i="2"/>
  <c r="P10" i="2" s="1"/>
  <c r="U5" i="6"/>
  <c r="R5" i="6"/>
  <c r="D4" i="4"/>
  <c r="C8" i="6"/>
  <c r="U7" i="5"/>
  <c r="R8" i="6"/>
  <c r="O5" i="6"/>
  <c r="O4" i="6"/>
  <c r="O10" i="6" s="1"/>
  <c r="U7" i="4"/>
  <c r="N6" i="4"/>
  <c r="K5" i="4"/>
  <c r="D7" i="2"/>
  <c r="E5" i="5"/>
  <c r="F7" i="5"/>
  <c r="S8" i="6"/>
  <c r="K5" i="5"/>
  <c r="H7" i="6"/>
  <c r="E5" i="6"/>
  <c r="M4" i="4"/>
  <c r="M10" i="4" s="1"/>
  <c r="J9" i="2"/>
  <c r="D10" i="5"/>
  <c r="H6" i="5"/>
  <c r="K4" i="2"/>
  <c r="J7" i="2"/>
  <c r="K7" i="2"/>
  <c r="H7" i="2"/>
  <c r="I7" i="2"/>
  <c r="J6" i="2"/>
  <c r="I6" i="2"/>
  <c r="K6" i="2"/>
  <c r="H6" i="2"/>
  <c r="I5" i="2"/>
  <c r="K5" i="2"/>
  <c r="J5" i="2"/>
  <c r="H5" i="2"/>
  <c r="H4" i="2"/>
  <c r="J4" i="2"/>
  <c r="I4" i="2"/>
  <c r="K7" i="5"/>
  <c r="D5" i="6"/>
  <c r="K6" i="6"/>
  <c r="F6" i="6"/>
  <c r="F10" i="6" s="1"/>
  <c r="E8" i="6"/>
  <c r="H4" i="6"/>
  <c r="H10" i="6" s="1"/>
  <c r="I4" i="6"/>
  <c r="E4" i="6"/>
  <c r="H5" i="6"/>
  <c r="M8" i="6"/>
  <c r="D4" i="6"/>
  <c r="I10" i="5" l="1"/>
  <c r="J10" i="5"/>
  <c r="K10" i="5"/>
  <c r="K10" i="6"/>
  <c r="I10" i="6"/>
  <c r="I10" i="4"/>
  <c r="H10" i="4"/>
  <c r="J10" i="4"/>
  <c r="K10" i="4"/>
  <c r="D10" i="2"/>
  <c r="D10" i="6"/>
  <c r="F10" i="5"/>
  <c r="C10" i="4"/>
  <c r="C10" i="6"/>
  <c r="C10" i="2"/>
  <c r="E10" i="4"/>
  <c r="E10" i="5"/>
  <c r="K10" i="2"/>
  <c r="I10" i="2"/>
  <c r="H10" i="2"/>
  <c r="J10" i="2"/>
  <c r="E10" i="6"/>
</calcChain>
</file>

<file path=xl/sharedStrings.xml><?xml version="1.0" encoding="utf-8"?>
<sst xmlns="http://schemas.openxmlformats.org/spreadsheetml/2006/main" count="774" uniqueCount="456">
  <si>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</si>
  <si>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</si>
  <si>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</si>
  <si>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</si>
  <si>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</si>
  <si>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</si>
  <si>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</si>
  <si>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</si>
  <si>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</si>
  <si>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</si>
  <si>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</si>
  <si>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</si>
  <si>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</si>
  <si>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</si>
  <si>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</si>
  <si>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</si>
  <si>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</si>
  <si>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</si>
  <si>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</si>
  <si>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</si>
  <si>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</si>
  <si>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</si>
  <si>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</si>
  <si>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</si>
  <si>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</si>
  <si>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</si>
  <si>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</si>
  <si>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</si>
  <si>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</si>
  <si>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</si>
  <si>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</si>
  <si>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</si>
  <si>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</si>
  <si>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</si>
  <si>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</si>
  <si>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</si>
  <si>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</si>
  <si>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</si>
  <si>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</si>
  <si>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</si>
  <si>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</si>
  <si>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</si>
  <si>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</si>
  <si>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</si>
  <si>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</si>
  <si>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</si>
  <si>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</si>
  <si>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</si>
  <si>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</si>
  <si>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</si>
  <si>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</si>
  <si>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</si>
  <si>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</si>
  <si>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</si>
  <si>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</si>
  <si>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</si>
  <si>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</si>
  <si>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</si>
  <si>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</si>
  <si>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</si>
  <si>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</si>
  <si>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</si>
  <si>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</si>
  <si>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</si>
  <si>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</si>
  <si>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</si>
  <si>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</si>
  <si>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</si>
  <si>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</si>
  <si>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</si>
  <si>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</si>
  <si>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</si>
  <si>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</si>
  <si>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</si>
  <si>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</si>
  <si>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</si>
  <si>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</si>
  <si>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</si>
  <si>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</si>
  <si>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</si>
  <si>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</si>
  <si>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</si>
  <si>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</si>
  <si>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</si>
  <si>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</si>
  <si>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</si>
  <si>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</si>
  <si>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</si>
  <si>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</si>
  <si>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</si>
  <si>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</si>
  <si>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</si>
  <si>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</si>
  <si>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</si>
  <si>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</si>
  <si>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</si>
  <si>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</si>
  <si>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</si>
  <si>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</si>
  <si>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</si>
  <si>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</si>
  <si>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</si>
  <si>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</si>
  <si>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</si>
  <si>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</si>
  <si>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</si>
  <si>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</si>
  <si>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</si>
  <si>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</si>
  <si>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</si>
  <si>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</si>
  <si>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</si>
  <si>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</si>
  <si>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</si>
  <si>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</si>
  <si>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</si>
  <si>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</si>
  <si>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</si>
  <si>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</si>
  <si>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</si>
  <si>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</si>
  <si>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</si>
  <si>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</si>
  <si>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</si>
  <si>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</si>
  <si>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</si>
  <si>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</si>
  <si>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</si>
  <si>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</si>
  <si>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</si>
  <si>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</si>
  <si>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</si>
  <si>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</si>
  <si>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</si>
  <si>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</si>
  <si>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</si>
  <si>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</si>
  <si>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</si>
  <si>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</si>
  <si>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</si>
  <si>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</si>
  <si>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</si>
  <si>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</si>
  <si>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</si>
  <si>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</si>
  <si>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</si>
  <si>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</si>
  <si>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</si>
  <si>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</si>
  <si>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</si>
  <si>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</si>
  <si>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</si>
  <si>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</si>
  <si>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</si>
  <si>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</si>
  <si>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</si>
  <si>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</si>
  <si>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</si>
  <si>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</si>
  <si>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</si>
  <si>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</si>
  <si>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</si>
  <si>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</si>
  <si>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</si>
  <si>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</si>
  <si>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</si>
  <si>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</si>
  <si>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</si>
  <si>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</si>
  <si>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</si>
  <si>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</si>
  <si>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</si>
  <si>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</si>
  <si>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</si>
  <si>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</si>
  <si>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</si>
  <si>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</si>
  <si>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</si>
  <si>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</si>
  <si>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</si>
  <si>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que articulan e identifican a la institución como un todo. Estos elementos han sido apropiados parcialmente por la comunidad educativa. La institución maneja una política inclusiva teniendo en cuenta la necesidad de los estudiantes, buscando una mejor calidad académica. La actual visión de la institución está planteada hasta el 2030, fue reformularda con participación de los estamentos de la comunidad educativa.</t>
  </si>
  <si>
    <t xml:space="preserve">Se encuentra en el PEI
En la página web y plataforma institucional.
</t>
  </si>
  <si>
    <t>Todas las metas establecidas para la institución integrada e inclusiva responden a sus objetivos y al direccionamiento estratégico. Además, éstas son conocidas y puestas en práctica por la comunidad educativa. Se plasmaron las  nuevas metas institucionales que desarrollan la nueva misión y visión.</t>
  </si>
  <si>
    <t>Las metas institucionales estan definidas en el PEI y se afianzan en el plan de mejoramiento institucional del año 2023, las cuales se encuentran en los diferentes documentos y actas que se trabajan a nivel institucional.</t>
  </si>
  <si>
    <t>La comunidad educativa conoce y comparte el direccionamiento estratégico. Esto se evidencia en la identidad institucional y la unidad de propósitos entre sus miembros. La institución realiza acciones hacia una mejor apropiación.</t>
  </si>
  <si>
    <t xml:space="preserve">La  pagina web oficial de la Institutcion, actas de comision de juntas evaluadoras, actas de consejos académicos y directivo, y los PIAR, DUA, actas de capacitaciones en las semanas institucionales y demas reuniones y capacitaciones virtuales  que se hicieron en la Institutcion para dar a conocer y apropiar el direccionamiento Institutcional </t>
  </si>
  <si>
    <t xml:space="preserve">La estrategia de promoción de la inclusión de personas, estudiantes con necesidades educativas especiales y grupos poblacionales o diversidad cultural como:migrantes, afrodescendientes, raízales e indígenas,  es la base para que se adapten metodologías y espacios físicos, apoyar talentos y hacerlos valorar por todos los estamentos de la comunidad educativa. Además, promueve la coordinación con otros organismos para su atención integral. </t>
  </si>
  <si>
    <t>se cuenta con una docente de apoyo pedagógico para estudiantes con discapacidad para todos los 4000 estudiantes de la Institucion, Archivo de todos los procesos y seguimiento que evidencian la politica de inclusion institucional.
Se han priorizado a esta población con necesidades especiales, con ayudas de entidades privadas (ONG: ayudas en acción y save de Children).Se ha capacitado a los docentes de forma grupal e individual con el fin de desarrollar los documentos establecidos por el MEN ( DUS- PIAR)</t>
  </si>
  <si>
    <t>La institución evalúa alguanas veces  la eficiencia y pertinencia de los criterios establecidos para su manejo, realiza ajustes para mejorarlos y lograr mayor cohesión. Se trabaja en equipo aplicando distintos procesos para resolver los problemas.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</si>
  <si>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</si>
  <si>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Organización y asignación de responsabilidades en cada una de las cuatro áreas de gestión: Directiva, Comunitaria,Académica, Administrativa.
Documento de Evaluación institucional, PMI por años.
Actas de rendición de cuentas a la comunidad.
La información de todos los planes, programas, proyectos y actividades están en el drive institucional y plataforma enjambre de la SED.</t>
  </si>
  <si>
    <t>La institución evalúa periódicamente la aplicación 
articulada de la estrategia pedagógica, así como su coherencia con la misión, la visión y los principios institucionales. Con base en ello, introduce ajustes pertinentes.</t>
  </si>
  <si>
    <t>Documentos de ajustes transitorios al PEI.
Actas de consejo académico y directivo, actas de gobierno escolar, que reposan en el DRIVE
Estrategias pedagógicas unificadas y consensuadas para cada grado y asignaturas.
 Lineamientos de las estructuras de cada una de las áreas del conocimiento.
Mallas curriculares, guías adaptadas</t>
  </si>
  <si>
    <t>Documentos, videos, actas que establecen los criterios sobre el manejo de la institución  y la atención de estudiantes con dificultad que fueron diseñados con el aporte de la comunidad educativa.
Posicionamiento que tiene la institución a nivel municipal y departamental.
La alta cobertura.</t>
  </si>
  <si>
    <t>La institución utiliza sistemáticamente la información de los resultados de sus autoeva- luaciones de la calidad, la inclusión y de las evaluaciones de desempeño de los docentes y personal administrativo. Además, emplea sus resultados en las evaluaciones externas (pruebas SABER, Evaluar para avanzar) para elaborar sus planes y programas de trabajo.</t>
  </si>
  <si>
    <t>Analisis de resultados de pruebas externas (saber, Evaluar para avanzar 2021), planes de mejoramiento para cada una de las áreas de gestión, desarrollo de actividades propuestas del dia de la Excelencia.
Ajuste al diseño curricular teniendo encuenta los resultados académicos del año inmediatamente anterior y el inicio de la presencialidad de la media técnica.</t>
  </si>
  <si>
    <t>La institución implementa un proceso de autoevaluación integral que abarca las diferentes sedes, empleando instrumentos y procedimientos claros. Además, cuenta con la participación de los diferentes estamentos de la comunidad educativa.</t>
  </si>
  <si>
    <t xml:space="preserve">Enlace con la plataforma institucional.
*Informe parcial del periodo (Colegio abierto)
* Informe por periodos
* Comisiones de evaluación
</t>
  </si>
  <si>
    <t xml:space="preserve">El consejo directivo se reúne periódicamente de acuerdo con un cronograma establecido y sesiona con el aporte activo de todos sus miembros. </t>
  </si>
  <si>
    <t>La comisión de evaluación y promoción evalúa los resultados de sus acciones y decisiones y los utiliza para fortalecer su trabajo.</t>
  </si>
  <si>
    <t>Formatos y actas de seguimiento de las comisiones por grados teniendo en cuenta el SIEE..
Actas de comisión generadas por la plataforma institucional.</t>
  </si>
  <si>
    <t>El consejo académico se reune permanentemente para analizar y determinar las directrices gubernamentales  para garantizar que el proyecto pedagógico sea coherente con las necesidades de la diversidad y se implemente en todas las sedes, 
áreas y niveles.</t>
  </si>
  <si>
    <t xml:space="preserve">Participación activa de todos los integrantes del consejo académico el cual quedan registrados en cada una de las actas.
Asignación de responsabilidades en cada una de las áreas y las asignaturas.
Documentos en el Drive institucional 
</t>
  </si>
  <si>
    <t>Formatos para el manejo de situaciones que afectan la convivencia escolar.
Formatos y actas de las Reuniones periodicas 
Observador del estudiante en la plataforma
Informe de casos especiales por parte de los coordinadores.
Plataforma del sistema de información unificado de convivencia escolar, SIUCE para el registro de casos especiales.</t>
  </si>
  <si>
    <t>El consejo estudiantil está coformado mediante elección democrática, se reúne periódicamente para deliberar y tomar las decisiones que le corresponden. A nivel de primaria, ademas de la didactica de eleccion, se reunieron los representantes estudiantiles por sedes y algunas veces la totalidad del consejo estudiantil</t>
  </si>
  <si>
    <t>Actas de elección del gobierno escolar, y jornadas para la elección del consejo estudiantil.
Apoyo al registro de información solicitada por la institución a través de los directores de grupo.</t>
  </si>
  <si>
    <t>El personero elegido desarrolla proyectos y programas a favor de todas y todos los estudiantes y su labor es reconocida en
los diferentes estamentos de la comunidad educativa.</t>
  </si>
  <si>
    <t>Actas de elección del gobierno escolar, y jornadas para la elección del personero.
Campañas en videos de autocuidado para toda la comunidad educativa.
Registro fotográfico de la participación del personero.
Proyecto personero 2022
Informe personero 2022</t>
  </si>
  <si>
    <t>Actas de conformación de asamblea de padres de familia.
Evidencia fotográfica de la conformación. poseción y reuniones.
Actas de reuniones de la asamblea de padres de familia.
Infografías de la convocatoria a reuniones
Diapositivas de las reuniones.</t>
  </si>
  <si>
    <t>Actas de elección y conformación del consejo de padres.
Acta de elección de representante de padres de familia para las participaciones de las comisiones de evaluación y promoción.
Formatos de citación a reuniónes y actas de sus reuniones.</t>
  </si>
  <si>
    <t>Agendas de las reuniones y actas de acuerdo al cumplimiento del cronograma establecido y acciones inmediatas.
Cronograma de actividades institucionales.
Plan de acción del consejo directivo.
Actas del comité directivo.</t>
  </si>
  <si>
    <t>El consejo estudiantil se reúne periódicamente y es reconocido como la instancia de representación de los intereses de todos y todas los
estudiantes de la institución</t>
  </si>
  <si>
    <t xml:space="preserve">La asamblea de padres de familia se reúne periódicamente y es reconocida como la instancia de representación de estos integrantes de la comunidad educativa. </t>
  </si>
  <si>
    <t>•El consejo de padres de familia se reúne periódicamente para apoyar a la rectora en el marco del plan de mejoramiento. Sin embargo no se hace seguimiento sistematico a los resultados obtenidos..</t>
  </si>
  <si>
    <t>Grupos de whatsapp con padres de familia.
Manejo de pagina web oficial, correo institucional, plataforma OVY redes sociales, vive digital, circulares.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</si>
  <si>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</si>
  <si>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Trabajo en equipo para reestructurar las mallas curriculares.
Planes de clase en todos los grados.
Circulares, correo institucional, divulgacion de las politicas institucionales.actas de socializacion y capacitación de los proyectos, y el proyecto escrito como tal mas el material fotografico.</t>
  </si>
  <si>
    <t>•La institución cuenta con un sistema de estímulos y reconocimientos a los logros de docentes y estudiantes que se aplica de manera coherente, sistemática y organizada como política institucional.</t>
  </si>
  <si>
    <t>Reconocimiento por periodo a los mejores estudiantes.
Estímulos a estudiantes
Actas de izada de bandera.
Actas de comisión de evaluación.
Reconocimiento a los estudiantes con alto rendimiento académico para escoger especialidad y jornada.
Estímulos a los docentes del instituto para que puedan acceder sus hijos o familiares a cupos, jornadas o modalidades.</t>
  </si>
  <si>
    <t>Reconocimiento de las buenas prácticas a algunos docentes.
Excelente cobertura por el buen posicionamiento de la institución en el municipio y departamento.
Evidencias fotograficas de manejo de actividades y feria empresariales, plan lector .</t>
  </si>
  <si>
    <t>La institución evalúa y mejora el uso de los diferentes medios de comunicación empleados,
en función del reconocimiento y la aceptación
de los diferentes estamentos de la comunidad
educativa.</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</si>
  <si>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</si>
  <si>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</si>
  <si>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Sentido de pertenencia de los diferentes estamentos del gobierno escolar.
En la ceremonia de graduación alto número de condecoraciones por fidelidad institucional
Alta participación virtual en diferentes eventos culturales institucionales.</t>
  </si>
  <si>
    <t>•La institución evalúa periódicamente si sus espacios amplios y dotaciones son suficientes, y si éstos propician un buen ambiente para el aprendizaje y la convivencia, sin que se constituyan en barreras para la participación de la comunidad educativa, así como para el desarrollo de actividades fuera de la jornada escolar.</t>
  </si>
  <si>
    <t xml:space="preserve">Mejoramiento a las plantas físicas de todas las sedes en lo referente a embellicimiento, dotación y adecuación.
Dotación de mobiliario.
</t>
  </si>
  <si>
    <t>Al inicio del año escolar se establecen las pautas para los estudiantes nuevos y se hacen actividades especiales para darle la bienvenida a la institución.
Reconocimiento a las sedes de preescolar y  primaria por su labor en la inducción y aprestamiento al inicio del año escolar.</t>
  </si>
  <si>
    <t xml:space="preserve">La mayoría de los estudiantes de la institución manifiesta entusiasmo y
ganas de aprender.
</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</si>
  <si>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</si>
  <si>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programación  de actividades extracurriculares que propicia la participación de todos, y éstas se orientan a complementar la formación de los estudiantes en los aspectos sociales, artísticos, deportivos, emocionales, éticos, etc.</t>
  </si>
  <si>
    <t>Cronograma de actividades, registros fotograficos  evidentes en la pagina oficial.
Audios y videos de diferentes eventos tales como: la feria empresarial, actos de graduación, izadas de bandera, socialización de las especialidades, sorteo de las jornadas y especialidades para los grados sexto y décimo.</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</si>
  <si>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</si>
  <si>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reunión del comité de convivencia, citación a reuniones y mejoramiento de conflictos en todas las sedes.
Informes de las coordinaciones sobre casos especiales.
Apoyo del orientador en la solución de dificultades de convivencia y motivación a estudiantes para permanecer vinculados y activos al trabajo en casa.</t>
  </si>
  <si>
    <t>•La institución utiliza mecanismos que combinan recursos internos y externos para prevenir situaciones de riesgo y manejar los casos difíciles, en el marco de su política sobre este tema. Además, hace seguimiento periódico a los mismos.</t>
  </si>
  <si>
    <t>Registro de observaciones y seguimiento de los estudiantes con situaciones especiales.
Actas y seguimientos a casos especiales en el comité de convivencia escolar.
Informes del orientador y coordinadores de la institucion de los casos relevantes.
Remisión a la comisaria de familia y otras entidades de las situaciones especiales.
Mediación de los docentes titulares y coordinadores en algunos casos especiales.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</si>
  <si>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</si>
  <si>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
Sábanas acumuladas 2023, boletines 2023 y actas finales de promoción  cada grado 2023.</t>
  </si>
  <si>
    <t>AL manual de convivencia en el año 2023  se le realizaron los ajustes pertinentes y esta en proceso de socialización.  
Se cuenta con la asesoría de diferentes entidades públicas y privadas.
Actas de reuniones.
Manual en proceso de ajuste.</t>
  </si>
  <si>
    <t>La institución cuenta con un programa de  promoción del bienestar
de los estudiantes, con énfasis hacia aquellos
que presentan más necesidades. Además, tiene el apoyo de otras entidades y de la comunidad educativa.</t>
  </si>
  <si>
    <t>La institución ha implementado los siguientes programas de bienestar de sus estudiantes:
Plan de alimentación escolar (PAE), Psicorientación escolar, servicio de cafetería,Save Children,  Conectividad, Servicio de biblioteca en algunas sedes.</t>
  </si>
  <si>
    <t>•La institución realiza un intercambio muy ágil y fluido de información con las familias o acudientes en el marco de la política definida, lo que facilita la solución oportuna de los problemas.</t>
  </si>
  <si>
    <t>•La institución realiza un intercambio fluido de información con las autoridades educativas en el marco de la política definida, lo que facilita la ejecución de las actividades y la solución oportuna de los problemas.</t>
  </si>
  <si>
    <t>Actas visitas de autoridades educativas, Asesoria del sena en el desarrollo curricular de las especialidades en la media técnica. 
Atención a las acciones que adelanta Programas de  computadores para educar.
Entrega de los informes de los requerimientos de la SED, secretaría de educación municipal y otros entes gubernamentales.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</si>
  <si>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</si>
  <si>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La institución ha establecido relaciones esporádicas con el sector productivo en ocasiones se reciben aportes y dotaciones. Éstas tienen muy claros los objetivos, metodologías de trabajo y sistemas de seguimiento generados por parte de las instancias involucradas.</t>
  </si>
  <si>
    <t xml:space="preserve">Participación Save de Children, Natura, Samaritan purse, fundación medical Duarte, Ladrillera Sigma.
</t>
  </si>
  <si>
    <t>Comunicación permanente con los acudientes.
Control de asistencia, actas.
Participación de la mayoría de los padres de familia en el proceso de formación de los estudiantes.
La atención oportuna de los docentes a los padres de familia.</t>
  </si>
  <si>
    <t xml:space="preserve">Alianza con secretaria de educación tanto como departamental como municipal, convenios con SENA, secretaria de salud, hospital local de los patios.
Vinculación de Comfaoriente en apoyo en la formación del estudiante mediante el proyecto "Jornada escolar Complementaria"
Participación de padres de familia en las conferencias virtuales programaas con orientación escolar en coodinación con otras entidades.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</si>
  <si>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</si>
  <si>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Resolución de aprobación de plan de estudios. Plan de estudios expuesto en el PEI.</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</si>
  <si>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</si>
  <si>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El enfoque metodologico aparece explicito en el PEI, Elaboración de los planes de aula.</t>
  </si>
  <si>
    <t>La política institucional de dotación, uso y mantenimiento de los recursos para el aprendizaje permite apoyar el trabajo académico de la diversidad de sus estudiantes y docentes.</t>
  </si>
  <si>
    <t>Documento que expresa la politica isntitucional del la dotación,uso y mantnimiento de los recursos.</t>
  </si>
  <si>
    <t>Los mecanismos para el seguimiento a las horas efectivas de clase recibidas por los estudiantes hacen parte de un sistema de mejoramiento institucional que se implementa en todas las sedes y es aplicado por los docentes.</t>
  </si>
  <si>
    <t>Las planllas de asisetncia que los docentes llevan de sus estudiantes.</t>
  </si>
  <si>
    <t>La institución revisa periódicamente la implementación de su política de evaluación tanto en cuanto a su aplicación por parte de los docentes, como en su efecto sobre la diversidad de los estudiantes, e introduce los ajustes pertinentes.</t>
  </si>
  <si>
    <t>El plan de aula incluye el proceso de evaluación. El concejoacademico estipula los tiempos de nivelación, fechas de bimestrales.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</si>
  <si>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</si>
  <si>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aula.</t>
  </si>
  <si>
    <t>La institución cuenta con una política clara sobre la intencionalidad de las tareas escolares en el afianzamiento de los aprendizajes de los estudiantes y ésta es aplicada por todos los docentes, conocida y comprendida por los estudiantes y las familias.</t>
  </si>
  <si>
    <t>Propuesta explicita en el PEI.</t>
  </si>
  <si>
    <t>La institución tiene una política sobre el uso
de los recursos para el aprendizaje que está
articulada con su propuesta pedagógica. Además, ésta es aplicada por todos.</t>
  </si>
  <si>
    <t>Documento sobre politica institucional sobre el uso de los recursos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</si>
  <si>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</si>
  <si>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PEI expresa los tiempos organizados para el aprendizaje.</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</si>
  <si>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</si>
  <si>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</si>
  <si>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Los planes de aula por areas y grados.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</si>
  <si>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</si>
  <si>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</si>
  <si>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Resolución del concejo academico sobre el proceso evaluativo.</t>
  </si>
  <si>
    <t>La institución revisa periódicamente su sistema de seguimiento académico y realiza los ajustes correspondientes, con el propósito de mejorarlo</t>
  </si>
  <si>
    <t>Resolución del concejo academico. Planeacion del area donde se expresan las modificaciones</t>
  </si>
  <si>
    <t>Las conclusiones de los análisis de los resultados de los estudiantes en las evaluaciones externas (pruebas SABER y exámenes de Estado) son fuente para el mejoramiento de las prácticas de aula, en el marco del Plan de Mejoramiento Institucional.</t>
  </si>
  <si>
    <t>Documentos  que se elaboran de cada area donde se incluyen los aspectos por mejorar de acuerdo a las pruebas.LAS MODIFICACIONES QUE SE REALIZAN AL INICIO DE PLA NEACIÓN ESCOLAER.</t>
  </si>
  <si>
    <t>La política institucional de control, análisis y tratamiento del ausentismo contempla la participación activa de padres, docentes y estudiantes.</t>
  </si>
  <si>
    <t>Planillas del seguimiento del ausentismo de cada docente. Oficio en el que se remite por parte del docente al coordinador las continus ausencias del estudiante. Evidencia de citación del padre de familia de los caos de ausentismo.</t>
  </si>
  <si>
    <t>Las prácticas de los docentes incorporan actividades de recuperación basadas en estrategias que tienen como finalidad ofrecer un apoyo real al desarrollo de las competencias básicas de los estudiantes y al mejoramiento de sus resultados.</t>
  </si>
  <si>
    <t>Registro de los docentes osbre las entregas de las actividades de recuperación del estudiante.</t>
  </si>
  <si>
    <t>La institución cuenta con programas de apoyo pedagógico a los casos de bajo rendimiento académico, así como con mecanismos de seguimiento, actividades institucionales y soporte interinstitucional.</t>
  </si>
  <si>
    <t>Remision de los estudiantes con dificultades a la sicorientadoras de la isntitución. Elaboración del PIAR.</t>
  </si>
  <si>
    <t>La institución tiene un plan para realizar el seguimiento a sus egresados, pero la información no es sistemática, ni permite el análisis para aportar al mejoramiento institucional.</t>
  </si>
  <si>
    <t>Documento de registro de los egresados.</t>
  </si>
  <si>
    <t>El instituto cuenta con un proceso de matrícula ágil y oportuno que tiene en cuenta las necesidades de los estudiantes y los padres de familia, y que es reconocido por la comunidad educativa.</t>
  </si>
  <si>
    <t>Cronograma de proceso de matricula; prematricula sistematizada, hojas de matricula por estudiante; carpetas por estudaintes, SIMAT</t>
  </si>
  <si>
    <t>La institución revisa periódicamente la calidad y
disponibilidad del archivo académico y ajusta y
mejora este sistema.
disponibilidad del archivo académico y ajusta y</t>
  </si>
  <si>
    <t>Registro continùo en el Drive institucional y en la plataforma de OVY.</t>
  </si>
  <si>
    <t>El instituto tecnico Mario Pezzoti revisa periódicamente el sistema de expedición de boletines de calificaciones, redacta las actas correspondientes de cada una de las acciones realizadas e implementa acciones para ajustarlo y mejorarlo.</t>
  </si>
  <si>
    <t>Expediciòn oportuna de los boletines y el fàcil acceso en la plataforma de Ovy por parte de los padres de familia para que realicen los requerimientos que tengan que realizar,</t>
  </si>
  <si>
    <t xml:space="preserve">La institucion realiza una programacion coherente de las actividades que se llevan acabo en cada uno de los espacios fisicos, basada en indicadores de utilizacion de los mismos </t>
  </si>
  <si>
    <t>Solicitudes realizadas por cada sede de acuerdo con la necesidad prioritaria. Priorizaciòn de necesidades de infraestructura a nivel institucional. Licitaciòn para la adjudicaciòn de los contratos para la ejecuciòn de las obras priorizadas en las diferentes sedes. Registros fotogràficos de la ejecuciòn de las obras.</t>
  </si>
  <si>
    <t>El programa de adecuacion, accesibilidad y embellecimiento de la planta fisica se lleva a cabo periodicamentre y cuenta con la participación de los diferentes estamentos de la comunidad educativa</t>
  </si>
  <si>
    <t>Diagnòstico realizado con todas las sedes para determinar el proceso y la necesidad del embellecimiento institucional. Entrega mìnimo del material para la elaboraciòn de las carteleras por parte de la instituciòn, este embellecimiento es complementado con los recursos propios de los docentes. Ejecutar el plan de mejoramiento institucional relacionado con el embellecimiento.</t>
  </si>
  <si>
    <t>Registro de prestàmos de espacios institucionales, especialmente el Aula Màxima de la Sede Principal.</t>
  </si>
  <si>
    <t>La institución cuenta con un plan para la adquisición de los recursos para el aprendizaje que consulta las demandas de su direccionamiento estratégico y las necesidades de los docentes y estudiantes.</t>
  </si>
  <si>
    <t>Listado de necesidades por àreas y modalidades que se realizan al inicio del año. Actas de entrega de insumos solicitados especialmente en la media tècnica.</t>
  </si>
  <si>
    <t>El proceso para determinar las necesidades
de adquisición de suministro de insumos,
recursos y mantenimiento de los mismos, es
participativo, se hace oportunamente y está
articulado con la propuesta pedagógica de la
institución</t>
  </si>
  <si>
    <t>La instituciòn cuenta con un plan de compra de suministros y dotaciòn, pero se considera que se falla en la entrega oportuna a las diferentes sedes.</t>
  </si>
  <si>
    <t>Se cuenta con personal contratado para la realizaciòn de este proceso. Existe registro fotogràfico cuando se realiza este servicio en las diferentes sedes.</t>
  </si>
  <si>
    <t>La institución revisa y actualiza periódicamente el panorama de riesgos.</t>
  </si>
  <si>
    <t xml:space="preserve">la institucion cuenta con un plan de riesgo , del cual se cumple su cronograma de actividades </t>
  </si>
  <si>
    <t>La instituciòn cuenta con programas definidos para algunos servicios complementarios, y los presta con la calidad y la regularidad necesarias para atender los requerimientos del estudiantado. Ademàs, hay una articulaciòn con la oferta externa.</t>
  </si>
  <si>
    <t>Actas de las reuniones realizadas por el comitè de alimentaciòn escolar. Focalizaciòn de los estudiantes que requieren el servicio del transporte escolar por parte de la instituciòn.</t>
  </si>
  <si>
    <t>La instituciòn evalùa periòdica y sistemàticamente la estrategia de apoyo a los estudiantes que presentan bajo desempeño acadèmico o con dificultades de interacciòn y adelanta acciones correctivas y de gestiòn para mejorarla.</t>
  </si>
  <si>
    <t>En algunas sedes de primaria se realiza un apoyo acadèmico en forma personalizada por lo general el dìa jueves (2 horas). Proceso de nivelaciòn en cada periodo (actas de entrega de actividades de nivelaciòn a padres de familia y estudiantes, registro de este proceso en la plataforma de OVY. Elaboraciòn y actualizaciòn del PIAR y del DUA para los estudiantes con necesidades especiales.</t>
  </si>
  <si>
    <t>Los perfiles con que cuenta la instituciòn se usan para la toma de decisiones de personal y son coherentes con su estructura organizativa. Ademàs, su uso en procesos de selecciòn, solicitud e inducciòn  del personal facilita el desempeño de las personas que se vinculan laboralmente a la instittuciòn.</t>
  </si>
  <si>
    <t>Hoja de vida del personal docente. Carga acadèmica designada para cada profesional integrante de la instituciòn.</t>
  </si>
  <si>
    <t>La instituciòn cuenta con una estrategia organizada de inducciòn de docentes y administrativos nuevos, pero no se dan a conocer el PEI ni el plan de mejoramiento.</t>
  </si>
  <si>
    <t>Presentaciòn y entrevista con el coordinador general y el coordinador (a) de la sede donde el docente o administrativo es designado.</t>
  </si>
  <si>
    <t>La instituciòn cuenta con lineamienttos que permiten que sus integrantes opten por procesos de formaciòn en coherencia con el PEI y con las necesidades detectadas.</t>
  </si>
  <si>
    <t>Actas de reuniòn, reuniòn con directivos docentes y actividades en jornada contraria.</t>
  </si>
  <si>
    <t>La instituciòn revisa y evalùa continuamente sus criterios de asignaciòn acadèmica de los docentes y realiza los ajustes pertinentes a los mismos.</t>
  </si>
  <si>
    <t>Asignaciòn acadèmica de acuerdo a los perfiles y especialidades.</t>
  </si>
  <si>
    <t>La instituciòn revisa permanentemente si el personal vinculado està identificado con su filosofìa, principios, valores y objetivos, y toma medidas pertinentes para lograr que todos se sientan parte de la misma.</t>
  </si>
  <si>
    <t xml:space="preserve">Actividades de esparcimiento y de reconocimiento a la labor docernte y administrativa. </t>
  </si>
  <si>
    <t>El proceso de evaluaciòn de docentes, directivos y personal administrativo permite la implementaciòn de acciones de mejoramiento y de desarrollo profesional. Ademàs, es conocido por la comunidad y cuenta con un respaldo amplio de mlos miembros de la instituciòn.</t>
  </si>
  <si>
    <t>Acta de reuniòn de los docentes del 1278 con rectaora y coordinadores. Acta de inicio de cada docente. Seguimiento al proceso de desempeño docente. Alimentaciòn de informaciòn al DRIVE institucional.</t>
  </si>
  <si>
    <t>La estrategia de reconocimiento al personal vinculado es aplicada cabalmente y es parte fundamental de la cultura institucional.</t>
  </si>
  <si>
    <t>Los estimulos  se dan de acuerdo a lo estipulado en el Manual de Convivencia y en actos especiales de la instituciòn.</t>
  </si>
  <si>
    <t>La investigaciòn en la instituciòn se encuentra en estado incipiente; carece de apoyo y seguimiento a las iniciativas de los docentes.</t>
  </si>
  <si>
    <t>No existe una politica de apoyo a las investigaciones, Las que se han generado en la institucion han sido iniciativas aisladas realizadas por docentes y directivos en proceso de formación profesional</t>
  </si>
  <si>
    <t>La instittuciòn revisa periòdicamente sus estrategias de mediaciòn de conflictos y los ajusta de acuerdo con las necesidades.</t>
  </si>
  <si>
    <t>Reportes continùos de los docentes. Conformaciòn del comitè de convivencia escolar. Apoyo de la orientadora escolar. Actas y compromisos establecidos en reuniones.</t>
  </si>
  <si>
    <t>La instituciòn ha definido un programa de bienestar del personal vinculado, pero èste no se cumple totalmente o no abarca a todas las sedes, niveles ogrados.</t>
  </si>
  <si>
    <t>Programaciòn de las actividades relacionadas con la integraciòn laboral (celebraciòn del dìa del maestro, celebraciòn de cumpleaños). Registro fotogràfico.</t>
  </si>
  <si>
    <t>La instituciòn evalùa periòdicamente los procedimientos para la elaboraciòn  del presupuesto, de manera que se logre coordinar las necesidades de las distintas sedes y nivewles. Asì mismo, rfealoza anàlisis financieros y proyecciones presupuestales para la planeaciòn y gestiòn institucional.</t>
  </si>
  <si>
    <t>Presupuesto, plan de compras, cuenta maestra, solicitudes de necesidades por sedes.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</si>
  <si>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</si>
  <si>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Soportes contables, TNS, informes financieros, informe rendiciòn de cuentas y actas de consejo Directivo.</t>
  </si>
  <si>
    <t>Hay seguimiento y evaluaciòn de los procesos de recaudo de ingresos y de realizaciòn de los gastos; dicha informaciòn retroalimenta la planeaciòn financiera y apoya la toma de decisiones.</t>
  </si>
  <si>
    <t>Soportes contables, rendiciòn de cuentas. Manual de contratacion.</t>
  </si>
  <si>
    <t>La instituciòn revisa y hace seguimiento a los resultados de los informes financieros, para que èstos sean un elemento clave en el momento de planear las acciones, tomar decisiones y evaluar los resultados de las mismas.</t>
  </si>
  <si>
    <t>Actas consejo directivo, registros y rendicion de cuentas.</t>
  </si>
  <si>
    <t>La institución revisa periódicamente la calidad y disponibilidad del archivo académico y ajusta ymejora este sistema.disponibilidad del archivoacadémico y ajusta y</t>
  </si>
  <si>
    <t xml:space="preserve">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discapacidad, trastorno específico del aprendizaje o del comportamiento. </t>
  </si>
  <si>
    <t xml:space="preserve">En el Drive institucional se evidencia todo el proceso de inclusión por sedes, por historia individual del estudiante donde reposa historial clínico, caracterizaciones, seguimientos en el PIAR. </t>
  </si>
  <si>
    <t xml:space="preserve">La institución está dispuesta a promover articuladamente de manera inclusiva para diseñar y aplicar estrategias pedagógicas pertinentes que permitan integrar y atender las personas pertenecientes a grupos étnicos, y las dará a conocer a la comunidad. </t>
  </si>
  <si>
    <t>Normatividad ley 1421 . Talento humano con espìritu de apertura , Proyecto educativo institucional. Manual de procedimientos de procesos de inclusiòn de la poblaciòn escolar con caracterizaciòn particular. Conformación comité de inclusión.</t>
  </si>
  <si>
    <t>La institución cuenta con mecanismos como encuesta de satisfacción, diagnóstico y expectativas que le permiten conocer las necesidades e intereses de los estudiantes. Así mismo, se utiliza esa información para la identificación y priorización de situaciones que conduzcan al continuo mejoramiento del servicio educativo en pro de la comunidad educativa.</t>
  </si>
  <si>
    <t>Diagnostico de clima escolar, diagnostico de necesidades y expectativas de la comunidad educativa. Encuestas de satisfacción. Mensajeria plataforma OVY. Aplicación de los proyectos de vida.</t>
  </si>
  <si>
    <t xml:space="preserve">La institución cuenta con programas concertados como proyecto de transversalidad a través de capsulas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dió inicio  a  la consolidación del único documento Proyecto de vida institucional de transición a once grado, apoyados en las cartillas del portal Colombia aprende. </t>
  </si>
  <si>
    <t>Diagnostico de clima escolar, diagnostico de necesidades y expectativas de la comunidad educativa. Socialización ante asamblea de docentes, para luego ser habalado por el consejo académico.</t>
  </si>
  <si>
    <t xml:space="preserve">Las escuelas de padres es coherente con el PEI, cuenta con el respaldo pedagógico de los docentes y se encuentra ampliamente divulgada en la comunidad, además se fortalece con la estrategia alianza Familia Escuela que busca la vinculación de los padres de familia, también se cuenta con  apoyo de Red papás en el desarrollo integral de niños, niñas y adolescentes. </t>
  </si>
  <si>
    <t>Entrevistas. Encuentros presenciales y virtuales. Actas de encuentros. Registro fotográfico. Registro de asistencia. Material didactico, capsulas educativas elaboradas por un equipo encargado. Folletos, infografias, vídeos.</t>
  </si>
  <si>
    <t>La institución cuenta con una estrategia de interacción con la comunidad que orienta, da sentido a las acciones que se planean conjuntamente con organismos gubernamentales, ONG´S y secretarias del municipio (salud, educación, cultura) que dan respuesta a problemáticas y necesidades que apuntan al mejoramiento de las  condiciones de vida de la comunidad y los estudiantes.</t>
  </si>
  <si>
    <t>Mecanismos de interacciòn y comunicaciòn permanente de la instituciòn con las familias: Plataforma institucional. Página web. Canal youtube Institucional. Fan Pagee. Participaciòn de la comunidad educativa en la construcciòn de PEI, ajustes al SIEE, Manual de convivencia ajustado.  Registros fotográficos de actividades que involucra a los padres de familia en procesos de formaciòn e integraciòn , jornada intramurales orientadas por el hospital de los Patios, reuniones sistemàticas con escuela de padres, visitas domiciliarias, entre otras.</t>
  </si>
  <si>
    <t>La comunidad se encuentra informada respecto de los programas y posibilidades de uso de los recursos de la institución y los utiliza; asimismo, colabora con la institución en los gastos para su mantenimiento.</t>
  </si>
  <si>
    <t>Actas de préstamo de equipos entregados en la planta física. Registro fotográfico de eventos desarrollados en las plantas físicas de la Institución en los que participan activamente  los padres de familia. Actas de reuniones con registros de firmas cuando ses reunen integrantes de la comunidad para socilazar progrmas e inversiòn de los recursos institucionales.</t>
  </si>
  <si>
    <t>El servicio social estudiantil es valorado por la comunidad y los estudiantes han desarrollado una capacidad de empatìa e integraciòn en la medida en que èstos contribuyen a la soluciòn de sus necesidades a travès de programas interesantes y debidamente organizados. Sin embargo hace falta organización, seguimiento y  evaluación continua del trabajo realizado.</t>
  </si>
  <si>
    <t>Proyecto de servicio social estudiantil, distribuciòn de equipos de trabajo acorde a el plan de acciòn institucional de servicio social. Registro fotogràiico, actas de evaluaciòn de procesos adelantados por los equipos de trabajo organizados segùn plan de acciòn.</t>
  </si>
  <si>
    <t xml:space="preserve">La institución posee mecanismos para evaluar las formas y demandas de participación del estudiantado; la organización escolar es sensible a tales demandas y crea espacios para promover alternativas de participación como respuesta a ellas. </t>
  </si>
  <si>
    <t>Actas Elección de personero
Actas de Elección de representantes ecolares
Actas de elecciòn Respresentantes de estudiantes ante consejo directivo
Actas de reuniòn de consejo estudiantil. Proyecto de gobierno escolar . Videos, fotos de participaciòn de estudiantes en procesos institucionales.</t>
  </si>
  <si>
    <t xml:space="preserve">La institución posee canales de comunicación claros y abiertos que facilitan a los padres de familia el conocimiento de sus derechos y deberes, de manera que ellos se sienten miembros legítimos de la asamblea y del consejo de padres.
Se está realizando un trabajo de sensibilización para su participación en la estrategia de alianza familia y escuela para que sean ellos los dinamizadores y líderes del proceso en su rol como representantes. </t>
  </si>
  <si>
    <t>Actas de reuniones
Mensajerìa Plataforma ovy
Vídeos formativos divulgados en los grupos Whatsapp. Registro de fotos y videos en los que se involucra la comunidad en los procesos institucionales.
Grupo Whatsapp con padres de familia
Grupo whatsap con representantes
Videos de congregaciòn comunitaria</t>
  </si>
  <si>
    <t>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</si>
  <si>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Vídeos de los encuentros con los padres de familia
Registro fotográfico de las actividades en donde participaban los padres de familia en diferentes actividades escolares.
Izadas de banderas, escuelas de padres, consejo directivo, consejo de padres de familia.
Actas de reunión que se adelantaron con padres de familia. </t>
  </si>
  <si>
    <t xml:space="preserve">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t>
  </si>
  <si>
    <t>Capsulas de contenido digital para proyectos transversales
Producción textual y grafica realizada por los estudiantes
videos orientadores 
Guías orientadoras
Registro fotografico de las actividades Programas de prevenciòn de riesgos de las diferentes sedes. Se implemento la semana por la convivencia y de la trasnsversalidad "aprendiendo a vivir juntos por la paz y la convivencia"</t>
  </si>
  <si>
    <t>La institución cuenta con programas organizados con el apoyo de otras entidades (secretaría de salud,secretaria de educación, hospitales, universidades, cruz roja, bomberos, ONG)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</si>
  <si>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Capsulas de contenido digital para proyectos transversales
Registro fotográfico de las actividades
Guías orientadoreas
Encuentros grupales de décimo y once
cineforos
infografias</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</si>
  <si>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</si>
  <si>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Proyecto de riesgos institucional
Registro fotográfico de simulacro 26 octubre
Mapa de evacuación
puntos de encuentro
Existen extintores pero se requiere de la capacitación para su uso y que se recarguen anualmente. </t>
  </si>
  <si>
    <t>INSTITUTO TECNICO MARIO PEZZOTTI LEMUS</t>
  </si>
  <si>
    <t>Av. 9 No 7-40 Urb. Daniel Jordan</t>
  </si>
  <si>
    <t>ie.municipaldelospatios@gmail.com</t>
  </si>
  <si>
    <t>Los Patios</t>
  </si>
  <si>
    <t>ARMANDO PARADA USSA</t>
  </si>
  <si>
    <t>COORDINADOR</t>
  </si>
  <si>
    <t>arpaus@hotmail.com</t>
  </si>
  <si>
    <t>LUZ AMPARO CASTELLANOS</t>
  </si>
  <si>
    <t>luzacc@hotmail.com</t>
  </si>
  <si>
    <t>amelvilla@hotmail.com</t>
  </si>
  <si>
    <t>teresaperez2009@hotmail.con</t>
  </si>
  <si>
    <t>profe-raul@hotmail.com</t>
  </si>
  <si>
    <t>nelson.eriveraa@itmariopezzotti.edu.co</t>
  </si>
  <si>
    <t>carlos.lrangelp@itmariopezzotti.edu.co</t>
  </si>
  <si>
    <t>TERESA PEREZ PAEZ</t>
  </si>
  <si>
    <t>RAUL BECERRA YAÑEZ</t>
  </si>
  <si>
    <t>GUSTAVO VILLAMIZAR SUAREZ</t>
  </si>
  <si>
    <t>NELSON EDUARDO RIVERA ALARCON</t>
  </si>
  <si>
    <t>CARLOS LUIS RANGEL PEINADO</t>
  </si>
  <si>
    <r>
      <rPr>
        <b/>
        <sz val="12"/>
        <color indexed="8"/>
        <rFont val="Verdana"/>
        <family val="2"/>
      </rPr>
      <t>PLAN DE ESTUDIO</t>
    </r>
    <r>
      <rPr>
        <sz val="12"/>
        <color indexed="8"/>
        <rFont val="Verdana"/>
        <family val="2"/>
      </rPr>
      <t xml:space="preserve"> Se cuenta con un plan de estudios para toda la institución que, además de responder a las políticas trazadas en el PEI, los lineamientos y los estándares básicos de competencias, fundamenta los planes de aula de los docentes de todas las áreas, grados y sedes.</t>
    </r>
    <r>
      <rPr>
        <b/>
        <sz val="12"/>
        <color indexed="8"/>
        <rFont val="Verdana"/>
        <family val="2"/>
      </rPr>
      <t>EVALUACION:</t>
    </r>
    <r>
      <rPr>
        <sz val="12"/>
        <color indexed="8"/>
        <rFont val="Verdana"/>
        <family val="2"/>
      </rPr>
      <t>La institución revisa periódicamente la implementación de su política de evaluación tanto en cuanto a su aplicación por parte de los docentes, como en su efecto sobre la diversidad de los estudiantes, e introduce los ajustes pertinentes.</t>
    </r>
    <r>
      <rPr>
        <b/>
        <sz val="12"/>
        <color indexed="8"/>
        <rFont val="Verdana"/>
        <family val="2"/>
      </rPr>
      <t>PLANEACION DE CLASE</t>
    </r>
    <r>
      <rPr>
        <sz val="12"/>
        <color indexed="8"/>
        <rFont val="Verdana"/>
        <family val="2"/>
      </rPr>
      <t>:La planeación de clases es reconocida como la estrategia institucional que posibilita establecer y aplicar el conjunto ordenado y articulado de actividades.</t>
    </r>
    <r>
      <rPr>
        <b/>
        <sz val="12"/>
        <color indexed="8"/>
        <rFont val="Verdana"/>
        <family val="2"/>
      </rPr>
      <t xml:space="preserve"> EVALUACION EN EL AULA</t>
    </r>
    <r>
      <rPr>
        <sz val="12"/>
        <color indexed="8"/>
        <rFont val="Verdana"/>
        <family val="2"/>
      </rPr>
      <t xml:space="preserve">:El sistema de evaluación del rendimiento académico de la institución se aplica permanentemente. Se hace seguimiento y se cuenta con un buen sistema de información. </t>
    </r>
    <r>
      <rPr>
        <b/>
        <sz val="12"/>
        <color indexed="8"/>
        <rFont val="Verdana"/>
        <family val="2"/>
      </rPr>
      <t>SEGUIMIENTO RESULTADOS ACADEMICOS:</t>
    </r>
    <r>
      <rPr>
        <sz val="12"/>
        <color indexed="8"/>
        <rFont val="Verdana"/>
        <family val="2"/>
      </rPr>
      <t>El seguimiento sistemático de los resultados académicos cuenta con indicadores y mecanismos claros de retroalimentación para estudiantes, padres de familia y prácticas docentes.</t>
    </r>
  </si>
  <si>
    <r>
      <rPr>
        <b/>
        <sz val="12"/>
        <color indexed="8"/>
        <rFont val="Verdana"/>
        <family val="2"/>
      </rPr>
      <t>ENFOQUE METODOLOGICO:</t>
    </r>
    <r>
      <rPr>
        <sz val="12"/>
        <color indexed="8"/>
        <rFont val="Verdana"/>
        <family val="2"/>
      </rPr>
      <t xml:space="preserve"> unificar Las prácticas pedagógicas de aula de los docentes de todas las áreas, grados y sedes que desarrollan el enfoque metodológico común en cuanto a métodos de enseñanza flexibles, relación pedagógica y uso de recursos que respondan a la diversidad de la población. </t>
    </r>
    <r>
      <rPr>
        <b/>
        <sz val="12"/>
        <color indexed="8"/>
        <rFont val="Verdana"/>
        <family val="2"/>
      </rPr>
      <t>ESTRATEGIAS PARA LAS TAREAS:</t>
    </r>
    <r>
      <rPr>
        <sz val="12"/>
        <color indexed="8"/>
        <rFont val="Verdana"/>
        <family val="2"/>
      </rPr>
      <t xml:space="preserve"> Establecer una estrategia clara sobre la intencionalidad de las tareas escolares favorece  el afianzamiento de los aprendizajes de los estudiantes y ésta es aplicada por todos los docentes, conocida y
comprendida por los estudiantes y las familias.</t>
    </r>
    <r>
      <rPr>
        <b/>
        <sz val="12"/>
        <color indexed="8"/>
        <rFont val="Verdana"/>
        <family val="2"/>
      </rPr>
      <t>ESTILO PEDAGOGICO</t>
    </r>
    <r>
      <rPr>
        <sz val="12"/>
        <color indexed="8"/>
        <rFont val="Verdana"/>
        <family val="2"/>
      </rPr>
      <t>: en su variabilidad va a favorecer la eleccion de contenidos y el desarrollo de competencias.</t>
    </r>
    <r>
      <rPr>
        <b/>
        <sz val="12"/>
        <color indexed="8"/>
        <rFont val="Verdana"/>
        <family val="2"/>
      </rPr>
      <t xml:space="preserve">USO PEDAGOGICO D LAS PRUEBAS EXTERNAS: </t>
    </r>
    <r>
      <rPr>
        <sz val="12"/>
        <color indexed="8"/>
        <rFont val="Verdana"/>
        <family val="2"/>
      </rPr>
      <t>Las conclusiones de los análisis de los resultados de los estudiantes en las evaluaciones externas (pruebas SABER y exámenes de Estado) son fuente para el mejoramiento de las
prácticas de aula.</t>
    </r>
  </si>
  <si>
    <r>
      <rPr>
        <b/>
        <sz val="12"/>
        <color indexed="8"/>
        <rFont val="Verdana"/>
        <family val="2"/>
      </rPr>
      <t>Liderazgo.</t>
    </r>
    <r>
      <rPr>
        <sz val="12"/>
        <color indexed="8"/>
        <rFont val="Verdana"/>
        <family val="2"/>
      </rPr>
      <t xml:space="preserve"> El instituto aplica el trabajo en equipo en los diferentes procesos buscando la resolsion de los problemas, teniendo como base la eficiencia y pertinencia de los criterios establecidos para su manejo.</t>
    </r>
  </si>
  <si>
    <r>
      <rPr>
        <b/>
        <sz val="12"/>
        <color indexed="8"/>
        <rFont val="Verdana"/>
        <family val="2"/>
      </rPr>
      <t>Estrategia pedagógica</t>
    </r>
    <r>
      <rPr>
        <sz val="12"/>
        <color indexed="8"/>
        <rFont val="Verdana"/>
        <family val="2"/>
      </rPr>
      <t>. Partiendo de la coherencia con la misión, la visión y los principios institucionales, el instituto evalua periodicamente la estrategia pedagogica basada en las pruebas internas y externas.</t>
    </r>
  </si>
  <si>
    <r>
      <rPr>
        <b/>
        <sz val="12"/>
        <color indexed="8"/>
        <rFont val="Verdana"/>
        <family val="2"/>
      </rPr>
      <t>Direccionamiento Estratégico.</t>
    </r>
    <r>
      <rPr>
        <sz val="12"/>
        <color indexed="8"/>
        <rFont val="Verdana"/>
        <family val="2"/>
      </rPr>
      <t xml:space="preserve"> el horizonte institucional </t>
    </r>
    <r>
      <rPr>
        <i/>
        <sz val="12"/>
        <color indexed="8"/>
        <rFont val="Verdana"/>
        <family val="2"/>
      </rPr>
      <t>Misión, visión y principios.</t>
    </r>
    <r>
      <rPr>
        <sz val="12"/>
        <color indexed="8"/>
        <rFont val="Verdana"/>
        <family val="2"/>
      </rPr>
      <t xml:space="preserve"> en el marco de una institución integrada: La misión y la visión así como las metas institucionales  fueron resignificadas durante el año 2023, iniciando  un proceso de un nuevo direccionamiento estratégico con la participación de todos los estamentos de la comunidad educativa y que debe ser socializado y asumido en 2024.
</t>
    </r>
  </si>
  <si>
    <r>
      <rPr>
        <b/>
        <sz val="12"/>
        <color indexed="8"/>
        <rFont val="Verdana"/>
        <family val="2"/>
      </rPr>
      <t xml:space="preserve">Clima escolar. </t>
    </r>
    <r>
      <rPr>
        <i/>
        <sz val="12"/>
        <color indexed="8"/>
        <rFont val="Verdana"/>
        <family val="2"/>
      </rPr>
      <t>Inducción a los nuevos estudiantes</t>
    </r>
    <r>
      <rPr>
        <b/>
        <sz val="12"/>
        <color indexed="8"/>
        <rFont val="Verdana"/>
        <family val="2"/>
      </rPr>
      <t>: Con base en el trabajo en equipo 2023 el instituto</t>
    </r>
    <r>
      <rPr>
        <sz val="12"/>
        <color indexed="8"/>
        <rFont val="Verdana"/>
        <family val="2"/>
      </rPr>
      <t xml:space="preserve"> diseño un programa estructurado de inducción a los estudiantes nuevos, el cual debe ser socializado y apropiado en 2024 con todos los estamentos de la comunidad educativa. </t>
    </r>
  </si>
  <si>
    <r>
      <t xml:space="preserve">Clima escolar. </t>
    </r>
    <r>
      <rPr>
        <i/>
        <sz val="12"/>
        <color indexed="8"/>
        <rFont val="Verdana"/>
        <family val="2"/>
      </rPr>
      <t>Bienestar del alumnado</t>
    </r>
    <r>
      <rPr>
        <b/>
        <sz val="12"/>
        <color indexed="8"/>
        <rFont val="Verdana"/>
        <family val="2"/>
      </rPr>
      <t>. El instituto con base en el trabjo en equipos</t>
    </r>
    <r>
      <rPr>
        <sz val="12"/>
        <color indexed="8"/>
        <rFont val="Verdana"/>
        <family val="2"/>
      </rPr>
      <t xml:space="preserve"> realiza acciones organizadas para propiciar el bienestar de todas y todos los estudiantes, logrando buena calidad y cobertura, siempre se ejecutan de manera oportuna y articulada con las ofertas brindadas por otras entidades, es asi como se genero unos documentos de induccion y bienestar de la poblacion estudiantil.</t>
    </r>
  </si>
  <si>
    <t>REINEL ROBAYO GONZALEZ</t>
  </si>
  <si>
    <t>RECTOR</t>
  </si>
  <si>
    <t>Existencias  de los documentos, socilaización y divulgación con los estamentos institucionales  atraves de pagina web, folletos, cartelerasy whatssap</t>
  </si>
  <si>
    <t>Las metas institucionales estan definidas en el PEI y se afianzan en el plan de mejoramiento institucional del año 2024, las cuales se encuentran en los diferentes documentos y actas que se trabajan a nivel institucional cargadas en el drive.</t>
  </si>
  <si>
    <t>El direccionamiento estrategico institucional se socilazo en 2024 con los estamentos de la comunidad educativa a traves de lapagina web,  grupos dde whatsaap, folletos y el diseño de capsulas educativas en la induccion de estudiantes y reunion de padres.</t>
  </si>
  <si>
    <t>La estrategia de promoción de la inclusión de personas, estudiantes con necesidades educativas especiales y grupos poblacionales o diversidad cultural como:migrantes, afrodescendientes, raízales e indígenas,  es la base para que se adapten metodologías y espacios físicos, apoyar talentos y hacerlos valorar por todos los estamentos de la comunidad educativa. Además, promueve la coordinación con o</t>
  </si>
  <si>
    <t>Carpetas de seguimiento del  docente  Aula de apoyo , documentos del drive como el PIAR y  DUAR. Se permite la interacción de ONGs con la comunidad migrante y Vulnerable.</t>
  </si>
  <si>
    <t xml:space="preserve">Actas de todos los comites y consejos que se tienen en la institucion las culaes estan cargadas con sus evidencias en el drive. </t>
  </si>
  <si>
    <t xml:space="preserve">Capsulas educativas de los pproyectos transversales.  </t>
  </si>
  <si>
    <t xml:space="preserve">Enlace con la plataforma institucional.
*Informe parcial del periodo (Colegio abierto)
* Informe por periodos
* Comisiones de evaluación
</t>
  </si>
  <si>
    <t>Grupos de whatsapp con padres de familia.
Manejo de pagina web oficial, correo institucional, plataforma OVY redes sociales,  circulares.</t>
  </si>
  <si>
    <r>
      <rPr>
        <b/>
        <sz val="12"/>
        <color theme="1"/>
        <rFont val="Verdana"/>
        <family val="2"/>
      </rPr>
      <t>CONOCIMIENTO Y APROPIACION DEL DIRECCIONAMIENTO</t>
    </r>
    <r>
      <rPr>
        <sz val="12"/>
        <color theme="1"/>
        <rFont val="Verdana"/>
        <family val="2"/>
      </rPr>
      <t xml:space="preserve">. El instituo tecnico Mario Pezzotti Lemus utilizando y masificando los medios de comunicacìon existentes y las redes sociales dio a conocer el direccionamineto estrategico a casi todos los estamentos educativos. Para el año 2025, se trazaran estrategias que conlleven a socilizar el direccionamiento estrategico, el PEI, el SIEE y el manual de Convivencia con los padres de familia, acudientes y cuidadores para que este sea un pilar en el mejoramiento institucional y academico de nuesta intituciòn. </t>
    </r>
  </si>
  <si>
    <r>
      <rPr>
        <b/>
        <sz val="12"/>
        <color rgb="FF000000"/>
        <rFont val="Verdana"/>
        <family val="2"/>
      </rPr>
      <t>INDUCCION A LOS NUEVOS ESTUDIANTES</t>
    </r>
    <r>
      <rPr>
        <sz val="12"/>
        <color rgb="FF000000"/>
        <rFont val="Verdana"/>
        <family val="2"/>
      </rPr>
      <t xml:space="preserve">. La Inducción a los nuevos estudiantes se realizara con base en el trabajo en equipo 2024 el instituto socilizara  un programa estructurado de inducción a los estudiantes nuevos; el cual debe ser socializado y apropiado en 2025 con todos los estamentos de la comunidad educativa. </t>
    </r>
  </si>
  <si>
    <r>
      <rPr>
        <b/>
        <sz val="12"/>
        <color theme="1"/>
        <rFont val="Verdana"/>
        <family val="2"/>
      </rPr>
      <t>MECANISMOS DE COMUNICACIÓN.</t>
    </r>
    <r>
      <rPr>
        <sz val="12"/>
        <color theme="1"/>
        <rFont val="Verdana"/>
        <family val="2"/>
      </rPr>
      <t xml:space="preserve"> El instituto Tècnico Mario Pezzotiti Lemus evalúa, mejora y masifica el uso de los diferentes medios de comunicación empleados,en función del reconocimiento y la aceptaciónde los diferentes estamentos de la comunidad educativa. herramienta que fortalecera y seguira usando en el año 2025.</t>
    </r>
  </si>
  <si>
    <r>
      <rPr>
        <b/>
        <sz val="12"/>
        <color theme="1"/>
        <rFont val="Verdana"/>
        <family val="2"/>
      </rPr>
      <t>LIDERAZGO.</t>
    </r>
    <r>
      <rPr>
        <sz val="12"/>
        <color theme="1"/>
        <rFont val="Verdana"/>
        <family val="2"/>
      </rPr>
      <t xml:space="preserve"> El instituto Tecnico Mario Pezzotti Lemus aplica el trabajo en equipo a traves de comites y equipos de trabajo donde evalúa periódicamente la eficiencia y pertinencia de los criterios establecidos para su manejo y realiza ajustes para mejorarlos y lograr mayor cohesión y buscarle soluciòn a los problemas. </t>
    </r>
  </si>
  <si>
    <r>
      <rPr>
        <b/>
        <sz val="12"/>
        <color theme="1"/>
        <rFont val="Verdana"/>
        <family val="2"/>
      </rPr>
      <t>BIENESTAR DEL ALUMNADO.</t>
    </r>
    <r>
      <rPr>
        <sz val="12"/>
        <color theme="1"/>
        <rFont val="Verdana"/>
        <family val="2"/>
      </rPr>
      <t xml:space="preserve"> con base en los documentos de induccion y bienestar de la poblacion estudiantil establecidos en 2024 y el trabajo en equipos realiza acciones organizadas para propiciar el bienestar de todas y todos los estudiantes en el año 2025, logrando buena calidad y cobertura, siempre se ejecuten de manera oportuna y articulada con las ofertas brindadas por otras entidades.</t>
    </r>
  </si>
  <si>
    <t>La institución evalúa periódicamente la aplicación  articulada de la estrategia pedagógica, así como su coherencia con la misión, la visión y los principios institucionales. Con base en ello, introduce ajustes pertinentes.</t>
  </si>
  <si>
    <t>Resolución de la Plan de Estudios 2024.
Plan de estudios expuesto en la resignificación PEI</t>
  </si>
  <si>
    <t>Elaboración de los planes de aula.
El enfoque metodologico aparece explicito en la resignificación del PEI.</t>
  </si>
  <si>
    <t>Documento en donde se consigna  la politica institucional del la dotación,uso y mantenimiento de los recursos.</t>
  </si>
  <si>
    <t>Asignación academica y seguimiento por parte de las respectivas coordinaciones.
Las planillas de asistencia que los docentes llevan de sus estudiantes en plataforma ovy.</t>
  </si>
  <si>
    <t>La institución revisa periódicamente la implementación de su política de evaluación tanto en cuanto a su aplicación por parte de los docentes, como en su efecto sobre la diversidad de los estudiantes e introduce los ajustes pertinentes.</t>
  </si>
  <si>
    <t>El plan de aula incluye el proceso de evaluación. 
El concejo academico estipula los tiempos de nivelación, fechas de evaluciones finales de periodo teniendo en cuenta el calendario academico 2024.</t>
  </si>
  <si>
    <t xml:space="preserve">Carpetas en el dirve con las evidencias de las capsulas educativas 
Malla curricular y Planes de clase
</t>
  </si>
  <si>
    <t>Informe parcial de periodo
Planes de nivelación
PEI expresa los tiempos organizados para el aprendizaje.</t>
  </si>
  <si>
    <t>Malla curricular
Plan de aula 
Proyectos transversales</t>
  </si>
  <si>
    <t>Revision continua por parte de los coordinaodres encargados 
Planes de area por areas y grados
Carpeta de recursos en el drive institucional</t>
  </si>
  <si>
    <t>Plan de aula.4</t>
  </si>
  <si>
    <t>Elaboración de las evaluaciones acordes a las politicas institucionales establecidas por el SIEE, las cuales reposan en el drive institucional.
Resolución del consejo academico sobre el proceso evaluativo.</t>
  </si>
  <si>
    <t>Documentos  que se elaboran de cada area donde se incluyen los aspectos por mejorar de acuerdo a las pruebas.LAS MODIFICACIONES QUE SE REALIZAN AL INICIO DE PLANEACIÓN ESCOLAR.</t>
  </si>
  <si>
    <t>Documento de registro de los egresados. En la asamblea de egresados participa el representante del concejo directivo</t>
  </si>
  <si>
    <r>
      <rPr>
        <b/>
        <sz val="12"/>
        <color theme="1"/>
        <rFont val="Verdana"/>
        <family val="2"/>
      </rPr>
      <t>Plan de estudios:</t>
    </r>
    <r>
      <rPr>
        <sz val="12"/>
        <color theme="1"/>
        <rFont val="Verdana"/>
        <family val="2"/>
      </rPr>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t>
    </r>
    <r>
      <rPr>
        <b/>
        <sz val="12"/>
        <color theme="1"/>
        <rFont val="Verdana"/>
        <family val="2"/>
      </rPr>
      <t>Evaluación:</t>
    </r>
    <r>
      <rPr>
        <sz val="12"/>
        <color theme="1"/>
        <rFont val="Verdana"/>
        <family val="2"/>
      </rPr>
      <t xml:space="preserve">La institución revisa periódicamente la implementación de su política de evaluación tanto en cuanto a su aplicación por parte de los docentes, como en su efecto sobre la diversidad de los estudiantes e introduce los ajustes pertinentes.
</t>
    </r>
    <r>
      <rPr>
        <b/>
        <sz val="12"/>
        <color theme="1"/>
        <rFont val="Verdana"/>
        <family val="2"/>
      </rPr>
      <t>Planeación de clases:</t>
    </r>
    <r>
      <rPr>
        <sz val="12"/>
        <color theme="1"/>
        <rFont val="Verdana"/>
        <family val="2"/>
      </rPr>
      <t xml:space="preserve">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
</t>
    </r>
    <r>
      <rPr>
        <b/>
        <sz val="12"/>
        <color theme="1"/>
        <rFont val="Verdana"/>
        <family val="2"/>
      </rPr>
      <t>Seguimiento a los resultados académicos:</t>
    </r>
    <r>
      <rPr>
        <sz val="12"/>
        <color theme="1"/>
        <rFont val="Verdana"/>
        <family val="2"/>
      </rPr>
      <t xml:space="preserve"> 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r>
  </si>
  <si>
    <r>
      <rPr>
        <b/>
        <sz val="12"/>
        <color theme="1"/>
        <rFont val="Verdana"/>
        <family val="2"/>
      </rPr>
      <t xml:space="preserve">ENFOQUE METODOLOGICO: </t>
    </r>
    <r>
      <rPr>
        <sz val="12"/>
        <color theme="1"/>
        <rFont val="Verdana"/>
        <family val="2"/>
      </rPr>
      <t xml:space="preserve">unificar Las prácticas pedagógicas de aula de los docentes de todas las áreas, grados y sedes que desarrollan el enfoque metodológico común en cuanto a métodos de enseñanza flexibles, relación pedagógica y uso de recursos que respondan a la diversidad de la población.
</t>
    </r>
    <r>
      <rPr>
        <b/>
        <sz val="12"/>
        <color theme="1"/>
        <rFont val="Verdana"/>
        <family val="2"/>
      </rPr>
      <t xml:space="preserve">
</t>
    </r>
    <r>
      <rPr>
        <sz val="12"/>
        <color theme="1"/>
        <rFont val="Verdana"/>
        <family val="2"/>
      </rPr>
      <t xml:space="preserve">
</t>
    </r>
  </si>
  <si>
    <r>
      <rPr>
        <b/>
        <sz val="12"/>
        <color theme="1"/>
        <rFont val="Verdana"/>
        <family val="2"/>
      </rPr>
      <t xml:space="preserve">USO PEDAGOGICO DE LAS PRUEBAS EXTERNAS: </t>
    </r>
    <r>
      <rPr>
        <sz val="12"/>
        <color theme="1"/>
        <rFont val="Verdana"/>
        <family val="2"/>
      </rPr>
      <t>Las conclusiones de los análisis de los resultados de los estudiantes en las evaluaciones externas (pruebas SABER y exámenes de Estado) son fuente para el mejoramiento de las
prácticas de aula.</t>
    </r>
  </si>
  <si>
    <r>
      <rPr>
        <b/>
        <sz val="12"/>
        <color theme="1"/>
        <rFont val="Verdana"/>
        <family val="2"/>
      </rPr>
      <t>Actividades de recuperación</t>
    </r>
    <r>
      <rPr>
        <sz val="12"/>
        <color theme="1"/>
        <rFont val="Verdana"/>
        <family val="2"/>
      </rPr>
      <t>: El proceso de nivelación se pueda realizar durante el periodo academico, los cuales refuercen el programa academico desarrollado durante el periodo academico.</t>
    </r>
  </si>
  <si>
    <t xml:space="preserve">La investigaciòn en la instituciòn se encuentra en estado de organización de politica de investigacion institucional; se creo comité de investigacion y se esta diligenciando las lineas de investigacion. </t>
  </si>
  <si>
    <t xml:space="preserve">No se garantiza los momentos para socializar  las estrategias que nos premitan definir las politicas institucionales de investigacion.  de apoyo a las investigaciones, </t>
  </si>
  <si>
    <t>Creacion del comité de investigacion orientado por el coordinador Gustavo Villamizar Suarez.</t>
  </si>
  <si>
    <t>Aplicación de una encuesta relacionada con el proceso de investigacion institucional a los docentes de 4 sedes</t>
  </si>
  <si>
    <t>La institucion realizo una oferta publica para licitar la administracion de las diferentes cafeterias escolares en cada sede.</t>
  </si>
  <si>
    <t>Algunas sedes no cuentan con  la seguridad necesaria para resguardar los equipos tecnologicos que se requieren para cualificar el servicio educativo.</t>
  </si>
  <si>
    <t>Revizar la minuta de la comida caliente PAE, en lo posible con la costumbre y gustos de la region</t>
  </si>
  <si>
    <t>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discapacidad, trastorno específico del aprendizaje o del comportamiento</t>
  </si>
  <si>
    <t xml:space="preserve">Actas de reunión con registro fotográfico y material pedagógico elaborado por parte de la líder de apoyo pedagógico en jornadas de formación a los maestros.
Actas de reuniones de comité de inclusión que operó durante el año académico 2024 de manera sistemática.
En el Drive institucional se evidencia todo el proceso de inclusión por sedes, por historia individual del estudiante donde reposa historial clínico, caracterizaciones, seguimientos en el PIAR.
</t>
  </si>
  <si>
    <t>La institución está dispuesta a promover articuladamente de manera inclusiva para diseñar y aplicar estrategias pedagógicas pertinentes que permitan integrar y atender las personas pertenecientes a grupos étnicos, y las dará a conocer a la comunidad.</t>
  </si>
  <si>
    <t xml:space="preserve">En cada sede se ha ubicado un buzon de sugerencias, en el se recogen las inquietudes de la comunidad.
Actas de reunión de consejo estudiantil y consejos de padres conociendo la percepción de la comunidad educativa.
Plan de gobierno del personero y ejecución en 2024, que recopiló las expectativas de los estudiantes y con base en ello desarrollo campeonato de futbol y concurso de dibujo, en las diferentes sedes. 
Evidencia fotográfica.
Asignación de la media técnica a partir de los intereses de los estudiantes en noveno grado.
Diagnostico de clima escolar, diagnostico de necesidades y expectativas de la comunidad educativa. Encuestas de satisfacción. Mensajeria plataforma OVY. Aplicación de los proyectos de vida.
</t>
  </si>
  <si>
    <t xml:space="preserve">La institución cuenta con programas concertados como proyecto de transversalidad a través de capsulas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consolidó el documento Proyecto de vida institucional de transición a once grado, apoyados en las cartillas del portal Colombia aprende. </t>
  </si>
  <si>
    <t xml:space="preserve">En Drive ubicadas guías de proyecto de vida, 3 por grado en el año escolar. 
Registro fotográfico de trabajo de titulatura en el año y semana de convivencia escolar donde se abordó una guía de proyecto de vida.
Diagnostico de clima escolar, diagnostico de necesidades y expectativas de la comunidad educativa. Socialización ante asamblea de docentes, para luego ser habalado por el consejo académico.
</t>
  </si>
  <si>
    <t xml:space="preserve">Analisis del área de gestión comunitaria donde se evalua la participación de los padres en estos espacios de formación estableciendo para el año 2025 aciones contundentes para hacer que la familia participe.
Entrevistas. Encuentros presenciales y virtuales. Actas de encuentros. Registro fotográfico. Registro de asistencia. Material didactico, capsulas educativas elaboradas por un equipo encargado. Folletos, infografias, vídeos.
</t>
  </si>
  <si>
    <t>Se hizo con los equipos interdisciplinarios en el año 2024 resignificación del PEI, manula de convivencia, SIEE, nuevos proyectos de normatividad vigentes. 
Esta en plataforma Enjambre ubicada la información institucional actualizada vigencia 2024 a partir de los lineamientos del ente territorial.
Se hizo analisis de contexto en la zona de Pisarreal, por ello se dió apertura al grado Jardín de nivel 2 de primera infancia.
Se hizo analisis de contexto en la zona Buena Esperanza y se programó apertura del grado Jardín de nivel 2 de primera infancia (1 grupo) para el 2025 con una proyección de 20 niños. 
Mecanismos de interacciòn y comunicaciòn permanente de la instituciòn con las familias: Plataforma institucional. Página web. Canal youtube Institucional. Fan Pagee. Participaciòn de la comunidad educativa en la construcciòn de PEI, ajustes al SIEE, Manual de convivencia ajustado.  Registros fotográficos de actividades que involucra a los padres de familia en procesos de formaciòn e integraciòn , jornada intramurales orientadas por el hospital de los Patios, reuniones sistemàticas con escuela de padres, entre otras.</t>
  </si>
  <si>
    <t>Actas de préstamo de equipos entregados en la planta física. Registro fotográfico de eventos desarrollados en las plantas físicas de la Institución en los que participan activamente  los padres de familia. Actas de reuniones con registros de firmas cuando se reunen integrantes de la comunidad para socilazar programas e inversiòn de los recursos institucionales.</t>
  </si>
  <si>
    <t>Los estudiantes han desarrollado una capacidad de empatìa e integración en la medida en que contribuyen a la solución de necesidades institucionales potenciando sus habilidades e intereses propios. 
Sin embargo  falta seguimiento y  evaluación continua del trabajo realizado.
Se sugiere para el año 2025 abrir el abanico de posibilidades (grupo de danzas, banda, apoyo equipo personero)</t>
  </si>
  <si>
    <t xml:space="preserve">Se sugiere para el año 2025 generar una mayor participación de la población escolar haciendo visibles los talentos de los niños y niñas en sus diferentes artes. Decreto 458 de 10 de abril de 2024, que reglamenta el articula 188 de la ley 2294 de 2023 Fomento del arte y la cultura en las IE.
La institución posee mecanismos para evaluar las formas y demandas de participación del estudiantado; la organización escolar es sensible a tales demandas y crea espacios para promover alternativas de participación como respuesta a ellas. </t>
  </si>
  <si>
    <t>Actas de mecanismo de participación de los estudiantes (organismo de gobierno escolar)</t>
  </si>
  <si>
    <t>Acta de elección de representantes en cada una de las sedes.</t>
  </si>
  <si>
    <t>Se hace necesario implementar acciones que posibiliten que las familias participen de manera mas contundente y significativa en la Institución.
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</si>
  <si>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Actas de participación de los padres en comisiones de evaluación.
Vídeos de los encuentros con los padres de familia
Registro fotográfico de las actividades en donde participaban los padres de familia en diferentes actividades escolares.
Izadas de banderas, escuelas de padres, consejo directivo, consejo de padres de familia.
Actas de reunión que se adelantaron con padres de familia. </t>
  </si>
  <si>
    <t xml:space="preserve">Existe un insumo de documento elaborado por sede, sin embargo, para el año 2025 se requiere ajustar riesgos fisicos y sicosociales.
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t>
  </si>
  <si>
    <t>videos orientadores 
Guías orientadoras
Registro fotografico de las actividades Programas de prevenciòn de riesgos de las diferentes sedes. Se implemento la semana por la convivencia y de la trasnsversalidad "aprendiendo a vivir juntos por la paz y la convivencia"</t>
  </si>
  <si>
    <t xml:space="preserve">Informe de activación de las rutas 
Seguimiento en el programa de alimentación escolar
Registro fotográfico de acciones realizadas con entes de apoyo como salud, secretaria de educación municipal, personería y comisaria de familia.
Actas de reunión de comite de convivencia haciendo seguimiento a las acciones de promoción y prevención </t>
  </si>
  <si>
    <t>Se hace necesario a nivel institucional de revisar los diferentes espacios deteriorados que llevan a accidentes laborales reiterados de los docentes y estudiantes como lo son: las rejillas ubicadas en el patio, parqueadero, salida del aula máxima, tabletas partidas, levantadas, asimismo la ausencia de pasamanos, en diferentes escenarios de la institución educativa.
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</si>
  <si>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Proyecto de riesgos institucional
Mapa de evacuación
puntos de encuentro
Existen extintores y camilla de primero auxilios y botiquin de primeros auxilios ubicados en cada sede, pero se requiere de la capacitación para su uso y que se recarguen anualmente.
 </t>
  </si>
  <si>
    <r>
      <rPr>
        <b/>
        <sz val="12"/>
        <color theme="1"/>
        <rFont val="Verdana"/>
        <family val="2"/>
      </rPr>
      <t>Accesibilidad. Proyecto de vida</t>
    </r>
    <r>
      <rPr>
        <sz val="12"/>
        <color theme="1"/>
        <rFont val="Verdana"/>
        <family val="2"/>
      </rPr>
      <t>: a nivel Institucional existe un insumo de guias elaboradas de preescolar a undécimo grado.</t>
    </r>
  </si>
  <si>
    <r>
      <rPr>
        <b/>
        <sz val="12"/>
        <color theme="1"/>
        <rFont val="Verdana"/>
        <family val="2"/>
      </rPr>
      <t>Proyección a la comunidad.</t>
    </r>
    <r>
      <rPr>
        <sz val="12"/>
        <color theme="1"/>
        <rFont val="Verdana"/>
        <family val="2"/>
      </rPr>
      <t xml:space="preserve"> Oferta de servicios a la comunidad: A nivel institucional se abre grado Jardín de nivel dos de primera infancia,  en dos sedes del instituto.
</t>
    </r>
    <r>
      <rPr>
        <b/>
        <sz val="12"/>
        <color theme="1"/>
        <rFont val="Verdana"/>
        <family val="2"/>
      </rPr>
      <t>Prevención de riesgos.</t>
    </r>
    <r>
      <rPr>
        <sz val="12"/>
        <color theme="1"/>
        <rFont val="Verdana"/>
        <family val="2"/>
      </rPr>
      <t xml:space="preserve"> Riesgos sicosociales: Para el 2025 la institución cuenta con 10 capsulas para cada riesgo psicosocial indicado por el ente territorial. Entre ellos Prevención de consumo, Prevención de embarazo, abuso sexual y acoso sexual...</t>
    </r>
  </si>
  <si>
    <r>
      <rPr>
        <b/>
        <sz val="12"/>
        <color theme="1"/>
        <rFont val="Verdana"/>
        <family val="2"/>
      </rPr>
      <t>Proyección a la comunidad</t>
    </r>
    <r>
      <rPr>
        <sz val="12"/>
        <color theme="1"/>
        <rFont val="Verdana"/>
        <family val="2"/>
      </rPr>
      <t xml:space="preserve">. Escuela de padres: La institución no cuenta con una participación significativa de padres de familia aprovechando estos espacios institucionales, no dimensionan la calidad e importancia de estos procesos de formación de familia lo que conlleva a que haya una ruptura en esa alianza escuela-familia. Escaza corresponsabilidad de las familias participando en las dinámicas escolares. </t>
    </r>
  </si>
  <si>
    <r>
      <rPr>
        <b/>
        <sz val="12"/>
        <color theme="1"/>
        <rFont val="Verdana"/>
        <family val="2"/>
      </rPr>
      <t>Prevención de riesgos físicos.</t>
    </r>
    <r>
      <rPr>
        <sz val="12"/>
        <color theme="1"/>
        <rFont val="Verdana"/>
        <family val="2"/>
      </rPr>
      <t xml:space="preserve"> Ajustar los planes de riesgos fisicos. Se requiere enriquecer el documento base que se tiene a nivel de cada sede de los PEGIR.</t>
    </r>
  </si>
  <si>
    <r>
      <rPr>
        <b/>
        <sz val="12"/>
        <color theme="1"/>
        <rFont val="Verdana"/>
        <family val="2"/>
      </rPr>
      <t>Accesibilidad</t>
    </r>
    <r>
      <rPr>
        <sz val="12"/>
        <color theme="1"/>
        <rFont val="Verdana"/>
        <family val="2"/>
      </rPr>
      <t xml:space="preserve">. Necesidad y expectativa de los estudiantes: Se hace necesario a nivel institucional de abrir espacios donde los niños y las niñas y los adolescentes puedan mostrar y proyectar sus talentos y habilidades en artes y otras dimensiones de su vida. Se sugiere la semana cultural instecnista.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</si>
</sst>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u/>
      <sz val="8"/>
      <color theme="10"/>
      <name val="Arial"/>
      <family val="2"/>
    </font>
    <font>
      <sz val="12"/>
      <color indexed="8"/>
      <name val="Verdana"/>
      <family val="2"/>
    </font>
    <font>
      <i/>
      <sz val="12"/>
      <color indexed="8"/>
      <name val="Verdana"/>
      <family val="2"/>
    </font>
    <font>
      <b/>
      <sz val="12"/>
      <color theme="1"/>
      <name val="Verdana"/>
      <family val="2"/>
    </font>
    <font>
      <sz val="12"/>
      <color rgb="FF000000"/>
      <name val="Verdana"/>
      <family val="2"/>
    </font>
    <font>
      <b/>
      <sz val="12"/>
      <color rgb="FF000000"/>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3"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applyNumberFormat="0" applyFill="0" applyBorder="0" applyAlignment="0" applyProtection="0"/>
  </cellStyleXfs>
  <cellXfs count="33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6"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42" fillId="0" borderId="6" xfId="7" applyBorder="1" applyAlignment="1" applyProtection="1">
      <alignment horizontal="center" vertical="center"/>
      <protection locked="0"/>
    </xf>
    <xf numFmtId="0" fontId="42" fillId="0" borderId="7" xfId="7" applyBorder="1" applyAlignment="1" applyProtection="1">
      <alignment horizontal="center" vertical="center"/>
      <protection locked="0"/>
    </xf>
    <xf numFmtId="0" fontId="42" fillId="0" borderId="4" xfId="7"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19" borderId="0" xfId="0" applyFont="1" applyFill="1" applyAlignment="1">
      <alignment vertical="center" wrapText="1"/>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38" fillId="6" borderId="4" xfId="0" applyFont="1" applyFill="1" applyBorder="1" applyAlignment="1" applyProtection="1">
      <alignment horizontal="left" vertical="center"/>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6" xfId="0" applyFont="1" applyFill="1" applyBorder="1" applyAlignment="1" applyProtection="1">
      <alignment horizontal="left"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left" vertical="top" wrapText="1"/>
      <protection locked="0"/>
    </xf>
    <xf numFmtId="0" fontId="29" fillId="0" borderId="11" xfId="0" applyFont="1" applyBorder="1" applyAlignment="1" applyProtection="1">
      <alignment horizontal="center"/>
      <protection locked="0"/>
    </xf>
    <xf numFmtId="0" fontId="3" fillId="22"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7"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7" fillId="21" borderId="14" xfId="0" applyFont="1" applyFill="1" applyBorder="1" applyAlignment="1" applyProtection="1">
      <alignment horizontal="center" vertical="center"/>
      <protection locked="0"/>
    </xf>
    <xf numFmtId="0" fontId="7" fillId="21" borderId="20" xfId="0" applyFont="1" applyFill="1" applyBorder="1" applyAlignment="1" applyProtection="1">
      <alignment horizontal="center" vertical="center"/>
      <protection locked="0"/>
    </xf>
    <xf numFmtId="0" fontId="45" fillId="0" borderId="6" xfId="0" applyFont="1" applyBorder="1" applyAlignment="1" applyProtection="1">
      <alignment horizontal="left"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29" fillId="0" borderId="6" xfId="0" applyFont="1" applyBorder="1" applyAlignment="1" applyProtection="1">
      <alignment horizontal="left" wrapText="1"/>
      <protection locked="0"/>
    </xf>
    <xf numFmtId="0" fontId="29" fillId="0" borderId="7" xfId="0" applyFont="1" applyBorder="1" applyAlignment="1" applyProtection="1">
      <alignment horizontal="left" wrapText="1"/>
      <protection locked="0"/>
    </xf>
    <xf numFmtId="0" fontId="29" fillId="0" borderId="4" xfId="0" applyFont="1" applyBorder="1" applyAlignment="1" applyProtection="1">
      <alignment horizontal="left" wrapText="1"/>
      <protection locked="0"/>
    </xf>
    <xf numFmtId="0" fontId="46" fillId="0" borderId="6" xfId="0" applyFont="1" applyBorder="1" applyAlignment="1" applyProtection="1">
      <alignment horizontal="left"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3" fillId="0" borderId="17" xfId="0" applyFont="1" applyBorder="1" applyAlignment="1">
      <alignment horizontal="center"/>
    </xf>
    <xf numFmtId="0" fontId="3" fillId="0" borderId="8" xfId="0" applyFont="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2"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left" vertical="center" wrapText="1"/>
      <protection locked="0"/>
    </xf>
    <xf numFmtId="0" fontId="29" fillId="0" borderId="2" xfId="0" applyFont="1" applyBorder="1" applyAlignment="1" applyProtection="1">
      <alignment horizontal="center" vertical="center" wrapText="1"/>
      <protection locked="0"/>
    </xf>
  </cellXfs>
  <cellStyles count="8">
    <cellStyle name="Estilo 1" xfId="1" xr:uid="{00000000-0005-0000-0000-000000000000}"/>
    <cellStyle name="Hipervínculo" xfId="2" builtinId="8"/>
    <cellStyle name="Hipervínculo 2" xfId="7" xr:uid="{006762AD-B98A-462B-9B54-C7E8AE7B2A35}"/>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80-428F-9794-0168A091C854}"/>
              </c:ext>
            </c:extLst>
          </c:dPt>
          <c:dPt>
            <c:idx val="1"/>
            <c:invertIfNegative val="0"/>
            <c:bubble3D val="0"/>
            <c:spPr>
              <a:solidFill>
                <a:srgbClr val="C00000"/>
              </a:solidFill>
            </c:spPr>
            <c:extLst>
              <c:ext xmlns:c16="http://schemas.microsoft.com/office/drawing/2014/chart" uri="{C3380CC4-5D6E-409C-BE32-E72D297353CC}">
                <c16:uniqueId val="{00000001-6680-428F-9794-0168A091C8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80-428F-9794-0168A091C8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80-428F-9794-0168A091C8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6680-428F-9794-0168A091C854}"/>
            </c:ext>
          </c:extLst>
        </c:ser>
        <c:dLbls>
          <c:showLegendKey val="0"/>
          <c:showVal val="0"/>
          <c:showCatName val="0"/>
          <c:showSerName val="0"/>
          <c:showPercent val="0"/>
          <c:showBubbleSize val="0"/>
        </c:dLbls>
        <c:gapWidth val="150"/>
        <c:shape val="box"/>
        <c:axId val="1839625311"/>
        <c:axId val="1"/>
        <c:axId val="0"/>
      </c:bar3DChart>
      <c:catAx>
        <c:axId val="1839625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5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5C-4281-8BC9-55F5CD4FF2E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5C-4281-8BC9-55F5CD4FF2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505C-4281-8BC9-55F5CD4FF2E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505C-4281-8BC9-55F5CD4FF2E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05C-4281-8BC9-55F5CD4FF2E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05C-4281-8BC9-55F5CD4FF2E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05C-4281-8BC9-55F5CD4FF2E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505C-4281-8BC9-55F5CD4FF2EB}"/>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05C-4281-8BC9-55F5CD4FF2E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05C-4281-8BC9-55F5CD4FF2E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505C-4281-8BC9-55F5CD4FF2EB}"/>
            </c:ext>
          </c:extLst>
        </c:ser>
        <c:dLbls>
          <c:showLegendKey val="0"/>
          <c:showVal val="0"/>
          <c:showCatName val="0"/>
          <c:showSerName val="0"/>
          <c:showPercent val="0"/>
          <c:showBubbleSize val="0"/>
        </c:dLbls>
        <c:smooth val="0"/>
        <c:axId val="1839636831"/>
        <c:axId val="1"/>
      </c:lineChart>
      <c:catAx>
        <c:axId val="183963683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831"/>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8A7C-4140-8363-E8FE26CE9BBB}"/>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8A7C-4140-8363-E8FE26CE9BBB}"/>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7C-4140-8363-E8FE26CE9BB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7C-4140-8363-E8FE26CE9BB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7C-4140-8363-E8FE26CE9BB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7C-4140-8363-E8FE26CE9BB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7C-4140-8363-E8FE26CE9BBB}"/>
            </c:ext>
          </c:extLst>
        </c:ser>
        <c:dLbls>
          <c:showLegendKey val="0"/>
          <c:showVal val="0"/>
          <c:showCatName val="0"/>
          <c:showSerName val="0"/>
          <c:showPercent val="0"/>
          <c:showBubbleSize val="0"/>
        </c:dLbls>
        <c:smooth val="0"/>
        <c:axId val="1839636351"/>
        <c:axId val="1"/>
      </c:lineChart>
      <c:catAx>
        <c:axId val="18396363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3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E3-4CC6-AB55-E2D4EB650D5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7E3-4CC6-AB55-E2D4EB650D5F}"/>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7E3-4CC6-AB55-E2D4EB650D5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7E3-4CC6-AB55-E2D4EB650D5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E3-4CC6-AB55-E2D4EB650D5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0.25</c:v>
                </c:pt>
              </c:numCache>
            </c:numRef>
          </c:val>
          <c:smooth val="0"/>
          <c:extLst>
            <c:ext xmlns:c16="http://schemas.microsoft.com/office/drawing/2014/chart" uri="{C3380CC4-5D6E-409C-BE32-E72D297353CC}">
              <c16:uniqueId val="{00000007-A7E3-4CC6-AB55-E2D4EB650D5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7E3-4CC6-AB55-E2D4EB650D5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7E3-4CC6-AB55-E2D4EB650D5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7E3-4CC6-AB55-E2D4EB650D5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7E3-4CC6-AB55-E2D4EB650D5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7E3-4CC6-AB55-E2D4EB650D5F}"/>
            </c:ext>
          </c:extLst>
        </c:ser>
        <c:dLbls>
          <c:showLegendKey val="0"/>
          <c:showVal val="0"/>
          <c:showCatName val="0"/>
          <c:showSerName val="0"/>
          <c:showPercent val="0"/>
          <c:showBubbleSize val="0"/>
        </c:dLbls>
        <c:smooth val="0"/>
        <c:axId val="1818076927"/>
        <c:axId val="1"/>
      </c:lineChart>
      <c:catAx>
        <c:axId val="1818076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6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26-4B70-8722-F326EF4A4B2E}"/>
              </c:ext>
            </c:extLst>
          </c:dPt>
          <c:dPt>
            <c:idx val="1"/>
            <c:invertIfNegative val="0"/>
            <c:bubble3D val="0"/>
            <c:spPr>
              <a:solidFill>
                <a:srgbClr val="C00000"/>
              </a:solidFill>
            </c:spPr>
            <c:extLst>
              <c:ext xmlns:c16="http://schemas.microsoft.com/office/drawing/2014/chart" uri="{C3380CC4-5D6E-409C-BE32-E72D297353CC}">
                <c16:uniqueId val="{00000001-E726-4B70-8722-F326EF4A4B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26-4B70-8722-F326EF4A4B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26-4B70-8722-F326EF4A4B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726-4B70-8722-F326EF4A4B2E}"/>
            </c:ext>
          </c:extLst>
        </c:ser>
        <c:dLbls>
          <c:showLegendKey val="0"/>
          <c:showVal val="0"/>
          <c:showCatName val="0"/>
          <c:showSerName val="0"/>
          <c:showPercent val="0"/>
          <c:showBubbleSize val="0"/>
        </c:dLbls>
        <c:gapWidth val="150"/>
        <c:shape val="box"/>
        <c:axId val="1818082207"/>
        <c:axId val="1"/>
        <c:axId val="0"/>
      </c:bar3DChart>
      <c:catAx>
        <c:axId val="1818082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2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06-4C28-AF97-642ED4214AAA}"/>
              </c:ext>
            </c:extLst>
          </c:dPt>
          <c:dPt>
            <c:idx val="1"/>
            <c:invertIfNegative val="0"/>
            <c:bubble3D val="0"/>
            <c:spPr>
              <a:solidFill>
                <a:srgbClr val="C00000"/>
              </a:solidFill>
            </c:spPr>
            <c:extLst>
              <c:ext xmlns:c16="http://schemas.microsoft.com/office/drawing/2014/chart" uri="{C3380CC4-5D6E-409C-BE32-E72D297353CC}">
                <c16:uniqueId val="{00000001-B706-4C28-AF97-642ED4214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06-4C28-AF97-642ED4214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06-4C28-AF97-642ED4214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B706-4C28-AF97-642ED4214AAA}"/>
            </c:ext>
          </c:extLst>
        </c:ser>
        <c:dLbls>
          <c:showLegendKey val="0"/>
          <c:showVal val="0"/>
          <c:showCatName val="0"/>
          <c:showSerName val="0"/>
          <c:showPercent val="0"/>
          <c:showBubbleSize val="0"/>
        </c:dLbls>
        <c:gapWidth val="150"/>
        <c:shape val="box"/>
        <c:axId val="1818086047"/>
        <c:axId val="1"/>
        <c:axId val="0"/>
      </c:bar3DChart>
      <c:catAx>
        <c:axId val="1818086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60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38-4D5B-B0D7-BFB2A4D25572}"/>
              </c:ext>
            </c:extLst>
          </c:dPt>
          <c:dPt>
            <c:idx val="1"/>
            <c:invertIfNegative val="0"/>
            <c:bubble3D val="0"/>
            <c:spPr>
              <a:solidFill>
                <a:srgbClr val="C00000"/>
              </a:solidFill>
            </c:spPr>
            <c:extLst>
              <c:ext xmlns:c16="http://schemas.microsoft.com/office/drawing/2014/chart" uri="{C3380CC4-5D6E-409C-BE32-E72D297353CC}">
                <c16:uniqueId val="{00000001-6F38-4D5B-B0D7-BFB2A4D25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38-4D5B-B0D7-BFB2A4D25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38-4D5B-B0D7-BFB2A4D25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6F38-4D5B-B0D7-BFB2A4D25572}"/>
            </c:ext>
          </c:extLst>
        </c:ser>
        <c:dLbls>
          <c:showLegendKey val="0"/>
          <c:showVal val="0"/>
          <c:showCatName val="0"/>
          <c:showSerName val="0"/>
          <c:showPercent val="0"/>
          <c:showBubbleSize val="0"/>
        </c:dLbls>
        <c:gapWidth val="150"/>
        <c:shape val="box"/>
        <c:axId val="1818077887"/>
        <c:axId val="1"/>
        <c:axId val="0"/>
      </c:bar3DChart>
      <c:catAx>
        <c:axId val="1818077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78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12E-4767-8183-D10A5DF7E70D}"/>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112E-4767-8183-D10A5DF7E70D}"/>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12E-4767-8183-D10A5DF7E70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12E-4767-8183-D10A5DF7E70D}"/>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12E-4767-8183-D10A5DF7E70D}"/>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112E-4767-8183-D10A5DF7E70D}"/>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12E-4767-8183-D10A5DF7E70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12E-4767-8183-D10A5DF7E70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12E-4767-8183-D10A5DF7E70D}"/>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12E-4767-8183-D10A5DF7E70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12E-4767-8183-D10A5DF7E70D}"/>
            </c:ext>
          </c:extLst>
        </c:ser>
        <c:dLbls>
          <c:showLegendKey val="0"/>
          <c:showVal val="0"/>
          <c:showCatName val="0"/>
          <c:showSerName val="0"/>
          <c:showPercent val="0"/>
          <c:showBubbleSize val="0"/>
        </c:dLbls>
        <c:smooth val="0"/>
        <c:axId val="1818078367"/>
        <c:axId val="1"/>
      </c:lineChart>
      <c:catAx>
        <c:axId val="18180783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3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A2-4560-A94F-47783DE70BAE}"/>
              </c:ext>
            </c:extLst>
          </c:dPt>
          <c:dPt>
            <c:idx val="1"/>
            <c:invertIfNegative val="0"/>
            <c:bubble3D val="0"/>
            <c:spPr>
              <a:solidFill>
                <a:srgbClr val="C00000"/>
              </a:solidFill>
            </c:spPr>
            <c:extLst>
              <c:ext xmlns:c16="http://schemas.microsoft.com/office/drawing/2014/chart" uri="{C3380CC4-5D6E-409C-BE32-E72D297353CC}">
                <c16:uniqueId val="{00000001-EBA2-4560-A94F-47783DE70B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A2-4560-A94F-47783DE70B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A2-4560-A94F-47783DE70B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BA2-4560-A94F-47783DE70BAE}"/>
            </c:ext>
          </c:extLst>
        </c:ser>
        <c:dLbls>
          <c:showLegendKey val="0"/>
          <c:showVal val="0"/>
          <c:showCatName val="0"/>
          <c:showSerName val="0"/>
          <c:showPercent val="0"/>
          <c:showBubbleSize val="0"/>
        </c:dLbls>
        <c:gapWidth val="150"/>
        <c:shape val="box"/>
        <c:axId val="1818078847"/>
        <c:axId val="1"/>
        <c:axId val="0"/>
      </c:bar3DChart>
      <c:catAx>
        <c:axId val="1818078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A1-4BA3-8455-975925E519A4}"/>
              </c:ext>
            </c:extLst>
          </c:dPt>
          <c:dPt>
            <c:idx val="1"/>
            <c:invertIfNegative val="0"/>
            <c:bubble3D val="0"/>
            <c:spPr>
              <a:solidFill>
                <a:srgbClr val="C00000"/>
              </a:solidFill>
            </c:spPr>
            <c:extLst>
              <c:ext xmlns:c16="http://schemas.microsoft.com/office/drawing/2014/chart" uri="{C3380CC4-5D6E-409C-BE32-E72D297353CC}">
                <c16:uniqueId val="{00000001-7DA1-4BA3-8455-975925E519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A1-4BA3-8455-975925E51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A1-4BA3-8455-975925E51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7DA1-4BA3-8455-975925E519A4}"/>
            </c:ext>
          </c:extLst>
        </c:ser>
        <c:dLbls>
          <c:showLegendKey val="0"/>
          <c:showVal val="0"/>
          <c:showCatName val="0"/>
          <c:showSerName val="0"/>
          <c:showPercent val="0"/>
          <c:showBubbleSize val="0"/>
        </c:dLbls>
        <c:gapWidth val="150"/>
        <c:shape val="box"/>
        <c:axId val="1818083647"/>
        <c:axId val="1"/>
        <c:axId val="0"/>
      </c:bar3DChart>
      <c:catAx>
        <c:axId val="1818083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36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CC-476A-A505-F7CED3B0ABE6}"/>
              </c:ext>
            </c:extLst>
          </c:dPt>
          <c:dPt>
            <c:idx val="1"/>
            <c:invertIfNegative val="0"/>
            <c:bubble3D val="0"/>
            <c:spPr>
              <a:solidFill>
                <a:srgbClr val="C00000"/>
              </a:solidFill>
            </c:spPr>
            <c:extLst>
              <c:ext xmlns:c16="http://schemas.microsoft.com/office/drawing/2014/chart" uri="{C3380CC4-5D6E-409C-BE32-E72D297353CC}">
                <c16:uniqueId val="{00000001-D0CC-476A-A505-F7CED3B0AB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CC-476A-A505-F7CED3B0AB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CC-476A-A505-F7CED3B0AB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0CC-476A-A505-F7CED3B0ABE6}"/>
            </c:ext>
          </c:extLst>
        </c:ser>
        <c:dLbls>
          <c:showLegendKey val="0"/>
          <c:showVal val="0"/>
          <c:showCatName val="0"/>
          <c:showSerName val="0"/>
          <c:showPercent val="0"/>
          <c:showBubbleSize val="0"/>
        </c:dLbls>
        <c:gapWidth val="150"/>
        <c:shape val="box"/>
        <c:axId val="1818071647"/>
        <c:axId val="1"/>
        <c:axId val="0"/>
      </c:bar3DChart>
      <c:catAx>
        <c:axId val="1818071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1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D9-4DF7-BBA4-BBD6987B8C70}"/>
              </c:ext>
            </c:extLst>
          </c:dPt>
          <c:dPt>
            <c:idx val="1"/>
            <c:invertIfNegative val="0"/>
            <c:bubble3D val="0"/>
            <c:spPr>
              <a:solidFill>
                <a:srgbClr val="C00000"/>
              </a:solidFill>
            </c:spPr>
            <c:extLst>
              <c:ext xmlns:c16="http://schemas.microsoft.com/office/drawing/2014/chart" uri="{C3380CC4-5D6E-409C-BE32-E72D297353CC}">
                <c16:uniqueId val="{00000001-6DD9-4DF7-BBA4-BBD6987B8C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9-4DF7-BBA4-BBD6987B8C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9-4DF7-BBA4-BBD6987B8C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6DD9-4DF7-BBA4-BBD6987B8C70}"/>
            </c:ext>
          </c:extLst>
        </c:ser>
        <c:dLbls>
          <c:showLegendKey val="0"/>
          <c:showVal val="0"/>
          <c:showCatName val="0"/>
          <c:showSerName val="0"/>
          <c:showPercent val="0"/>
          <c:showBubbleSize val="0"/>
        </c:dLbls>
        <c:gapWidth val="150"/>
        <c:shape val="box"/>
        <c:axId val="1839635391"/>
        <c:axId val="1"/>
        <c:axId val="0"/>
      </c:bar3DChart>
      <c:catAx>
        <c:axId val="1839635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FEC-4657-AF12-929B0E97775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7FEC-4657-AF12-929B0E97775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EC-4657-AF12-929B0E97775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FEC-4657-AF12-929B0E977756}"/>
            </c:ext>
          </c:extLst>
        </c:ser>
        <c:dLbls>
          <c:showLegendKey val="0"/>
          <c:showVal val="0"/>
          <c:showCatName val="0"/>
          <c:showSerName val="0"/>
          <c:showPercent val="0"/>
          <c:showBubbleSize val="0"/>
        </c:dLbls>
        <c:smooth val="0"/>
        <c:axId val="1818079807"/>
        <c:axId val="1"/>
      </c:lineChart>
      <c:catAx>
        <c:axId val="1818079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9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1-4D8F-B161-C51B6F35B618}"/>
              </c:ext>
            </c:extLst>
          </c:dPt>
          <c:dPt>
            <c:idx val="1"/>
            <c:invertIfNegative val="0"/>
            <c:bubble3D val="0"/>
            <c:spPr>
              <a:solidFill>
                <a:srgbClr val="C00000"/>
              </a:solidFill>
            </c:spPr>
            <c:extLst>
              <c:ext xmlns:c16="http://schemas.microsoft.com/office/drawing/2014/chart" uri="{C3380CC4-5D6E-409C-BE32-E72D297353CC}">
                <c16:uniqueId val="{00000001-AA41-4D8F-B161-C51B6F35B6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1-4D8F-B161-C51B6F35B6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1-4D8F-B161-C51B6F35B6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AA41-4D8F-B161-C51B6F35B618}"/>
            </c:ext>
          </c:extLst>
        </c:ser>
        <c:dLbls>
          <c:showLegendKey val="0"/>
          <c:showVal val="0"/>
          <c:showCatName val="0"/>
          <c:showSerName val="0"/>
          <c:showPercent val="0"/>
          <c:showBubbleSize val="0"/>
        </c:dLbls>
        <c:gapWidth val="150"/>
        <c:shape val="box"/>
        <c:axId val="1818075007"/>
        <c:axId val="1"/>
        <c:axId val="0"/>
      </c:bar3DChart>
      <c:catAx>
        <c:axId val="1818075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82-4CFD-B067-10DDB1E9EA88}"/>
              </c:ext>
            </c:extLst>
          </c:dPt>
          <c:dPt>
            <c:idx val="1"/>
            <c:invertIfNegative val="0"/>
            <c:bubble3D val="0"/>
            <c:spPr>
              <a:solidFill>
                <a:srgbClr val="C00000"/>
              </a:solidFill>
            </c:spPr>
            <c:extLst>
              <c:ext xmlns:c16="http://schemas.microsoft.com/office/drawing/2014/chart" uri="{C3380CC4-5D6E-409C-BE32-E72D297353CC}">
                <c16:uniqueId val="{00000001-6182-4CFD-B067-10DDB1E9EA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82-4CFD-B067-10DDB1E9EA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82-4CFD-B067-10DDB1E9EA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6182-4CFD-B067-10DDB1E9EA88}"/>
            </c:ext>
          </c:extLst>
        </c:ser>
        <c:dLbls>
          <c:showLegendKey val="0"/>
          <c:showVal val="0"/>
          <c:showCatName val="0"/>
          <c:showSerName val="0"/>
          <c:showPercent val="0"/>
          <c:showBubbleSize val="0"/>
        </c:dLbls>
        <c:gapWidth val="150"/>
        <c:shape val="box"/>
        <c:axId val="1818075487"/>
        <c:axId val="1"/>
        <c:axId val="0"/>
      </c:bar3DChart>
      <c:catAx>
        <c:axId val="1818075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30-4A9F-836E-DCB5EE10FCCB}"/>
              </c:ext>
            </c:extLst>
          </c:dPt>
          <c:dPt>
            <c:idx val="1"/>
            <c:invertIfNegative val="0"/>
            <c:bubble3D val="0"/>
            <c:spPr>
              <a:solidFill>
                <a:srgbClr val="C00000"/>
              </a:solidFill>
            </c:spPr>
            <c:extLst>
              <c:ext xmlns:c16="http://schemas.microsoft.com/office/drawing/2014/chart" uri="{C3380CC4-5D6E-409C-BE32-E72D297353CC}">
                <c16:uniqueId val="{00000001-1430-4A9F-836E-DCB5EE10FC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30-4A9F-836E-DCB5EE10FC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30-4A9F-836E-DCB5EE10FC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1430-4A9F-836E-DCB5EE10FCCB}"/>
            </c:ext>
          </c:extLst>
        </c:ser>
        <c:dLbls>
          <c:showLegendKey val="0"/>
          <c:showVal val="0"/>
          <c:showCatName val="0"/>
          <c:showSerName val="0"/>
          <c:showPercent val="0"/>
          <c:showBubbleSize val="0"/>
        </c:dLbls>
        <c:gapWidth val="150"/>
        <c:shape val="box"/>
        <c:axId val="1819029967"/>
        <c:axId val="1"/>
        <c:axId val="0"/>
      </c:bar3DChart>
      <c:catAx>
        <c:axId val="1819029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9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8C1-4A7F-B9B8-276C1E2502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F8C1-4A7F-B9B8-276C1E2502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8C1-4A7F-B9B8-276C1E25022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8C1-4A7F-B9B8-276C1E250227}"/>
            </c:ext>
          </c:extLst>
        </c:ser>
        <c:dLbls>
          <c:showLegendKey val="0"/>
          <c:showVal val="0"/>
          <c:showCatName val="0"/>
          <c:showSerName val="0"/>
          <c:showPercent val="0"/>
          <c:showBubbleSize val="0"/>
        </c:dLbls>
        <c:smooth val="0"/>
        <c:axId val="1819044847"/>
        <c:axId val="1"/>
      </c:lineChart>
      <c:catAx>
        <c:axId val="18190448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48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829-4794-BA44-50429B577BDC}"/>
              </c:ext>
            </c:extLst>
          </c:dPt>
          <c:dPt>
            <c:idx val="1"/>
            <c:invertIfNegative val="0"/>
            <c:bubble3D val="0"/>
            <c:spPr>
              <a:solidFill>
                <a:srgbClr val="C00000"/>
              </a:solidFill>
            </c:spPr>
            <c:extLst>
              <c:ext xmlns:c16="http://schemas.microsoft.com/office/drawing/2014/chart" uri="{C3380CC4-5D6E-409C-BE32-E72D297353CC}">
                <c16:uniqueId val="{00000001-F829-4794-BA44-50429B577B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29-4794-BA44-50429B577B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29-4794-BA44-50429B577B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829-4794-BA44-50429B577BDC}"/>
            </c:ext>
          </c:extLst>
        </c:ser>
        <c:dLbls>
          <c:showLegendKey val="0"/>
          <c:showVal val="0"/>
          <c:showCatName val="0"/>
          <c:showSerName val="0"/>
          <c:showPercent val="0"/>
          <c:showBubbleSize val="0"/>
        </c:dLbls>
        <c:gapWidth val="150"/>
        <c:shape val="box"/>
        <c:axId val="1819052047"/>
        <c:axId val="1"/>
        <c:axId val="0"/>
      </c:bar3DChart>
      <c:catAx>
        <c:axId val="1819052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520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56C-485B-93EB-6B319D1C684B}"/>
              </c:ext>
            </c:extLst>
          </c:dPt>
          <c:dPt>
            <c:idx val="1"/>
            <c:invertIfNegative val="0"/>
            <c:bubble3D val="0"/>
            <c:spPr>
              <a:solidFill>
                <a:srgbClr val="CC0000"/>
              </a:solidFill>
            </c:spPr>
            <c:extLst>
              <c:ext xmlns:c16="http://schemas.microsoft.com/office/drawing/2014/chart" uri="{C3380CC4-5D6E-409C-BE32-E72D297353CC}">
                <c16:uniqueId val="{00000001-E56C-485B-93EB-6B319D1C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6C-485B-93EB-6B319D1C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6C-485B-93EB-6B319D1C68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56C-485B-93EB-6B319D1C684B}"/>
            </c:ext>
          </c:extLst>
        </c:ser>
        <c:dLbls>
          <c:showLegendKey val="0"/>
          <c:showVal val="0"/>
          <c:showCatName val="0"/>
          <c:showSerName val="0"/>
          <c:showPercent val="0"/>
          <c:showBubbleSize val="0"/>
        </c:dLbls>
        <c:gapWidth val="150"/>
        <c:shape val="box"/>
        <c:axId val="1819049647"/>
        <c:axId val="1"/>
        <c:axId val="0"/>
      </c:bar3DChart>
      <c:catAx>
        <c:axId val="1819049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9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6F1-431F-9793-A5A253750B9F}"/>
              </c:ext>
            </c:extLst>
          </c:dPt>
          <c:dPt>
            <c:idx val="1"/>
            <c:invertIfNegative val="0"/>
            <c:bubble3D val="0"/>
            <c:spPr>
              <a:solidFill>
                <a:srgbClr val="CC0000"/>
              </a:solidFill>
            </c:spPr>
            <c:extLst>
              <c:ext xmlns:c16="http://schemas.microsoft.com/office/drawing/2014/chart" uri="{C3380CC4-5D6E-409C-BE32-E72D297353CC}">
                <c16:uniqueId val="{00000001-46F1-431F-9793-A5A253750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F1-431F-9793-A5A253750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F1-431F-9793-A5A253750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6F1-431F-9793-A5A253750B9F}"/>
            </c:ext>
          </c:extLst>
        </c:ser>
        <c:dLbls>
          <c:showLegendKey val="0"/>
          <c:showVal val="0"/>
          <c:showCatName val="0"/>
          <c:showSerName val="0"/>
          <c:showPercent val="0"/>
          <c:showBubbleSize val="0"/>
        </c:dLbls>
        <c:gapWidth val="150"/>
        <c:shape val="box"/>
        <c:axId val="1819040527"/>
        <c:axId val="1"/>
        <c:axId val="0"/>
      </c:bar3DChart>
      <c:catAx>
        <c:axId val="1819040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0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3BD-43D9-8749-592FD157C4E8}"/>
              </c:ext>
            </c:extLst>
          </c:dPt>
          <c:dPt>
            <c:idx val="1"/>
            <c:invertIfNegative val="0"/>
            <c:bubble3D val="0"/>
            <c:spPr>
              <a:solidFill>
                <a:srgbClr val="CC0000"/>
              </a:solidFill>
            </c:spPr>
            <c:extLst>
              <c:ext xmlns:c16="http://schemas.microsoft.com/office/drawing/2014/chart" uri="{C3380CC4-5D6E-409C-BE32-E72D297353CC}">
                <c16:uniqueId val="{00000001-B3BD-43D9-8749-592FD157C4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BD-43D9-8749-592FD157C4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BD-43D9-8749-592FD157C4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3BD-43D9-8749-592FD157C4E8}"/>
            </c:ext>
          </c:extLst>
        </c:ser>
        <c:dLbls>
          <c:showLegendKey val="0"/>
          <c:showVal val="0"/>
          <c:showCatName val="0"/>
          <c:showSerName val="0"/>
          <c:showPercent val="0"/>
          <c:showBubbleSize val="0"/>
        </c:dLbls>
        <c:gapWidth val="150"/>
        <c:shape val="box"/>
        <c:axId val="1819029487"/>
        <c:axId val="1"/>
        <c:axId val="0"/>
      </c:bar3DChart>
      <c:catAx>
        <c:axId val="18190294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4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2A5-4C14-BB95-54ED258D7C03}"/>
              </c:ext>
            </c:extLst>
          </c:dPt>
          <c:dPt>
            <c:idx val="1"/>
            <c:invertIfNegative val="0"/>
            <c:bubble3D val="0"/>
            <c:spPr>
              <a:solidFill>
                <a:srgbClr val="CC0000"/>
              </a:solidFill>
            </c:spPr>
            <c:extLst>
              <c:ext xmlns:c16="http://schemas.microsoft.com/office/drawing/2014/chart" uri="{C3380CC4-5D6E-409C-BE32-E72D297353CC}">
                <c16:uniqueId val="{00000001-72A5-4C14-BB95-54ED258D7C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A5-4C14-BB95-54ED258D7C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A5-4C14-BB95-54ED258D7C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72A5-4C14-BB95-54ED258D7C03}"/>
            </c:ext>
          </c:extLst>
        </c:ser>
        <c:dLbls>
          <c:showLegendKey val="0"/>
          <c:showVal val="0"/>
          <c:showCatName val="0"/>
          <c:showSerName val="0"/>
          <c:showPercent val="0"/>
          <c:showBubbleSize val="0"/>
        </c:dLbls>
        <c:gapWidth val="150"/>
        <c:shape val="box"/>
        <c:axId val="1819043887"/>
        <c:axId val="1"/>
        <c:axId val="0"/>
      </c:bar3DChart>
      <c:catAx>
        <c:axId val="1819043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388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A6-420E-B5B1-0215CF97C732}"/>
              </c:ext>
            </c:extLst>
          </c:dPt>
          <c:dPt>
            <c:idx val="1"/>
            <c:invertIfNegative val="0"/>
            <c:bubble3D val="0"/>
            <c:spPr>
              <a:solidFill>
                <a:srgbClr val="C00000"/>
              </a:solidFill>
            </c:spPr>
            <c:extLst>
              <c:ext xmlns:c16="http://schemas.microsoft.com/office/drawing/2014/chart" uri="{C3380CC4-5D6E-409C-BE32-E72D297353CC}">
                <c16:uniqueId val="{00000001-59A6-420E-B5B1-0215CF97C7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A6-420E-B5B1-0215CF97C7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A6-420E-B5B1-0215CF97C7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9A6-420E-B5B1-0215CF97C732}"/>
            </c:ext>
          </c:extLst>
        </c:ser>
        <c:dLbls>
          <c:showLegendKey val="0"/>
          <c:showVal val="0"/>
          <c:showCatName val="0"/>
          <c:showSerName val="0"/>
          <c:showPercent val="0"/>
          <c:showBubbleSize val="0"/>
        </c:dLbls>
        <c:gapWidth val="150"/>
        <c:shape val="box"/>
        <c:axId val="1839632031"/>
        <c:axId val="1"/>
        <c:axId val="0"/>
      </c:bar3DChart>
      <c:catAx>
        <c:axId val="1839632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0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79C-401C-B3D2-1FD5A9FC686E}"/>
              </c:ext>
            </c:extLst>
          </c:dPt>
          <c:dPt>
            <c:idx val="1"/>
            <c:invertIfNegative val="0"/>
            <c:bubble3D val="0"/>
            <c:spPr>
              <a:solidFill>
                <a:srgbClr val="CC0000"/>
              </a:solidFill>
            </c:spPr>
            <c:extLst>
              <c:ext xmlns:c16="http://schemas.microsoft.com/office/drawing/2014/chart" uri="{C3380CC4-5D6E-409C-BE32-E72D297353CC}">
                <c16:uniqueId val="{00000001-F79C-401C-B3D2-1FD5A9FC68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9C-401C-B3D2-1FD5A9FC68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9C-401C-B3D2-1FD5A9FC68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F79C-401C-B3D2-1FD5A9FC686E}"/>
            </c:ext>
          </c:extLst>
        </c:ser>
        <c:dLbls>
          <c:showLegendKey val="0"/>
          <c:showVal val="0"/>
          <c:showCatName val="0"/>
          <c:showSerName val="0"/>
          <c:showPercent val="0"/>
          <c:showBubbleSize val="0"/>
        </c:dLbls>
        <c:gapWidth val="150"/>
        <c:shape val="box"/>
        <c:axId val="1819027087"/>
        <c:axId val="1"/>
        <c:axId val="0"/>
      </c:bar3DChart>
      <c:catAx>
        <c:axId val="18190270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70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0D-4C69-B42A-7EDCEDFDF015}"/>
              </c:ext>
            </c:extLst>
          </c:dPt>
          <c:dPt>
            <c:idx val="1"/>
            <c:invertIfNegative val="0"/>
            <c:bubble3D val="0"/>
            <c:spPr>
              <a:solidFill>
                <a:srgbClr val="C00000"/>
              </a:solidFill>
            </c:spPr>
            <c:extLst>
              <c:ext xmlns:c16="http://schemas.microsoft.com/office/drawing/2014/chart" uri="{C3380CC4-5D6E-409C-BE32-E72D297353CC}">
                <c16:uniqueId val="{00000001-E10D-4C69-B42A-7EDCEDFDF0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0D-4C69-B42A-7EDCEDFDF0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0D-4C69-B42A-7EDCEDFDF0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extLst>
            <c:ext xmlns:c16="http://schemas.microsoft.com/office/drawing/2014/chart" uri="{C3380CC4-5D6E-409C-BE32-E72D297353CC}">
              <c16:uniqueId val="{00000004-E10D-4C69-B42A-7EDCEDFDF015}"/>
            </c:ext>
          </c:extLst>
        </c:ser>
        <c:dLbls>
          <c:showLegendKey val="0"/>
          <c:showVal val="0"/>
          <c:showCatName val="0"/>
          <c:showSerName val="0"/>
          <c:showPercent val="0"/>
          <c:showBubbleSize val="0"/>
        </c:dLbls>
        <c:gapWidth val="150"/>
        <c:shape val="box"/>
        <c:axId val="1841671407"/>
        <c:axId val="1"/>
        <c:axId val="0"/>
      </c:bar3DChart>
      <c:catAx>
        <c:axId val="1841671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27-422F-9465-BEF4B0010121}"/>
              </c:ext>
            </c:extLst>
          </c:dPt>
          <c:dPt>
            <c:idx val="1"/>
            <c:invertIfNegative val="0"/>
            <c:bubble3D val="0"/>
            <c:spPr>
              <a:solidFill>
                <a:srgbClr val="C00000"/>
              </a:solidFill>
            </c:spPr>
            <c:extLst>
              <c:ext xmlns:c16="http://schemas.microsoft.com/office/drawing/2014/chart" uri="{C3380CC4-5D6E-409C-BE32-E72D297353CC}">
                <c16:uniqueId val="{00000001-7F27-422F-9465-BEF4B00101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27-422F-9465-BEF4B00101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27-422F-9465-BEF4B00101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extLst>
            <c:ext xmlns:c16="http://schemas.microsoft.com/office/drawing/2014/chart" uri="{C3380CC4-5D6E-409C-BE32-E72D297353CC}">
              <c16:uniqueId val="{00000004-7F27-422F-9465-BEF4B0010121}"/>
            </c:ext>
          </c:extLst>
        </c:ser>
        <c:dLbls>
          <c:showLegendKey val="0"/>
          <c:showVal val="0"/>
          <c:showCatName val="0"/>
          <c:showSerName val="0"/>
          <c:showPercent val="0"/>
          <c:showBubbleSize val="0"/>
        </c:dLbls>
        <c:gapWidth val="150"/>
        <c:shape val="box"/>
        <c:axId val="1841668527"/>
        <c:axId val="1"/>
        <c:axId val="0"/>
      </c:bar3DChart>
      <c:catAx>
        <c:axId val="1841668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85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85-460D-8A06-960CCA93EA35}"/>
              </c:ext>
            </c:extLst>
          </c:dPt>
          <c:dPt>
            <c:idx val="1"/>
            <c:invertIfNegative val="0"/>
            <c:bubble3D val="0"/>
            <c:spPr>
              <a:solidFill>
                <a:srgbClr val="C00000"/>
              </a:solidFill>
            </c:spPr>
            <c:extLst>
              <c:ext xmlns:c16="http://schemas.microsoft.com/office/drawing/2014/chart" uri="{C3380CC4-5D6E-409C-BE32-E72D297353CC}">
                <c16:uniqueId val="{00000001-BD85-460D-8A06-960CCA93EA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85-460D-8A06-960CCA93EA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85-460D-8A06-960CCA93EA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D85-460D-8A06-960CCA93EA35}"/>
            </c:ext>
          </c:extLst>
        </c:ser>
        <c:dLbls>
          <c:showLegendKey val="0"/>
          <c:showVal val="0"/>
          <c:showCatName val="0"/>
          <c:showSerName val="0"/>
          <c:showPercent val="0"/>
          <c:showBubbleSize val="0"/>
        </c:dLbls>
        <c:gapWidth val="150"/>
        <c:shape val="box"/>
        <c:axId val="1841672847"/>
        <c:axId val="1"/>
        <c:axId val="0"/>
      </c:bar3DChart>
      <c:catAx>
        <c:axId val="1841672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28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A6-4376-A740-A4EA025A434F}"/>
              </c:ext>
            </c:extLst>
          </c:dPt>
          <c:dPt>
            <c:idx val="1"/>
            <c:invertIfNegative val="0"/>
            <c:bubble3D val="0"/>
            <c:spPr>
              <a:solidFill>
                <a:srgbClr val="C00000"/>
              </a:solidFill>
            </c:spPr>
            <c:extLst>
              <c:ext xmlns:c16="http://schemas.microsoft.com/office/drawing/2014/chart" uri="{C3380CC4-5D6E-409C-BE32-E72D297353CC}">
                <c16:uniqueId val="{00000001-DAA6-4376-A740-A4EA025A43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A6-4376-A740-A4EA025A43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A6-4376-A740-A4EA025A43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DAA6-4376-A740-A4EA025A434F}"/>
            </c:ext>
          </c:extLst>
        </c:ser>
        <c:dLbls>
          <c:showLegendKey val="0"/>
          <c:showVal val="0"/>
          <c:showCatName val="0"/>
          <c:showSerName val="0"/>
          <c:showPercent val="0"/>
          <c:showBubbleSize val="0"/>
        </c:dLbls>
        <c:gapWidth val="150"/>
        <c:shape val="box"/>
        <c:axId val="1841671887"/>
        <c:axId val="1"/>
        <c:axId val="0"/>
      </c:bar3DChart>
      <c:catAx>
        <c:axId val="1841671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39-4CC1-9061-60BEB363A33E}"/>
              </c:ext>
            </c:extLst>
          </c:dPt>
          <c:dPt>
            <c:idx val="1"/>
            <c:invertIfNegative val="0"/>
            <c:bubble3D val="0"/>
            <c:spPr>
              <a:solidFill>
                <a:srgbClr val="C00000"/>
              </a:solidFill>
            </c:spPr>
            <c:extLst>
              <c:ext xmlns:c16="http://schemas.microsoft.com/office/drawing/2014/chart" uri="{C3380CC4-5D6E-409C-BE32-E72D297353CC}">
                <c16:uniqueId val="{00000001-5739-4CC1-9061-60BEB363A3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39-4CC1-9061-60BEB363A3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39-4CC1-9061-60BEB363A3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739-4CC1-9061-60BEB363A33E}"/>
            </c:ext>
          </c:extLst>
        </c:ser>
        <c:dLbls>
          <c:showLegendKey val="0"/>
          <c:showVal val="0"/>
          <c:showCatName val="0"/>
          <c:showSerName val="0"/>
          <c:showPercent val="0"/>
          <c:showBubbleSize val="0"/>
        </c:dLbls>
        <c:gapWidth val="150"/>
        <c:shape val="box"/>
        <c:axId val="1841669007"/>
        <c:axId val="1"/>
        <c:axId val="0"/>
      </c:bar3DChart>
      <c:catAx>
        <c:axId val="1841669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90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8A-41B6-9CE3-A935CD1B76AE}"/>
              </c:ext>
            </c:extLst>
          </c:dPt>
          <c:dPt>
            <c:idx val="1"/>
            <c:invertIfNegative val="0"/>
            <c:bubble3D val="0"/>
            <c:spPr>
              <a:solidFill>
                <a:srgbClr val="C00000"/>
              </a:solidFill>
            </c:spPr>
            <c:extLst>
              <c:ext xmlns:c16="http://schemas.microsoft.com/office/drawing/2014/chart" uri="{C3380CC4-5D6E-409C-BE32-E72D297353CC}">
                <c16:uniqueId val="{00000001-D08A-41B6-9CE3-A935CD1B76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8A-41B6-9CE3-A935CD1B76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8A-41B6-9CE3-A935CD1B7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08A-41B6-9CE3-A935CD1B76AE}"/>
            </c:ext>
          </c:extLst>
        </c:ser>
        <c:dLbls>
          <c:showLegendKey val="0"/>
          <c:showVal val="0"/>
          <c:showCatName val="0"/>
          <c:showSerName val="0"/>
          <c:showPercent val="0"/>
          <c:showBubbleSize val="0"/>
        </c:dLbls>
        <c:gapWidth val="150"/>
        <c:shape val="box"/>
        <c:axId val="1841674287"/>
        <c:axId val="1"/>
        <c:axId val="0"/>
      </c:bar3DChart>
      <c:catAx>
        <c:axId val="1841674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4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DE-4D05-9187-EABDEC1B00C6}"/>
              </c:ext>
            </c:extLst>
          </c:dPt>
          <c:dPt>
            <c:idx val="1"/>
            <c:invertIfNegative val="0"/>
            <c:bubble3D val="0"/>
            <c:spPr>
              <a:solidFill>
                <a:srgbClr val="C00000"/>
              </a:solidFill>
            </c:spPr>
            <c:extLst>
              <c:ext xmlns:c16="http://schemas.microsoft.com/office/drawing/2014/chart" uri="{C3380CC4-5D6E-409C-BE32-E72D297353CC}">
                <c16:uniqueId val="{00000001-8BDE-4D05-9187-EABDEC1B00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DE-4D05-9187-EABDEC1B00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DE-4D05-9187-EABDEC1B00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8BDE-4D05-9187-EABDEC1B00C6}"/>
            </c:ext>
          </c:extLst>
        </c:ser>
        <c:dLbls>
          <c:showLegendKey val="0"/>
          <c:showVal val="0"/>
          <c:showCatName val="0"/>
          <c:showSerName val="0"/>
          <c:showPercent val="0"/>
          <c:showBubbleSize val="0"/>
        </c:dLbls>
        <c:gapWidth val="150"/>
        <c:shape val="box"/>
        <c:axId val="1842200399"/>
        <c:axId val="1"/>
        <c:axId val="0"/>
      </c:bar3DChart>
      <c:catAx>
        <c:axId val="1842200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0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FF-4454-B114-14C890570CCF}"/>
              </c:ext>
            </c:extLst>
          </c:dPt>
          <c:dPt>
            <c:idx val="1"/>
            <c:invertIfNegative val="0"/>
            <c:bubble3D val="0"/>
            <c:spPr>
              <a:solidFill>
                <a:srgbClr val="C00000"/>
              </a:solidFill>
            </c:spPr>
            <c:extLst>
              <c:ext xmlns:c16="http://schemas.microsoft.com/office/drawing/2014/chart" uri="{C3380CC4-5D6E-409C-BE32-E72D297353CC}">
                <c16:uniqueId val="{00000001-8BFF-4454-B114-14C890570C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FF-4454-B114-14C890570C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FF-4454-B114-14C890570C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extLst>
            <c:ext xmlns:c16="http://schemas.microsoft.com/office/drawing/2014/chart" uri="{C3380CC4-5D6E-409C-BE32-E72D297353CC}">
              <c16:uniqueId val="{00000004-8BFF-4454-B114-14C890570CCF}"/>
            </c:ext>
          </c:extLst>
        </c:ser>
        <c:dLbls>
          <c:showLegendKey val="0"/>
          <c:showVal val="0"/>
          <c:showCatName val="0"/>
          <c:showSerName val="0"/>
          <c:showPercent val="0"/>
          <c:showBubbleSize val="0"/>
        </c:dLbls>
        <c:gapWidth val="150"/>
        <c:shape val="box"/>
        <c:axId val="1842202319"/>
        <c:axId val="1"/>
        <c:axId val="0"/>
      </c:bar3DChart>
      <c:catAx>
        <c:axId val="1842202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32-4596-A820-24035BEF9D3D}"/>
              </c:ext>
            </c:extLst>
          </c:dPt>
          <c:dPt>
            <c:idx val="1"/>
            <c:invertIfNegative val="0"/>
            <c:bubble3D val="0"/>
            <c:spPr>
              <a:solidFill>
                <a:srgbClr val="C00000"/>
              </a:solidFill>
            </c:spPr>
            <c:extLst>
              <c:ext xmlns:c16="http://schemas.microsoft.com/office/drawing/2014/chart" uri="{C3380CC4-5D6E-409C-BE32-E72D297353CC}">
                <c16:uniqueId val="{00000001-E732-4596-A820-24035BEF9D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2-4596-A820-24035BEF9D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2-4596-A820-24035BEF9D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732-4596-A820-24035BEF9D3D}"/>
            </c:ext>
          </c:extLst>
        </c:ser>
        <c:dLbls>
          <c:showLegendKey val="0"/>
          <c:showVal val="0"/>
          <c:showCatName val="0"/>
          <c:showSerName val="0"/>
          <c:showPercent val="0"/>
          <c:showBubbleSize val="0"/>
        </c:dLbls>
        <c:gapWidth val="150"/>
        <c:shape val="box"/>
        <c:axId val="1842202799"/>
        <c:axId val="1"/>
        <c:axId val="0"/>
      </c:bar3DChart>
      <c:catAx>
        <c:axId val="1842202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32-4BA1-B004-04AF0EF59C0B}"/>
              </c:ext>
            </c:extLst>
          </c:dPt>
          <c:dPt>
            <c:idx val="1"/>
            <c:invertIfNegative val="0"/>
            <c:bubble3D val="0"/>
            <c:spPr>
              <a:solidFill>
                <a:srgbClr val="C00000"/>
              </a:solidFill>
            </c:spPr>
            <c:extLst>
              <c:ext xmlns:c16="http://schemas.microsoft.com/office/drawing/2014/chart" uri="{C3380CC4-5D6E-409C-BE32-E72D297353CC}">
                <c16:uniqueId val="{00000001-0A32-4BA1-B004-04AF0EF59C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32-4BA1-B004-04AF0EF59C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32-4BA1-B004-04AF0EF59C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0A32-4BA1-B004-04AF0EF59C0B}"/>
            </c:ext>
          </c:extLst>
        </c:ser>
        <c:dLbls>
          <c:showLegendKey val="0"/>
          <c:showVal val="0"/>
          <c:showCatName val="0"/>
          <c:showSerName val="0"/>
          <c:showPercent val="0"/>
          <c:showBubbleSize val="0"/>
        </c:dLbls>
        <c:gapWidth val="150"/>
        <c:shape val="box"/>
        <c:axId val="1839632991"/>
        <c:axId val="1"/>
        <c:axId val="0"/>
      </c:bar3DChart>
      <c:catAx>
        <c:axId val="1839632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9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5ADC-48BB-A89C-8374CD2ED29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5ADC-48BB-A89C-8374CD2ED29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ADC-48BB-A89C-8374CD2ED29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ADC-48BB-A89C-8374CD2ED29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ADC-48BB-A89C-8374CD2ED29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ADC-48BB-A89C-8374CD2ED29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ADC-48BB-A89C-8374CD2ED296}"/>
            </c:ext>
          </c:extLst>
        </c:ser>
        <c:dLbls>
          <c:showLegendKey val="0"/>
          <c:showVal val="0"/>
          <c:showCatName val="0"/>
          <c:showSerName val="0"/>
          <c:showPercent val="0"/>
          <c:showBubbleSize val="0"/>
        </c:dLbls>
        <c:smooth val="0"/>
        <c:axId val="1842203759"/>
        <c:axId val="1"/>
      </c:lineChart>
      <c:catAx>
        <c:axId val="18422037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37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83B-4D43-9EB8-2CD375CFD79C}"/>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483B-4D43-9EB8-2CD375CFD79C}"/>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83B-4D43-9EB8-2CD375CFD79C}"/>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3B-4D43-9EB8-2CD375CFD79C}"/>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3B-4D43-9EB8-2CD375CFD79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83B-4D43-9EB8-2CD375CFD79C}"/>
            </c:ext>
          </c:extLst>
        </c:ser>
        <c:dLbls>
          <c:showLegendKey val="0"/>
          <c:showVal val="0"/>
          <c:showCatName val="0"/>
          <c:showSerName val="0"/>
          <c:showPercent val="0"/>
          <c:showBubbleSize val="0"/>
        </c:dLbls>
        <c:smooth val="0"/>
        <c:axId val="1842205199"/>
        <c:axId val="1"/>
      </c:lineChart>
      <c:catAx>
        <c:axId val="18422051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51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5192-46EC-AA54-F26C7D1C24E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5192-46EC-AA54-F26C7D1C24E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92-46EC-AA54-F26C7D1C24E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92-46EC-AA54-F26C7D1C24E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92-46EC-AA54-F26C7D1C24E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92-46EC-AA54-F26C7D1C24E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92-46EC-AA54-F26C7D1C24E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92-46EC-AA54-F26C7D1C24E3}"/>
            </c:ext>
          </c:extLst>
        </c:ser>
        <c:dLbls>
          <c:showLegendKey val="0"/>
          <c:showVal val="0"/>
          <c:showCatName val="0"/>
          <c:showSerName val="0"/>
          <c:showPercent val="0"/>
          <c:showBubbleSize val="0"/>
        </c:dLbls>
        <c:smooth val="0"/>
        <c:axId val="1842577727"/>
        <c:axId val="1"/>
      </c:lineChart>
      <c:catAx>
        <c:axId val="1842577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77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4F-49CF-9F02-1ED241D7FF90}"/>
              </c:ext>
            </c:extLst>
          </c:dPt>
          <c:dPt>
            <c:idx val="1"/>
            <c:invertIfNegative val="0"/>
            <c:bubble3D val="0"/>
            <c:spPr>
              <a:solidFill>
                <a:srgbClr val="C00000"/>
              </a:solidFill>
            </c:spPr>
            <c:extLst>
              <c:ext xmlns:c16="http://schemas.microsoft.com/office/drawing/2014/chart" uri="{C3380CC4-5D6E-409C-BE32-E72D297353CC}">
                <c16:uniqueId val="{00000001-0F4F-49CF-9F02-1ED241D7FF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4F-49CF-9F02-1ED241D7FF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4F-49CF-9F02-1ED241D7FF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F4F-49CF-9F02-1ED241D7FF90}"/>
            </c:ext>
          </c:extLst>
        </c:ser>
        <c:dLbls>
          <c:showLegendKey val="0"/>
          <c:showVal val="0"/>
          <c:showCatName val="0"/>
          <c:showSerName val="0"/>
          <c:showPercent val="0"/>
          <c:showBubbleSize val="0"/>
        </c:dLbls>
        <c:gapWidth val="150"/>
        <c:shape val="box"/>
        <c:axId val="1842578207"/>
        <c:axId val="1"/>
        <c:axId val="0"/>
      </c:bar3DChart>
      <c:catAx>
        <c:axId val="184257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8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7B-4AF4-8E6D-5DE73B5FCA2A}"/>
              </c:ext>
            </c:extLst>
          </c:dPt>
          <c:dPt>
            <c:idx val="1"/>
            <c:invertIfNegative val="0"/>
            <c:bubble3D val="0"/>
            <c:spPr>
              <a:solidFill>
                <a:srgbClr val="C00000"/>
              </a:solidFill>
            </c:spPr>
            <c:extLst>
              <c:ext xmlns:c16="http://schemas.microsoft.com/office/drawing/2014/chart" uri="{C3380CC4-5D6E-409C-BE32-E72D297353CC}">
                <c16:uniqueId val="{00000001-487B-4AF4-8E6D-5DE73B5FCA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7B-4AF4-8E6D-5DE73B5FCA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7B-4AF4-8E6D-5DE73B5FCA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87B-4AF4-8E6D-5DE73B5FCA2A}"/>
            </c:ext>
          </c:extLst>
        </c:ser>
        <c:dLbls>
          <c:showLegendKey val="0"/>
          <c:showVal val="0"/>
          <c:showCatName val="0"/>
          <c:showSerName val="0"/>
          <c:showPercent val="0"/>
          <c:showBubbleSize val="0"/>
        </c:dLbls>
        <c:gapWidth val="150"/>
        <c:shape val="box"/>
        <c:axId val="1842581087"/>
        <c:axId val="1"/>
        <c:axId val="0"/>
      </c:bar3DChart>
      <c:catAx>
        <c:axId val="184258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1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56-4925-8E62-3D9DDD0A6BDB}"/>
              </c:ext>
            </c:extLst>
          </c:dPt>
          <c:dPt>
            <c:idx val="1"/>
            <c:invertIfNegative val="0"/>
            <c:bubble3D val="0"/>
            <c:spPr>
              <a:solidFill>
                <a:srgbClr val="C00000"/>
              </a:solidFill>
            </c:spPr>
            <c:extLst>
              <c:ext xmlns:c16="http://schemas.microsoft.com/office/drawing/2014/chart" uri="{C3380CC4-5D6E-409C-BE32-E72D297353CC}">
                <c16:uniqueId val="{00000001-4656-4925-8E62-3D9DDD0A6B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56-4925-8E62-3D9DDD0A6B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56-4925-8E62-3D9DDD0A6B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4656-4925-8E62-3D9DDD0A6BDB}"/>
            </c:ext>
          </c:extLst>
        </c:ser>
        <c:dLbls>
          <c:showLegendKey val="0"/>
          <c:showVal val="0"/>
          <c:showCatName val="0"/>
          <c:showSerName val="0"/>
          <c:showPercent val="0"/>
          <c:showBubbleSize val="0"/>
        </c:dLbls>
        <c:gapWidth val="150"/>
        <c:shape val="box"/>
        <c:axId val="1842576287"/>
        <c:axId val="1"/>
        <c:axId val="0"/>
      </c:bar3DChart>
      <c:catAx>
        <c:axId val="184257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6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64E-4F27-9001-04BA419EF26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64E-4F27-9001-04BA419EF26A}"/>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4E-4F27-9001-04BA419EF26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4E-4F27-9001-04BA419EF26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4E-4F27-9001-04BA419EF26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0.83333333333333337</c:v>
                </c:pt>
                <c:pt idx="3">
                  <c:v>0.16666666666666666</c:v>
                </c:pt>
              </c:numCache>
            </c:numRef>
          </c:val>
          <c:smooth val="0"/>
          <c:extLst>
            <c:ext xmlns:c16="http://schemas.microsoft.com/office/drawing/2014/chart" uri="{C3380CC4-5D6E-409C-BE32-E72D297353CC}">
              <c16:uniqueId val="{00000007-964E-4F27-9001-04BA419EF26A}"/>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64E-4F27-9001-04BA419EF26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64E-4F27-9001-04BA419EF26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4E-4F27-9001-04BA419EF26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4E-4F27-9001-04BA419EF26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64E-4F27-9001-04BA419EF26A}"/>
            </c:ext>
          </c:extLst>
        </c:ser>
        <c:dLbls>
          <c:showLegendKey val="0"/>
          <c:showVal val="0"/>
          <c:showCatName val="0"/>
          <c:showSerName val="0"/>
          <c:showPercent val="0"/>
          <c:showBubbleSize val="0"/>
        </c:dLbls>
        <c:smooth val="0"/>
        <c:axId val="1842580127"/>
        <c:axId val="1"/>
      </c:lineChart>
      <c:catAx>
        <c:axId val="18425801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01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D5-4D3F-A24E-1F5225C05040}"/>
              </c:ext>
            </c:extLst>
          </c:dPt>
          <c:dPt>
            <c:idx val="1"/>
            <c:invertIfNegative val="0"/>
            <c:bubble3D val="0"/>
            <c:spPr>
              <a:solidFill>
                <a:srgbClr val="C00000"/>
              </a:solidFill>
            </c:spPr>
            <c:extLst>
              <c:ext xmlns:c16="http://schemas.microsoft.com/office/drawing/2014/chart" uri="{C3380CC4-5D6E-409C-BE32-E72D297353CC}">
                <c16:uniqueId val="{00000001-40D5-4D3F-A24E-1F5225C05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D5-4D3F-A24E-1F5225C05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D5-4D3F-A24E-1F5225C05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0D5-4D3F-A24E-1F5225C05040}"/>
            </c:ext>
          </c:extLst>
        </c:ser>
        <c:dLbls>
          <c:showLegendKey val="0"/>
          <c:showVal val="0"/>
          <c:showCatName val="0"/>
          <c:showSerName val="0"/>
          <c:showPercent val="0"/>
          <c:showBubbleSize val="0"/>
        </c:dLbls>
        <c:gapWidth val="150"/>
        <c:shape val="box"/>
        <c:axId val="1813319183"/>
        <c:axId val="1"/>
        <c:axId val="0"/>
      </c:bar3DChart>
      <c:catAx>
        <c:axId val="1813319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9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C8F-430E-A650-C49F58CA173B}"/>
              </c:ext>
            </c:extLst>
          </c:dPt>
          <c:dPt>
            <c:idx val="1"/>
            <c:invertIfNegative val="0"/>
            <c:bubble3D val="0"/>
            <c:spPr>
              <a:solidFill>
                <a:srgbClr val="C00000"/>
              </a:solidFill>
            </c:spPr>
            <c:extLst>
              <c:ext xmlns:c16="http://schemas.microsoft.com/office/drawing/2014/chart" uri="{C3380CC4-5D6E-409C-BE32-E72D297353CC}">
                <c16:uniqueId val="{00000001-4C8F-430E-A650-C49F58CA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8F-430E-A650-C49F58CA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8F-430E-A650-C49F58CA173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C8F-430E-A650-C49F58CA173B}"/>
            </c:ext>
          </c:extLst>
        </c:ser>
        <c:dLbls>
          <c:showLegendKey val="0"/>
          <c:showVal val="0"/>
          <c:showCatName val="0"/>
          <c:showSerName val="0"/>
          <c:showPercent val="0"/>
          <c:showBubbleSize val="0"/>
        </c:dLbls>
        <c:gapWidth val="150"/>
        <c:shape val="box"/>
        <c:axId val="1813318703"/>
        <c:axId val="1"/>
        <c:axId val="0"/>
      </c:bar3DChart>
      <c:catAx>
        <c:axId val="1813318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45D-4692-8226-6DD0F91579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45D-4692-8226-6DD0F9157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45D-4692-8226-6DD0F91579AA}"/>
            </c:ext>
          </c:extLst>
        </c:ser>
        <c:dLbls>
          <c:showLegendKey val="0"/>
          <c:showVal val="0"/>
          <c:showCatName val="0"/>
          <c:showSerName val="0"/>
          <c:showPercent val="0"/>
          <c:showBubbleSize val="0"/>
        </c:dLbls>
        <c:gapWidth val="150"/>
        <c:shape val="box"/>
        <c:axId val="1813321103"/>
        <c:axId val="1"/>
        <c:axId val="0"/>
      </c:bar3DChart>
      <c:catAx>
        <c:axId val="181332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59-4F94-A0E2-526F274CFB6B}"/>
              </c:ext>
            </c:extLst>
          </c:dPt>
          <c:dPt>
            <c:idx val="1"/>
            <c:invertIfNegative val="0"/>
            <c:bubble3D val="0"/>
            <c:spPr>
              <a:solidFill>
                <a:srgbClr val="C00000"/>
              </a:solidFill>
            </c:spPr>
            <c:extLst>
              <c:ext xmlns:c16="http://schemas.microsoft.com/office/drawing/2014/chart" uri="{C3380CC4-5D6E-409C-BE32-E72D297353CC}">
                <c16:uniqueId val="{00000001-1659-4F94-A0E2-526F274CF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59-4F94-A0E2-526F274CF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59-4F94-A0E2-526F274CF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0.6</c:v>
                </c:pt>
                <c:pt idx="3">
                  <c:v>0.4</c:v>
                </c:pt>
              </c:numCache>
            </c:numRef>
          </c:val>
          <c:extLst>
            <c:ext xmlns:c16="http://schemas.microsoft.com/office/drawing/2014/chart" uri="{C3380CC4-5D6E-409C-BE32-E72D297353CC}">
              <c16:uniqueId val="{00000004-1659-4F94-A0E2-526F274CFB6B}"/>
            </c:ext>
          </c:extLst>
        </c:ser>
        <c:dLbls>
          <c:showLegendKey val="0"/>
          <c:showVal val="0"/>
          <c:showCatName val="0"/>
          <c:showSerName val="0"/>
          <c:showPercent val="0"/>
          <c:showBubbleSize val="0"/>
        </c:dLbls>
        <c:gapWidth val="150"/>
        <c:shape val="box"/>
        <c:axId val="1839630111"/>
        <c:axId val="1"/>
        <c:axId val="0"/>
      </c:bar3DChart>
      <c:catAx>
        <c:axId val="1839630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0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2A9-4B93-A9FC-13A6CFDC75E0}"/>
              </c:ext>
            </c:extLst>
          </c:dPt>
          <c:dPt>
            <c:idx val="1"/>
            <c:invertIfNegative val="0"/>
            <c:bubble3D val="0"/>
            <c:spPr>
              <a:solidFill>
                <a:srgbClr val="C00000"/>
              </a:solidFill>
            </c:spPr>
            <c:extLst>
              <c:ext xmlns:c16="http://schemas.microsoft.com/office/drawing/2014/chart" uri="{C3380CC4-5D6E-409C-BE32-E72D297353CC}">
                <c16:uniqueId val="{00000001-62A9-4B93-A9FC-13A6CFDC75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A9-4B93-A9FC-13A6CFDC75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A9-4B93-A9FC-13A6CFDC75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2A9-4B93-A9FC-13A6CFDC75E0}"/>
            </c:ext>
          </c:extLst>
        </c:ser>
        <c:dLbls>
          <c:showLegendKey val="0"/>
          <c:showVal val="0"/>
          <c:showCatName val="0"/>
          <c:showSerName val="0"/>
          <c:showPercent val="0"/>
          <c:showBubbleSize val="0"/>
        </c:dLbls>
        <c:gapWidth val="150"/>
        <c:shape val="box"/>
        <c:axId val="1813320623"/>
        <c:axId val="1"/>
        <c:axId val="0"/>
      </c:bar3DChart>
      <c:catAx>
        <c:axId val="181332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B8-458D-B10E-FAD3E8D37572}"/>
              </c:ext>
            </c:extLst>
          </c:dPt>
          <c:dPt>
            <c:idx val="1"/>
            <c:invertIfNegative val="0"/>
            <c:bubble3D val="0"/>
            <c:spPr>
              <a:solidFill>
                <a:srgbClr val="C00000"/>
              </a:solidFill>
            </c:spPr>
            <c:extLst>
              <c:ext xmlns:c16="http://schemas.microsoft.com/office/drawing/2014/chart" uri="{C3380CC4-5D6E-409C-BE32-E72D297353CC}">
                <c16:uniqueId val="{00000001-21B8-458D-B10E-FAD3E8D37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B8-458D-B10E-FAD3E8D37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B8-458D-B10E-FAD3E8D37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21B8-458D-B10E-FAD3E8D37572}"/>
            </c:ext>
          </c:extLst>
        </c:ser>
        <c:dLbls>
          <c:showLegendKey val="0"/>
          <c:showVal val="0"/>
          <c:showCatName val="0"/>
          <c:showSerName val="0"/>
          <c:showPercent val="0"/>
          <c:showBubbleSize val="0"/>
        </c:dLbls>
        <c:gapWidth val="150"/>
        <c:shape val="box"/>
        <c:axId val="1813320143"/>
        <c:axId val="1"/>
        <c:axId val="0"/>
      </c:bar3DChart>
      <c:catAx>
        <c:axId val="1813320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EF-46C6-AED3-8DAFEF0A2272}"/>
              </c:ext>
            </c:extLst>
          </c:dPt>
          <c:dPt>
            <c:idx val="1"/>
            <c:invertIfNegative val="0"/>
            <c:bubble3D val="0"/>
            <c:spPr>
              <a:solidFill>
                <a:srgbClr val="C00000"/>
              </a:solidFill>
            </c:spPr>
            <c:extLst>
              <c:ext xmlns:c16="http://schemas.microsoft.com/office/drawing/2014/chart" uri="{C3380CC4-5D6E-409C-BE32-E72D297353CC}">
                <c16:uniqueId val="{00000001-04EF-46C6-AED3-8DAFEF0A2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EF-46C6-AED3-8DAFEF0A2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EF-46C6-AED3-8DAFEF0A2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4EF-46C6-AED3-8DAFEF0A2272}"/>
            </c:ext>
          </c:extLst>
        </c:ser>
        <c:dLbls>
          <c:showLegendKey val="0"/>
          <c:showVal val="0"/>
          <c:showCatName val="0"/>
          <c:showSerName val="0"/>
          <c:showPercent val="0"/>
          <c:showBubbleSize val="0"/>
        </c:dLbls>
        <c:gapWidth val="150"/>
        <c:shape val="box"/>
        <c:axId val="1813318223"/>
        <c:axId val="1"/>
        <c:axId val="0"/>
      </c:bar3DChart>
      <c:catAx>
        <c:axId val="1813318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13-4D50-A541-88DE29C165C7}"/>
              </c:ext>
            </c:extLst>
          </c:dPt>
          <c:dPt>
            <c:idx val="1"/>
            <c:invertIfNegative val="0"/>
            <c:bubble3D val="0"/>
            <c:spPr>
              <a:solidFill>
                <a:srgbClr val="C00000"/>
              </a:solidFill>
            </c:spPr>
            <c:extLst>
              <c:ext xmlns:c16="http://schemas.microsoft.com/office/drawing/2014/chart" uri="{C3380CC4-5D6E-409C-BE32-E72D297353CC}">
                <c16:uniqueId val="{00000001-1313-4D50-A541-88DE29C165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13-4D50-A541-88DE29C165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13-4D50-A541-88DE29C165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313-4D50-A541-88DE29C165C7}"/>
            </c:ext>
          </c:extLst>
        </c:ser>
        <c:dLbls>
          <c:showLegendKey val="0"/>
          <c:showVal val="0"/>
          <c:showCatName val="0"/>
          <c:showSerName val="0"/>
          <c:showPercent val="0"/>
          <c:showBubbleSize val="0"/>
        </c:dLbls>
        <c:gapWidth val="150"/>
        <c:shape val="box"/>
        <c:axId val="1837720479"/>
        <c:axId val="1"/>
        <c:axId val="0"/>
      </c:bar3DChart>
      <c:catAx>
        <c:axId val="1837720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0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9-4928-9CC2-AC9028C8BA5E}"/>
              </c:ext>
            </c:extLst>
          </c:dPt>
          <c:dPt>
            <c:idx val="1"/>
            <c:invertIfNegative val="0"/>
            <c:bubble3D val="0"/>
            <c:spPr>
              <a:solidFill>
                <a:srgbClr val="C00000"/>
              </a:solidFill>
            </c:spPr>
            <c:extLst>
              <c:ext xmlns:c16="http://schemas.microsoft.com/office/drawing/2014/chart" uri="{C3380CC4-5D6E-409C-BE32-E72D297353CC}">
                <c16:uniqueId val="{00000001-F029-4928-9CC2-AC9028C8BA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9-4928-9CC2-AC9028C8BA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9-4928-9CC2-AC9028C8BA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F029-4928-9CC2-AC9028C8BA5E}"/>
            </c:ext>
          </c:extLst>
        </c:ser>
        <c:dLbls>
          <c:showLegendKey val="0"/>
          <c:showVal val="0"/>
          <c:showCatName val="0"/>
          <c:showSerName val="0"/>
          <c:showPercent val="0"/>
          <c:showBubbleSize val="0"/>
        </c:dLbls>
        <c:gapWidth val="150"/>
        <c:shape val="box"/>
        <c:axId val="1837719999"/>
        <c:axId val="1"/>
        <c:axId val="0"/>
      </c:bar3DChart>
      <c:catAx>
        <c:axId val="1837719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19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22-457E-BD5B-5A81839447D7}"/>
              </c:ext>
            </c:extLst>
          </c:dPt>
          <c:dPt>
            <c:idx val="1"/>
            <c:invertIfNegative val="0"/>
            <c:bubble3D val="0"/>
            <c:spPr>
              <a:solidFill>
                <a:srgbClr val="C00000"/>
              </a:solidFill>
            </c:spPr>
            <c:extLst>
              <c:ext xmlns:c16="http://schemas.microsoft.com/office/drawing/2014/chart" uri="{C3380CC4-5D6E-409C-BE32-E72D297353CC}">
                <c16:uniqueId val="{00000001-A222-457E-BD5B-5A81839447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22-457E-BD5B-5A81839447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22-457E-BD5B-5A81839447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extLst>
            <c:ext xmlns:c16="http://schemas.microsoft.com/office/drawing/2014/chart" uri="{C3380CC4-5D6E-409C-BE32-E72D297353CC}">
              <c16:uniqueId val="{00000004-A222-457E-BD5B-5A81839447D7}"/>
            </c:ext>
          </c:extLst>
        </c:ser>
        <c:dLbls>
          <c:showLegendKey val="0"/>
          <c:showVal val="0"/>
          <c:showCatName val="0"/>
          <c:showSerName val="0"/>
          <c:showPercent val="0"/>
          <c:showBubbleSize val="0"/>
        </c:dLbls>
        <c:gapWidth val="150"/>
        <c:shape val="box"/>
        <c:axId val="1837721919"/>
        <c:axId val="1"/>
        <c:axId val="0"/>
      </c:bar3DChart>
      <c:catAx>
        <c:axId val="1837721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19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68-4500-BF51-BEFD8F4B1516}"/>
              </c:ext>
            </c:extLst>
          </c:dPt>
          <c:dPt>
            <c:idx val="1"/>
            <c:invertIfNegative val="0"/>
            <c:bubble3D val="0"/>
            <c:spPr>
              <a:solidFill>
                <a:srgbClr val="C00000"/>
              </a:solidFill>
            </c:spPr>
            <c:extLst>
              <c:ext xmlns:c16="http://schemas.microsoft.com/office/drawing/2014/chart" uri="{C3380CC4-5D6E-409C-BE32-E72D297353CC}">
                <c16:uniqueId val="{00000001-1C68-4500-BF51-BEFD8F4B15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68-4500-BF51-BEFD8F4B15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68-4500-BF51-BEFD8F4B15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C68-4500-BF51-BEFD8F4B1516}"/>
            </c:ext>
          </c:extLst>
        </c:ser>
        <c:dLbls>
          <c:showLegendKey val="0"/>
          <c:showVal val="0"/>
          <c:showCatName val="0"/>
          <c:showSerName val="0"/>
          <c:showPercent val="0"/>
          <c:showBubbleSize val="0"/>
        </c:dLbls>
        <c:gapWidth val="150"/>
        <c:shape val="box"/>
        <c:axId val="1837722879"/>
        <c:axId val="1"/>
        <c:axId val="0"/>
      </c:bar3DChart>
      <c:catAx>
        <c:axId val="1837722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2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B4-47AE-9586-9552123C0ECB}"/>
              </c:ext>
            </c:extLst>
          </c:dPt>
          <c:dPt>
            <c:idx val="1"/>
            <c:invertIfNegative val="0"/>
            <c:bubble3D val="0"/>
            <c:spPr>
              <a:solidFill>
                <a:srgbClr val="C00000"/>
              </a:solidFill>
            </c:spPr>
            <c:extLst>
              <c:ext xmlns:c16="http://schemas.microsoft.com/office/drawing/2014/chart" uri="{C3380CC4-5D6E-409C-BE32-E72D297353CC}">
                <c16:uniqueId val="{00000001-31B4-47AE-9586-9552123C0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B4-47AE-9586-9552123C0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B4-47AE-9586-9552123C0E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extLst>
            <c:ext xmlns:c16="http://schemas.microsoft.com/office/drawing/2014/chart" uri="{C3380CC4-5D6E-409C-BE32-E72D297353CC}">
              <c16:uniqueId val="{00000004-31B4-47AE-9586-9552123C0ECB}"/>
            </c:ext>
          </c:extLst>
        </c:ser>
        <c:dLbls>
          <c:showLegendKey val="0"/>
          <c:showVal val="0"/>
          <c:showCatName val="0"/>
          <c:showSerName val="0"/>
          <c:showPercent val="0"/>
          <c:showBubbleSize val="0"/>
        </c:dLbls>
        <c:gapWidth val="150"/>
        <c:shape val="box"/>
        <c:axId val="1837724799"/>
        <c:axId val="1"/>
        <c:axId val="0"/>
      </c:bar3DChart>
      <c:catAx>
        <c:axId val="1837724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4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4A-4C0A-965E-F70F10ABBA24}"/>
              </c:ext>
            </c:extLst>
          </c:dPt>
          <c:dPt>
            <c:idx val="1"/>
            <c:invertIfNegative val="0"/>
            <c:bubble3D val="0"/>
            <c:spPr>
              <a:solidFill>
                <a:srgbClr val="C00000"/>
              </a:solidFill>
            </c:spPr>
            <c:extLst>
              <c:ext xmlns:c16="http://schemas.microsoft.com/office/drawing/2014/chart" uri="{C3380CC4-5D6E-409C-BE32-E72D297353CC}">
                <c16:uniqueId val="{00000001-914A-4C0A-965E-F70F10ABBA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4A-4C0A-965E-F70F10ABBA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4A-4C0A-965E-F70F10ABBA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extLst>
            <c:ext xmlns:c16="http://schemas.microsoft.com/office/drawing/2014/chart" uri="{C3380CC4-5D6E-409C-BE32-E72D297353CC}">
              <c16:uniqueId val="{00000004-914A-4C0A-965E-F70F10ABBA24}"/>
            </c:ext>
          </c:extLst>
        </c:ser>
        <c:dLbls>
          <c:showLegendKey val="0"/>
          <c:showVal val="0"/>
          <c:showCatName val="0"/>
          <c:showSerName val="0"/>
          <c:showPercent val="0"/>
          <c:showBubbleSize val="0"/>
        </c:dLbls>
        <c:gapWidth val="150"/>
        <c:shape val="box"/>
        <c:axId val="1837874335"/>
        <c:axId val="1"/>
        <c:axId val="0"/>
      </c:bar3DChart>
      <c:catAx>
        <c:axId val="183787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4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00-4747-9EC6-A5F32148138B}"/>
              </c:ext>
            </c:extLst>
          </c:dPt>
          <c:dPt>
            <c:idx val="1"/>
            <c:invertIfNegative val="0"/>
            <c:bubble3D val="0"/>
            <c:spPr>
              <a:solidFill>
                <a:srgbClr val="C00000"/>
              </a:solidFill>
            </c:spPr>
            <c:extLst>
              <c:ext xmlns:c16="http://schemas.microsoft.com/office/drawing/2014/chart" uri="{C3380CC4-5D6E-409C-BE32-E72D297353CC}">
                <c16:uniqueId val="{00000001-6400-4747-9EC6-A5F321481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00-4747-9EC6-A5F321481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00-4747-9EC6-A5F321481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400-4747-9EC6-A5F32148138B}"/>
            </c:ext>
          </c:extLst>
        </c:ser>
        <c:dLbls>
          <c:showLegendKey val="0"/>
          <c:showVal val="0"/>
          <c:showCatName val="0"/>
          <c:showSerName val="0"/>
          <c:showPercent val="0"/>
          <c:showBubbleSize val="0"/>
        </c:dLbls>
        <c:gapWidth val="150"/>
        <c:shape val="box"/>
        <c:axId val="1837876255"/>
        <c:axId val="1"/>
        <c:axId val="0"/>
      </c:bar3DChart>
      <c:catAx>
        <c:axId val="1837876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62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2F-4EEA-9915-91E09306FEBA}"/>
              </c:ext>
            </c:extLst>
          </c:dPt>
          <c:dPt>
            <c:idx val="1"/>
            <c:invertIfNegative val="0"/>
            <c:bubble3D val="0"/>
            <c:spPr>
              <a:solidFill>
                <a:srgbClr val="C00000"/>
              </a:solidFill>
            </c:spPr>
            <c:extLst>
              <c:ext xmlns:c16="http://schemas.microsoft.com/office/drawing/2014/chart" uri="{C3380CC4-5D6E-409C-BE32-E72D297353CC}">
                <c16:uniqueId val="{00000001-052F-4EEA-9915-91E09306FE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2F-4EEA-9915-91E09306FE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2F-4EEA-9915-91E09306FE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052F-4EEA-9915-91E09306FEBA}"/>
            </c:ext>
          </c:extLst>
        </c:ser>
        <c:dLbls>
          <c:showLegendKey val="0"/>
          <c:showVal val="0"/>
          <c:showCatName val="0"/>
          <c:showSerName val="0"/>
          <c:showPercent val="0"/>
          <c:showBubbleSize val="0"/>
        </c:dLbls>
        <c:gapWidth val="150"/>
        <c:shape val="box"/>
        <c:axId val="1839627231"/>
        <c:axId val="1"/>
        <c:axId val="0"/>
      </c:bar3DChart>
      <c:catAx>
        <c:axId val="1839627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7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666-46A5-A7F6-7D5482CA13E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B666-46A5-A7F6-7D5482CA13E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666-46A5-A7F6-7D5482CA13E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666-46A5-A7F6-7D5482CA13E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666-46A5-A7F6-7D5482CA13E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666-46A5-A7F6-7D5482CA13E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666-46A5-A7F6-7D5482CA13E9}"/>
            </c:ext>
          </c:extLst>
        </c:ser>
        <c:dLbls>
          <c:showLegendKey val="0"/>
          <c:showVal val="0"/>
          <c:showCatName val="0"/>
          <c:showSerName val="0"/>
          <c:showPercent val="0"/>
          <c:showBubbleSize val="0"/>
        </c:dLbls>
        <c:smooth val="0"/>
        <c:axId val="1837879615"/>
        <c:axId val="1"/>
      </c:lineChart>
      <c:catAx>
        <c:axId val="18378796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6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69-4655-BCEE-531B589E256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3C69-4655-BCEE-531B589E256F}"/>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69-4655-BCEE-531B589E256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69-4655-BCEE-531B589E256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69-4655-BCEE-531B589E256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0.14285714285714285</c:v>
                </c:pt>
                <c:pt idx="2">
                  <c:v>0</c:v>
                </c:pt>
                <c:pt idx="3">
                  <c:v>0.14285714285714285</c:v>
                </c:pt>
              </c:numCache>
            </c:numRef>
          </c:val>
          <c:smooth val="0"/>
          <c:extLst>
            <c:ext xmlns:c16="http://schemas.microsoft.com/office/drawing/2014/chart" uri="{C3380CC4-5D6E-409C-BE32-E72D297353CC}">
              <c16:uniqueId val="{00000007-3C69-4655-BCEE-531B589E256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C69-4655-BCEE-531B589E256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69-4655-BCEE-531B589E256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C69-4655-BCEE-531B589E256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C69-4655-BCEE-531B589E256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C69-4655-BCEE-531B589E256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C69-4655-BCEE-531B589E256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C69-4655-BCEE-531B589E256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C69-4655-BCEE-531B589E256F}"/>
            </c:ext>
          </c:extLst>
        </c:ser>
        <c:dLbls>
          <c:showLegendKey val="0"/>
          <c:showVal val="0"/>
          <c:showCatName val="0"/>
          <c:showSerName val="0"/>
          <c:showPercent val="0"/>
          <c:showBubbleSize val="0"/>
        </c:dLbls>
        <c:smooth val="0"/>
        <c:axId val="1837878655"/>
        <c:axId val="1"/>
      </c:lineChart>
      <c:catAx>
        <c:axId val="1837878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8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smooth val="0"/>
          <c:extLst>
            <c:ext xmlns:c16="http://schemas.microsoft.com/office/drawing/2014/chart" uri="{C3380CC4-5D6E-409C-BE32-E72D297353CC}">
              <c16:uniqueId val="{00000002-2DA5-440A-8D4F-3E563ECA337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0</c:v>
                </c:pt>
              </c:numCache>
            </c:numRef>
          </c:val>
          <c:smooth val="0"/>
          <c:extLst>
            <c:ext xmlns:c16="http://schemas.microsoft.com/office/drawing/2014/chart" uri="{C3380CC4-5D6E-409C-BE32-E72D297353CC}">
              <c16:uniqueId val="{00000007-2DA5-440A-8D4F-3E563ECA337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A5-440A-8D4F-3E563ECA337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DA5-440A-8D4F-3E563ECA337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DA5-440A-8D4F-3E563ECA337D}"/>
            </c:ext>
          </c:extLst>
        </c:ser>
        <c:dLbls>
          <c:showLegendKey val="0"/>
          <c:showVal val="0"/>
          <c:showCatName val="0"/>
          <c:showSerName val="0"/>
          <c:showPercent val="0"/>
          <c:showBubbleSize val="0"/>
        </c:dLbls>
        <c:smooth val="0"/>
        <c:axId val="1837879135"/>
        <c:axId val="1"/>
      </c:lineChart>
      <c:catAx>
        <c:axId val="1837879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2D-49D5-8640-E9804E925848}"/>
              </c:ext>
            </c:extLst>
          </c:dPt>
          <c:dPt>
            <c:idx val="1"/>
            <c:invertIfNegative val="0"/>
            <c:bubble3D val="0"/>
            <c:spPr>
              <a:solidFill>
                <a:srgbClr val="C00000"/>
              </a:solidFill>
            </c:spPr>
            <c:extLst>
              <c:ext xmlns:c16="http://schemas.microsoft.com/office/drawing/2014/chart" uri="{C3380CC4-5D6E-409C-BE32-E72D297353CC}">
                <c16:uniqueId val="{00000001-992D-49D5-8640-E9804E9258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2D-49D5-8640-E9804E9258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2D-49D5-8640-E9804E9258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0.3</c:v>
                </c:pt>
                <c:pt idx="3">
                  <c:v>0.3</c:v>
                </c:pt>
              </c:numCache>
            </c:numRef>
          </c:val>
          <c:extLst>
            <c:ext xmlns:c16="http://schemas.microsoft.com/office/drawing/2014/chart" uri="{C3380CC4-5D6E-409C-BE32-E72D297353CC}">
              <c16:uniqueId val="{00000004-992D-49D5-8640-E9804E925848}"/>
            </c:ext>
          </c:extLst>
        </c:ser>
        <c:dLbls>
          <c:showLegendKey val="0"/>
          <c:showVal val="0"/>
          <c:showCatName val="0"/>
          <c:showSerName val="0"/>
          <c:showPercent val="0"/>
          <c:showBubbleSize val="0"/>
        </c:dLbls>
        <c:gapWidth val="150"/>
        <c:shape val="box"/>
        <c:axId val="1814397983"/>
        <c:axId val="1"/>
        <c:axId val="0"/>
      </c:bar3DChart>
      <c:catAx>
        <c:axId val="181439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1E-4F35-800A-B0FAE3F243BA}"/>
              </c:ext>
            </c:extLst>
          </c:dPt>
          <c:dPt>
            <c:idx val="1"/>
            <c:invertIfNegative val="0"/>
            <c:bubble3D val="0"/>
            <c:spPr>
              <a:solidFill>
                <a:srgbClr val="C00000"/>
              </a:solidFill>
            </c:spPr>
            <c:extLst>
              <c:ext xmlns:c16="http://schemas.microsoft.com/office/drawing/2014/chart" uri="{C3380CC4-5D6E-409C-BE32-E72D297353CC}">
                <c16:uniqueId val="{00000001-AB1E-4F35-800A-B0FAE3F243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1E-4F35-800A-B0FAE3F243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1E-4F35-800A-B0FAE3F243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AB1E-4F35-800A-B0FAE3F243BA}"/>
            </c:ext>
          </c:extLst>
        </c:ser>
        <c:dLbls>
          <c:showLegendKey val="0"/>
          <c:showVal val="0"/>
          <c:showCatName val="0"/>
          <c:showSerName val="0"/>
          <c:showPercent val="0"/>
          <c:showBubbleSize val="0"/>
        </c:dLbls>
        <c:gapWidth val="150"/>
        <c:shape val="box"/>
        <c:axId val="1814397023"/>
        <c:axId val="1"/>
        <c:axId val="0"/>
      </c:bar3DChart>
      <c:catAx>
        <c:axId val="1814397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01-485B-B364-57DBB864C1D6}"/>
              </c:ext>
            </c:extLst>
          </c:dPt>
          <c:dPt>
            <c:idx val="1"/>
            <c:invertIfNegative val="0"/>
            <c:bubble3D val="0"/>
            <c:spPr>
              <a:solidFill>
                <a:srgbClr val="C00000"/>
              </a:solidFill>
            </c:spPr>
            <c:extLst>
              <c:ext xmlns:c16="http://schemas.microsoft.com/office/drawing/2014/chart" uri="{C3380CC4-5D6E-409C-BE32-E72D297353CC}">
                <c16:uniqueId val="{00000001-7A01-485B-B364-57DBB864C1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01-485B-B364-57DBB864C1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01-485B-B364-57DBB864C1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extLst>
            <c:ext xmlns:c16="http://schemas.microsoft.com/office/drawing/2014/chart" uri="{C3380CC4-5D6E-409C-BE32-E72D297353CC}">
              <c16:uniqueId val="{00000004-7A01-485B-B364-57DBB864C1D6}"/>
            </c:ext>
          </c:extLst>
        </c:ser>
        <c:dLbls>
          <c:showLegendKey val="0"/>
          <c:showVal val="0"/>
          <c:showCatName val="0"/>
          <c:showSerName val="0"/>
          <c:showPercent val="0"/>
          <c:showBubbleSize val="0"/>
        </c:dLbls>
        <c:gapWidth val="150"/>
        <c:shape val="box"/>
        <c:axId val="1814398943"/>
        <c:axId val="1"/>
        <c:axId val="0"/>
      </c:bar3DChart>
      <c:catAx>
        <c:axId val="1814398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89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A-438C-8CBC-49C45DD44B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0.4</c:v>
                </c:pt>
                <c:pt idx="2">
                  <c:v>0.3</c:v>
                </c:pt>
                <c:pt idx="3">
                  <c:v>0.3</c:v>
                </c:pt>
              </c:numCache>
            </c:numRef>
          </c:val>
          <c:smooth val="0"/>
          <c:extLst>
            <c:ext xmlns:c16="http://schemas.microsoft.com/office/drawing/2014/chart" uri="{C3380CC4-5D6E-409C-BE32-E72D297353CC}">
              <c16:uniqueId val="{00000007-B21A-438C-8CBC-49C45DD44B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A-438C-8CBC-49C45DD44B63}"/>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A-438C-8CBC-49C45DD44B63}"/>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A-438C-8CBC-49C45DD44B63}"/>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A-438C-8CBC-49C45DD44B63}"/>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A-438C-8CBC-49C45DD44B63}"/>
            </c:ext>
          </c:extLst>
        </c:ser>
        <c:dLbls>
          <c:showLegendKey val="0"/>
          <c:showVal val="0"/>
          <c:showCatName val="0"/>
          <c:showSerName val="0"/>
          <c:showPercent val="0"/>
          <c:showBubbleSize val="0"/>
        </c:dLbls>
        <c:smooth val="0"/>
        <c:axId val="1814403263"/>
        <c:axId val="1"/>
      </c:lineChart>
      <c:catAx>
        <c:axId val="1814403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3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A26-4EF5-AE4F-7EC523AE185B}"/>
              </c:ext>
            </c:extLst>
          </c:dPt>
          <c:dPt>
            <c:idx val="1"/>
            <c:invertIfNegative val="0"/>
            <c:bubble3D val="0"/>
            <c:spPr>
              <a:solidFill>
                <a:srgbClr val="C00000"/>
              </a:solidFill>
            </c:spPr>
            <c:extLst>
              <c:ext xmlns:c16="http://schemas.microsoft.com/office/drawing/2014/chart" uri="{C3380CC4-5D6E-409C-BE32-E72D297353CC}">
                <c16:uniqueId val="{00000001-1A26-4EF5-AE4F-7EC523AE18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26-4EF5-AE4F-7EC523AE18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26-4EF5-AE4F-7EC523AE18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1A26-4EF5-AE4F-7EC523AE185B}"/>
            </c:ext>
          </c:extLst>
        </c:ser>
        <c:dLbls>
          <c:showLegendKey val="0"/>
          <c:showVal val="0"/>
          <c:showCatName val="0"/>
          <c:showSerName val="0"/>
          <c:showPercent val="0"/>
          <c:showBubbleSize val="0"/>
        </c:dLbls>
        <c:gapWidth val="150"/>
        <c:shape val="box"/>
        <c:axId val="1814399903"/>
        <c:axId val="1"/>
        <c:axId val="0"/>
      </c:bar3DChart>
      <c:catAx>
        <c:axId val="181439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9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FD-4D79-81F3-6B700CEC5C17}"/>
              </c:ext>
            </c:extLst>
          </c:dPt>
          <c:dPt>
            <c:idx val="1"/>
            <c:invertIfNegative val="0"/>
            <c:bubble3D val="0"/>
            <c:spPr>
              <a:solidFill>
                <a:srgbClr val="C00000"/>
              </a:solidFill>
            </c:spPr>
            <c:extLst>
              <c:ext xmlns:c16="http://schemas.microsoft.com/office/drawing/2014/chart" uri="{C3380CC4-5D6E-409C-BE32-E72D297353CC}">
                <c16:uniqueId val="{00000001-EBFD-4D79-81F3-6B700CEC5C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FD-4D79-81F3-6B700CEC5C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FD-4D79-81F3-6B700CEC5C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EBFD-4D79-81F3-6B700CEC5C17}"/>
            </c:ext>
          </c:extLst>
        </c:ser>
        <c:dLbls>
          <c:showLegendKey val="0"/>
          <c:showVal val="0"/>
          <c:showCatName val="0"/>
          <c:showSerName val="0"/>
          <c:showPercent val="0"/>
          <c:showBubbleSize val="0"/>
        </c:dLbls>
        <c:gapWidth val="150"/>
        <c:shape val="box"/>
        <c:axId val="1814402303"/>
        <c:axId val="1"/>
        <c:axId val="0"/>
      </c:bar3DChart>
      <c:catAx>
        <c:axId val="1814402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2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9C-4023-A1DA-A123B0A7153B}"/>
              </c:ext>
            </c:extLst>
          </c:dPt>
          <c:dPt>
            <c:idx val="1"/>
            <c:invertIfNegative val="0"/>
            <c:bubble3D val="0"/>
            <c:spPr>
              <a:solidFill>
                <a:srgbClr val="C00000"/>
              </a:solidFill>
            </c:spPr>
            <c:extLst>
              <c:ext xmlns:c16="http://schemas.microsoft.com/office/drawing/2014/chart" uri="{C3380CC4-5D6E-409C-BE32-E72D297353CC}">
                <c16:uniqueId val="{00000001-DA9C-4023-A1DA-A123B0A715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9C-4023-A1DA-A123B0A715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9C-4023-A1DA-A123B0A715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A9C-4023-A1DA-A123B0A7153B}"/>
            </c:ext>
          </c:extLst>
        </c:ser>
        <c:dLbls>
          <c:showLegendKey val="0"/>
          <c:showVal val="0"/>
          <c:showCatName val="0"/>
          <c:showSerName val="0"/>
          <c:showPercent val="0"/>
          <c:showBubbleSize val="0"/>
        </c:dLbls>
        <c:gapWidth val="150"/>
        <c:shape val="box"/>
        <c:axId val="1815089487"/>
        <c:axId val="1"/>
        <c:axId val="0"/>
      </c:bar3DChart>
      <c:catAx>
        <c:axId val="1815089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94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22-476B-B3B8-072AA55625B6}"/>
              </c:ext>
            </c:extLst>
          </c:dPt>
          <c:dPt>
            <c:idx val="1"/>
            <c:invertIfNegative val="0"/>
            <c:bubble3D val="0"/>
            <c:spPr>
              <a:solidFill>
                <a:srgbClr val="C00000"/>
              </a:solidFill>
            </c:spPr>
            <c:extLst>
              <c:ext xmlns:c16="http://schemas.microsoft.com/office/drawing/2014/chart" uri="{C3380CC4-5D6E-409C-BE32-E72D297353CC}">
                <c16:uniqueId val="{00000001-8822-476B-B3B8-072AA55625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22-476B-B3B8-072AA55625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22-476B-B3B8-072AA55625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822-476B-B3B8-072AA55625B6}"/>
            </c:ext>
          </c:extLst>
        </c:ser>
        <c:dLbls>
          <c:showLegendKey val="0"/>
          <c:showVal val="0"/>
          <c:showCatName val="0"/>
          <c:showSerName val="0"/>
          <c:showPercent val="0"/>
          <c:showBubbleSize val="0"/>
        </c:dLbls>
        <c:gapWidth val="150"/>
        <c:shape val="box"/>
        <c:axId val="1839632511"/>
        <c:axId val="1"/>
        <c:axId val="0"/>
      </c:bar3DChart>
      <c:catAx>
        <c:axId val="1839632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591-4873-94A8-51CD10B80BF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591-4873-94A8-51CD10B80BF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91-4873-94A8-51CD10B80BF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91-4873-94A8-51CD10B80BF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91-4873-94A8-51CD10B80BF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91-4873-94A8-51CD10B80BF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91-4873-94A8-51CD10B80BF1}"/>
            </c:ext>
          </c:extLst>
        </c:ser>
        <c:dLbls>
          <c:showLegendKey val="0"/>
          <c:showVal val="0"/>
          <c:showCatName val="0"/>
          <c:showSerName val="0"/>
          <c:showPercent val="0"/>
          <c:showBubbleSize val="0"/>
        </c:dLbls>
        <c:smooth val="0"/>
        <c:axId val="1815087087"/>
        <c:axId val="1"/>
      </c:lineChart>
      <c:catAx>
        <c:axId val="18150870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708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BFD-4A04-B7CF-A42E33B47720}"/>
              </c:ext>
            </c:extLst>
          </c:dPt>
          <c:dPt>
            <c:idx val="1"/>
            <c:invertIfNegative val="0"/>
            <c:bubble3D val="0"/>
            <c:spPr>
              <a:solidFill>
                <a:srgbClr val="C00000"/>
              </a:solidFill>
            </c:spPr>
            <c:extLst>
              <c:ext xmlns:c16="http://schemas.microsoft.com/office/drawing/2014/chart" uri="{C3380CC4-5D6E-409C-BE32-E72D297353CC}">
                <c16:uniqueId val="{00000001-7BFD-4A04-B7CF-A42E33B477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FD-4A04-B7CF-A42E33B477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FD-4A04-B7CF-A42E33B477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BFD-4A04-B7CF-A42E33B47720}"/>
            </c:ext>
          </c:extLst>
        </c:ser>
        <c:dLbls>
          <c:showLegendKey val="0"/>
          <c:showVal val="0"/>
          <c:showCatName val="0"/>
          <c:showSerName val="0"/>
          <c:showPercent val="0"/>
          <c:showBubbleSize val="0"/>
        </c:dLbls>
        <c:gapWidth val="150"/>
        <c:shape val="box"/>
        <c:axId val="1815085647"/>
        <c:axId val="1"/>
        <c:axId val="0"/>
      </c:bar3DChart>
      <c:catAx>
        <c:axId val="1815085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5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032-4C30-94B8-FD2AC95F1C02}"/>
              </c:ext>
            </c:extLst>
          </c:dPt>
          <c:dPt>
            <c:idx val="1"/>
            <c:invertIfNegative val="0"/>
            <c:bubble3D val="0"/>
            <c:spPr>
              <a:solidFill>
                <a:srgbClr val="C00000"/>
              </a:solidFill>
            </c:spPr>
            <c:extLst>
              <c:ext xmlns:c16="http://schemas.microsoft.com/office/drawing/2014/chart" uri="{C3380CC4-5D6E-409C-BE32-E72D297353CC}">
                <c16:uniqueId val="{00000001-3032-4C30-94B8-FD2AC95F1C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32-4C30-94B8-FD2AC95F1C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32-4C30-94B8-FD2AC95F1C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032-4C30-94B8-FD2AC95F1C02}"/>
            </c:ext>
          </c:extLst>
        </c:ser>
        <c:dLbls>
          <c:showLegendKey val="0"/>
          <c:showVal val="0"/>
          <c:showCatName val="0"/>
          <c:showSerName val="0"/>
          <c:showPercent val="0"/>
          <c:showBubbleSize val="0"/>
        </c:dLbls>
        <c:gapWidth val="150"/>
        <c:shape val="box"/>
        <c:axId val="1815086127"/>
        <c:axId val="1"/>
        <c:axId val="0"/>
      </c:bar3DChart>
      <c:catAx>
        <c:axId val="1815086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6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A7-461E-98BD-C3308401AF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A7-461E-98BD-C3308401AF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5A7-461E-98BD-C3308401AF4C}"/>
            </c:ext>
          </c:extLst>
        </c:ser>
        <c:dLbls>
          <c:showLegendKey val="0"/>
          <c:showVal val="0"/>
          <c:showCatName val="0"/>
          <c:showSerName val="0"/>
          <c:showPercent val="0"/>
          <c:showBubbleSize val="0"/>
        </c:dLbls>
        <c:gapWidth val="150"/>
        <c:shape val="box"/>
        <c:axId val="1815088527"/>
        <c:axId val="1"/>
        <c:axId val="0"/>
      </c:bar3DChart>
      <c:catAx>
        <c:axId val="1815088527"/>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8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DCF-40C5-8842-29B3CE2948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DCF-40C5-8842-29B3CE2948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DCF-40C5-8842-29B3CE2948AD}"/>
            </c:ext>
          </c:extLst>
        </c:ser>
        <c:dLbls>
          <c:showLegendKey val="0"/>
          <c:showVal val="0"/>
          <c:showCatName val="0"/>
          <c:showSerName val="0"/>
          <c:showPercent val="0"/>
          <c:showBubbleSize val="0"/>
        </c:dLbls>
        <c:gapWidth val="150"/>
        <c:shape val="box"/>
        <c:axId val="1815851871"/>
        <c:axId val="1"/>
        <c:axId val="0"/>
      </c:bar3DChart>
      <c:catAx>
        <c:axId val="18158518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8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69-43EE-AE39-2FAEF033B4C5}"/>
              </c:ext>
            </c:extLst>
          </c:dPt>
          <c:dPt>
            <c:idx val="1"/>
            <c:invertIfNegative val="0"/>
            <c:bubble3D val="0"/>
            <c:spPr>
              <a:solidFill>
                <a:srgbClr val="C00000"/>
              </a:solidFill>
            </c:spPr>
            <c:extLst>
              <c:ext xmlns:c16="http://schemas.microsoft.com/office/drawing/2014/chart" uri="{C3380CC4-5D6E-409C-BE32-E72D297353CC}">
                <c16:uniqueId val="{00000001-C269-43EE-AE39-2FAEF033B4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69-43EE-AE39-2FAEF033B4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69-43EE-AE39-2FAEF033B4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269-43EE-AE39-2FAEF033B4C5}"/>
            </c:ext>
          </c:extLst>
        </c:ser>
        <c:dLbls>
          <c:showLegendKey val="0"/>
          <c:showVal val="0"/>
          <c:showCatName val="0"/>
          <c:showSerName val="0"/>
          <c:showPercent val="0"/>
          <c:showBubbleSize val="0"/>
        </c:dLbls>
        <c:gapWidth val="150"/>
        <c:shape val="box"/>
        <c:axId val="1815854751"/>
        <c:axId val="1"/>
        <c:axId val="0"/>
      </c:bar3DChart>
      <c:catAx>
        <c:axId val="18158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2C-44E8-BAB2-6211EE5311BC}"/>
              </c:ext>
            </c:extLst>
          </c:dPt>
          <c:dPt>
            <c:idx val="1"/>
            <c:invertIfNegative val="0"/>
            <c:bubble3D val="0"/>
            <c:spPr>
              <a:solidFill>
                <a:srgbClr val="C00000"/>
              </a:solidFill>
            </c:spPr>
            <c:extLst>
              <c:ext xmlns:c16="http://schemas.microsoft.com/office/drawing/2014/chart" uri="{C3380CC4-5D6E-409C-BE32-E72D297353CC}">
                <c16:uniqueId val="{00000001-762C-44E8-BAB2-6211EE5311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2C-44E8-BAB2-6211EE5311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2C-44E8-BAB2-6211EE5311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762C-44E8-BAB2-6211EE5311BC}"/>
            </c:ext>
          </c:extLst>
        </c:ser>
        <c:dLbls>
          <c:showLegendKey val="0"/>
          <c:showVal val="0"/>
          <c:showCatName val="0"/>
          <c:showSerName val="0"/>
          <c:showPercent val="0"/>
          <c:showBubbleSize val="0"/>
        </c:dLbls>
        <c:gapWidth val="150"/>
        <c:shape val="box"/>
        <c:axId val="1815853791"/>
        <c:axId val="1"/>
        <c:axId val="0"/>
      </c:bar3DChart>
      <c:catAx>
        <c:axId val="18158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7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FB-480B-8DF6-AE0D164CA08E}"/>
              </c:ext>
            </c:extLst>
          </c:dPt>
          <c:dPt>
            <c:idx val="1"/>
            <c:invertIfNegative val="0"/>
            <c:bubble3D val="0"/>
            <c:spPr>
              <a:solidFill>
                <a:srgbClr val="C00000"/>
              </a:solidFill>
            </c:spPr>
            <c:extLst>
              <c:ext xmlns:c16="http://schemas.microsoft.com/office/drawing/2014/chart" uri="{C3380CC4-5D6E-409C-BE32-E72D297353CC}">
                <c16:uniqueId val="{00000001-5FFB-480B-8DF6-AE0D164CA0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FB-480B-8DF6-AE0D164CA0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FB-480B-8DF6-AE0D164CA0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5FFB-480B-8DF6-AE0D164CA08E}"/>
            </c:ext>
          </c:extLst>
        </c:ser>
        <c:dLbls>
          <c:showLegendKey val="0"/>
          <c:showVal val="0"/>
          <c:showCatName val="0"/>
          <c:showSerName val="0"/>
          <c:showPercent val="0"/>
          <c:showBubbleSize val="0"/>
        </c:dLbls>
        <c:gapWidth val="150"/>
        <c:shape val="box"/>
        <c:axId val="1815857631"/>
        <c:axId val="1"/>
        <c:axId val="0"/>
      </c:bar3DChart>
      <c:catAx>
        <c:axId val="181585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B0-43BE-9C7A-89441BF79D1A}"/>
              </c:ext>
            </c:extLst>
          </c:dPt>
          <c:dPt>
            <c:idx val="1"/>
            <c:invertIfNegative val="0"/>
            <c:bubble3D val="0"/>
            <c:spPr>
              <a:solidFill>
                <a:srgbClr val="C00000"/>
              </a:solidFill>
            </c:spPr>
            <c:extLst>
              <c:ext xmlns:c16="http://schemas.microsoft.com/office/drawing/2014/chart" uri="{C3380CC4-5D6E-409C-BE32-E72D297353CC}">
                <c16:uniqueId val="{00000001-FFB0-43BE-9C7A-89441BF79D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B0-43BE-9C7A-89441BF79D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B0-43BE-9C7A-89441BF79D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FB0-43BE-9C7A-89441BF79D1A}"/>
            </c:ext>
          </c:extLst>
        </c:ser>
        <c:dLbls>
          <c:showLegendKey val="0"/>
          <c:showVal val="0"/>
          <c:showCatName val="0"/>
          <c:showSerName val="0"/>
          <c:showPercent val="0"/>
          <c:showBubbleSize val="0"/>
        </c:dLbls>
        <c:gapWidth val="150"/>
        <c:shape val="box"/>
        <c:axId val="1815855231"/>
        <c:axId val="1"/>
        <c:axId val="0"/>
      </c:bar3DChart>
      <c:catAx>
        <c:axId val="181585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42-4968-BE5F-AB55F0210740}"/>
              </c:ext>
            </c:extLst>
          </c:dPt>
          <c:dPt>
            <c:idx val="1"/>
            <c:invertIfNegative val="0"/>
            <c:bubble3D val="0"/>
            <c:spPr>
              <a:solidFill>
                <a:srgbClr val="C00000"/>
              </a:solidFill>
            </c:spPr>
            <c:extLst>
              <c:ext xmlns:c16="http://schemas.microsoft.com/office/drawing/2014/chart" uri="{C3380CC4-5D6E-409C-BE32-E72D297353CC}">
                <c16:uniqueId val="{00000001-A742-4968-BE5F-AB55F02107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42-4968-BE5F-AB55F02107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42-4968-BE5F-AB55F02107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A742-4968-BE5F-AB55F0210740}"/>
            </c:ext>
          </c:extLst>
        </c:ser>
        <c:dLbls>
          <c:showLegendKey val="0"/>
          <c:showVal val="0"/>
          <c:showCatName val="0"/>
          <c:showSerName val="0"/>
          <c:showPercent val="0"/>
          <c:showBubbleSize val="0"/>
        </c:dLbls>
        <c:gapWidth val="150"/>
        <c:shape val="box"/>
        <c:axId val="1815857151"/>
        <c:axId val="1"/>
        <c:axId val="0"/>
      </c:bar3DChart>
      <c:catAx>
        <c:axId val="1815857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30-481C-A733-6401A7B2F433}"/>
              </c:ext>
            </c:extLst>
          </c:dPt>
          <c:dPt>
            <c:idx val="1"/>
            <c:invertIfNegative val="0"/>
            <c:bubble3D val="0"/>
            <c:spPr>
              <a:solidFill>
                <a:srgbClr val="C00000"/>
              </a:solidFill>
            </c:spPr>
            <c:extLst>
              <c:ext xmlns:c16="http://schemas.microsoft.com/office/drawing/2014/chart" uri="{C3380CC4-5D6E-409C-BE32-E72D297353CC}">
                <c16:uniqueId val="{00000001-2D30-481C-A733-6401A7B2F4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30-481C-A733-6401A7B2F4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30-481C-A733-6401A7B2F4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0.25</c:v>
                </c:pt>
              </c:numCache>
            </c:numRef>
          </c:val>
          <c:extLst>
            <c:ext xmlns:c16="http://schemas.microsoft.com/office/drawing/2014/chart" uri="{C3380CC4-5D6E-409C-BE32-E72D297353CC}">
              <c16:uniqueId val="{00000004-2D30-481C-A733-6401A7B2F433}"/>
            </c:ext>
          </c:extLst>
        </c:ser>
        <c:dLbls>
          <c:showLegendKey val="0"/>
          <c:showVal val="0"/>
          <c:showCatName val="0"/>
          <c:showSerName val="0"/>
          <c:showPercent val="0"/>
          <c:showBubbleSize val="0"/>
        </c:dLbls>
        <c:gapWidth val="150"/>
        <c:shape val="box"/>
        <c:axId val="1839635871"/>
        <c:axId val="1"/>
        <c:axId val="0"/>
      </c:bar3DChart>
      <c:catAx>
        <c:axId val="183963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8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39-4087-9C51-034B5EF2EE0F}"/>
              </c:ext>
            </c:extLst>
          </c:dPt>
          <c:dPt>
            <c:idx val="1"/>
            <c:invertIfNegative val="0"/>
            <c:bubble3D val="0"/>
            <c:spPr>
              <a:solidFill>
                <a:srgbClr val="C00000"/>
              </a:solidFill>
            </c:spPr>
            <c:extLst>
              <c:ext xmlns:c16="http://schemas.microsoft.com/office/drawing/2014/chart" uri="{C3380CC4-5D6E-409C-BE32-E72D297353CC}">
                <c16:uniqueId val="{00000001-5639-4087-9C51-034B5EF2EE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39-4087-9C51-034B5EF2EE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39-4087-9C51-034B5EF2EE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5639-4087-9C51-034B5EF2EE0F}"/>
            </c:ext>
          </c:extLst>
        </c:ser>
        <c:dLbls>
          <c:showLegendKey val="0"/>
          <c:showVal val="0"/>
          <c:showCatName val="0"/>
          <c:showSerName val="0"/>
          <c:showPercent val="0"/>
          <c:showBubbleSize val="0"/>
        </c:dLbls>
        <c:gapWidth val="150"/>
        <c:shape val="box"/>
        <c:axId val="1815851391"/>
        <c:axId val="1"/>
        <c:axId val="0"/>
      </c:bar3DChart>
      <c:catAx>
        <c:axId val="181585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ED-42D3-A302-958A2116C34D}"/>
              </c:ext>
            </c:extLst>
          </c:dPt>
          <c:dPt>
            <c:idx val="1"/>
            <c:invertIfNegative val="0"/>
            <c:bubble3D val="0"/>
            <c:spPr>
              <a:solidFill>
                <a:srgbClr val="C00000"/>
              </a:solidFill>
            </c:spPr>
            <c:extLst>
              <c:ext xmlns:c16="http://schemas.microsoft.com/office/drawing/2014/chart" uri="{C3380CC4-5D6E-409C-BE32-E72D297353CC}">
                <c16:uniqueId val="{00000001-CBED-42D3-A302-958A2116C3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ED-42D3-A302-958A2116C3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ED-42D3-A302-958A2116C3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BED-42D3-A302-958A2116C34D}"/>
            </c:ext>
          </c:extLst>
        </c:ser>
        <c:dLbls>
          <c:showLegendKey val="0"/>
          <c:showVal val="0"/>
          <c:showCatName val="0"/>
          <c:showSerName val="0"/>
          <c:showPercent val="0"/>
          <c:showBubbleSize val="0"/>
        </c:dLbls>
        <c:gapWidth val="150"/>
        <c:shape val="box"/>
        <c:axId val="1815858111"/>
        <c:axId val="1"/>
        <c:axId val="0"/>
      </c:bar3DChart>
      <c:catAx>
        <c:axId val="1815858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8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A4-43BE-AD12-AE0CD1F5F8CA}"/>
              </c:ext>
            </c:extLst>
          </c:dPt>
          <c:dPt>
            <c:idx val="1"/>
            <c:invertIfNegative val="0"/>
            <c:bubble3D val="0"/>
            <c:spPr>
              <a:solidFill>
                <a:srgbClr val="C00000"/>
              </a:solidFill>
            </c:spPr>
            <c:extLst>
              <c:ext xmlns:c16="http://schemas.microsoft.com/office/drawing/2014/chart" uri="{C3380CC4-5D6E-409C-BE32-E72D297353CC}">
                <c16:uniqueId val="{00000001-DCA4-43BE-AD12-AE0CD1F5F8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A4-43BE-AD12-AE0CD1F5F8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A4-43BE-AD12-AE0CD1F5F8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CA4-43BE-AD12-AE0CD1F5F8CA}"/>
            </c:ext>
          </c:extLst>
        </c:ser>
        <c:dLbls>
          <c:showLegendKey val="0"/>
          <c:showVal val="0"/>
          <c:showCatName val="0"/>
          <c:showSerName val="0"/>
          <c:showPercent val="0"/>
          <c:showBubbleSize val="0"/>
        </c:dLbls>
        <c:gapWidth val="150"/>
        <c:shape val="box"/>
        <c:axId val="1815853311"/>
        <c:axId val="1"/>
        <c:axId val="0"/>
      </c:bar3DChart>
      <c:catAx>
        <c:axId val="1815853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F7-4BC3-9275-D648DD04C7E1}"/>
              </c:ext>
            </c:extLst>
          </c:dPt>
          <c:dPt>
            <c:idx val="1"/>
            <c:invertIfNegative val="0"/>
            <c:bubble3D val="0"/>
            <c:spPr>
              <a:solidFill>
                <a:srgbClr val="C00000"/>
              </a:solidFill>
            </c:spPr>
            <c:extLst>
              <c:ext xmlns:c16="http://schemas.microsoft.com/office/drawing/2014/chart" uri="{C3380CC4-5D6E-409C-BE32-E72D297353CC}">
                <c16:uniqueId val="{00000001-8AF7-4BC3-9275-D648DD04C7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F7-4BC3-9275-D648DD04C7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F7-4BC3-9275-D648DD04C7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8AF7-4BC3-9275-D648DD04C7E1}"/>
            </c:ext>
          </c:extLst>
        </c:ser>
        <c:dLbls>
          <c:showLegendKey val="0"/>
          <c:showVal val="0"/>
          <c:showCatName val="0"/>
          <c:showSerName val="0"/>
          <c:showPercent val="0"/>
          <c:showBubbleSize val="0"/>
        </c:dLbls>
        <c:gapWidth val="150"/>
        <c:shape val="box"/>
        <c:axId val="1815845631"/>
        <c:axId val="1"/>
        <c:axId val="0"/>
      </c:bar3DChart>
      <c:catAx>
        <c:axId val="1815845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5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45-4780-8389-8D7017684299}"/>
              </c:ext>
            </c:extLst>
          </c:dPt>
          <c:dPt>
            <c:idx val="1"/>
            <c:invertIfNegative val="0"/>
            <c:bubble3D val="0"/>
            <c:spPr>
              <a:solidFill>
                <a:srgbClr val="C00000"/>
              </a:solidFill>
            </c:spPr>
            <c:extLst>
              <c:ext xmlns:c16="http://schemas.microsoft.com/office/drawing/2014/chart" uri="{C3380CC4-5D6E-409C-BE32-E72D297353CC}">
                <c16:uniqueId val="{00000001-8A45-4780-8389-8D70176842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45-4780-8389-8D70176842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45-4780-8389-8D70176842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A45-4780-8389-8D7017684299}"/>
            </c:ext>
          </c:extLst>
        </c:ser>
        <c:dLbls>
          <c:showLegendKey val="0"/>
          <c:showVal val="0"/>
          <c:showCatName val="0"/>
          <c:showSerName val="0"/>
          <c:showPercent val="0"/>
          <c:showBubbleSize val="0"/>
        </c:dLbls>
        <c:gapWidth val="150"/>
        <c:shape val="box"/>
        <c:axId val="1815847551"/>
        <c:axId val="1"/>
        <c:axId val="0"/>
      </c:bar3DChart>
      <c:catAx>
        <c:axId val="1815847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75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9A5-49E5-B58C-729B7B27341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9A5-49E5-B58C-729B7B27341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A5-49E5-B58C-729B7B27341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A5-49E5-B58C-729B7B27341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A5-49E5-B58C-729B7B27341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A5-49E5-B58C-729B7B27341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A5-49E5-B58C-729B7B273419}"/>
            </c:ext>
          </c:extLst>
        </c:ser>
        <c:dLbls>
          <c:showLegendKey val="0"/>
          <c:showVal val="0"/>
          <c:showCatName val="0"/>
          <c:showSerName val="0"/>
          <c:showPercent val="0"/>
          <c:showBubbleSize val="0"/>
        </c:dLbls>
        <c:smooth val="0"/>
        <c:axId val="1816389663"/>
        <c:axId val="1"/>
      </c:lineChart>
      <c:catAx>
        <c:axId val="1816389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9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C0-40AC-9600-3D7D661C8C9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2CC0-40AC-9600-3D7D661C8C9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C0-40AC-9600-3D7D661C8C9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C0-40AC-9600-3D7D661C8C9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C0-40AC-9600-3D7D661C8C9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C0-40AC-9600-3D7D661C8C9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C0-40AC-9600-3D7D661C8C94}"/>
            </c:ext>
          </c:extLst>
        </c:ser>
        <c:dLbls>
          <c:showLegendKey val="0"/>
          <c:showVal val="0"/>
          <c:showCatName val="0"/>
          <c:showSerName val="0"/>
          <c:showPercent val="0"/>
          <c:showBubbleSize val="0"/>
        </c:dLbls>
        <c:smooth val="0"/>
        <c:axId val="1816387263"/>
        <c:axId val="1"/>
      </c:lineChart>
      <c:catAx>
        <c:axId val="1816387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7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6F24-49C8-B55E-FAB38B1977B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6F24-49C8-B55E-FAB38B1977B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F24-49C8-B55E-FAB38B1977B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24-49C8-B55E-FAB38B1977B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24-49C8-B55E-FAB38B1977B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24-49C8-B55E-FAB38B1977B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F24-49C8-B55E-FAB38B1977B2}"/>
            </c:ext>
          </c:extLst>
        </c:ser>
        <c:dLbls>
          <c:showLegendKey val="0"/>
          <c:showVal val="0"/>
          <c:showCatName val="0"/>
          <c:showSerName val="0"/>
          <c:showPercent val="0"/>
          <c:showBubbleSize val="0"/>
        </c:dLbls>
        <c:smooth val="0"/>
        <c:axId val="1816393983"/>
        <c:axId val="1"/>
      </c:lineChart>
      <c:catAx>
        <c:axId val="181639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50-4CBA-9EA2-EC8584AD6360}"/>
              </c:ext>
            </c:extLst>
          </c:dPt>
          <c:dPt>
            <c:idx val="1"/>
            <c:invertIfNegative val="0"/>
            <c:bubble3D val="0"/>
            <c:spPr>
              <a:solidFill>
                <a:srgbClr val="C00000"/>
              </a:solidFill>
            </c:spPr>
            <c:extLst>
              <c:ext xmlns:c16="http://schemas.microsoft.com/office/drawing/2014/chart" uri="{C3380CC4-5D6E-409C-BE32-E72D297353CC}">
                <c16:uniqueId val="{00000001-2C50-4CBA-9EA2-EC8584AD6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50-4CBA-9EA2-EC8584AD6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50-4CBA-9EA2-EC8584AD6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2C50-4CBA-9EA2-EC8584AD6360}"/>
            </c:ext>
          </c:extLst>
        </c:ser>
        <c:dLbls>
          <c:showLegendKey val="0"/>
          <c:showVal val="0"/>
          <c:showCatName val="0"/>
          <c:showSerName val="0"/>
          <c:showPercent val="0"/>
          <c:showBubbleSize val="0"/>
        </c:dLbls>
        <c:gapWidth val="150"/>
        <c:shape val="box"/>
        <c:axId val="1816397343"/>
        <c:axId val="1"/>
        <c:axId val="0"/>
      </c:bar3DChart>
      <c:catAx>
        <c:axId val="1816397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7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8A-4BE8-9B67-1A0BF9E9EDCC}"/>
              </c:ext>
            </c:extLst>
          </c:dPt>
          <c:dPt>
            <c:idx val="1"/>
            <c:invertIfNegative val="0"/>
            <c:bubble3D val="0"/>
            <c:spPr>
              <a:solidFill>
                <a:srgbClr val="C00000"/>
              </a:solidFill>
            </c:spPr>
            <c:extLst>
              <c:ext xmlns:c16="http://schemas.microsoft.com/office/drawing/2014/chart" uri="{C3380CC4-5D6E-409C-BE32-E72D297353CC}">
                <c16:uniqueId val="{00000001-758A-4BE8-9B67-1A0BF9E9ED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8A-4BE8-9B67-1A0BF9E9ED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8A-4BE8-9B67-1A0BF9E9ED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758A-4BE8-9B67-1A0BF9E9EDCC}"/>
            </c:ext>
          </c:extLst>
        </c:ser>
        <c:dLbls>
          <c:showLegendKey val="0"/>
          <c:showVal val="0"/>
          <c:showCatName val="0"/>
          <c:showSerName val="0"/>
          <c:showPercent val="0"/>
          <c:showBubbleSize val="0"/>
        </c:dLbls>
        <c:gapWidth val="150"/>
        <c:shape val="box"/>
        <c:axId val="1816402143"/>
        <c:axId val="1"/>
        <c:axId val="0"/>
      </c:bar3DChart>
      <c:catAx>
        <c:axId val="1816402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21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45-4310-8496-095F674A46E1}"/>
              </c:ext>
            </c:extLst>
          </c:dPt>
          <c:dPt>
            <c:idx val="1"/>
            <c:invertIfNegative val="0"/>
            <c:bubble3D val="0"/>
            <c:spPr>
              <a:solidFill>
                <a:srgbClr val="C00000"/>
              </a:solidFill>
            </c:spPr>
            <c:extLst>
              <c:ext xmlns:c16="http://schemas.microsoft.com/office/drawing/2014/chart" uri="{C3380CC4-5D6E-409C-BE32-E72D297353CC}">
                <c16:uniqueId val="{00000001-A045-4310-8496-095F674A46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45-4310-8496-095F674A4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45-4310-8496-095F674A4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045-4310-8496-095F674A46E1}"/>
            </c:ext>
          </c:extLst>
        </c:ser>
        <c:dLbls>
          <c:showLegendKey val="0"/>
          <c:showVal val="0"/>
          <c:showCatName val="0"/>
          <c:showSerName val="0"/>
          <c:showPercent val="0"/>
          <c:showBubbleSize val="0"/>
        </c:dLbls>
        <c:gapWidth val="150"/>
        <c:shape val="box"/>
        <c:axId val="1839640671"/>
        <c:axId val="1"/>
        <c:axId val="0"/>
      </c:bar3DChart>
      <c:catAx>
        <c:axId val="1839640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406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79-4872-B4C5-117E303977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F679-4872-B4C5-117E303977F5}"/>
            </c:ext>
          </c:extLst>
        </c:ser>
        <c:dLbls>
          <c:showLegendKey val="0"/>
          <c:showVal val="0"/>
          <c:showCatName val="0"/>
          <c:showSerName val="0"/>
          <c:showPercent val="0"/>
          <c:showBubbleSize val="0"/>
        </c:dLbls>
        <c:gapWidth val="150"/>
        <c:shape val="box"/>
        <c:axId val="1816395423"/>
        <c:axId val="1"/>
        <c:axId val="0"/>
      </c:bar3DChart>
      <c:catAx>
        <c:axId val="1816395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5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678-4446-A66B-057F0A6ADF4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678-4446-A66B-057F0A6ADF4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678-4446-A66B-057F0A6ADF4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78-4446-A66B-057F0A6ADF4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78-4446-A66B-057F0A6ADF4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678-4446-A66B-057F0A6ADF4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678-4446-A66B-057F0A6ADF40}"/>
            </c:ext>
          </c:extLst>
        </c:ser>
        <c:dLbls>
          <c:showLegendKey val="0"/>
          <c:showVal val="0"/>
          <c:showCatName val="0"/>
          <c:showSerName val="0"/>
          <c:showPercent val="0"/>
          <c:showBubbleSize val="0"/>
        </c:dLbls>
        <c:smooth val="0"/>
        <c:axId val="1816388223"/>
        <c:axId val="1"/>
      </c:lineChart>
      <c:catAx>
        <c:axId val="1816388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8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1E-48AA-95CD-9716BC1AD30D}"/>
              </c:ext>
            </c:extLst>
          </c:dPt>
          <c:dPt>
            <c:idx val="1"/>
            <c:invertIfNegative val="0"/>
            <c:bubble3D val="0"/>
            <c:spPr>
              <a:solidFill>
                <a:srgbClr val="C00000"/>
              </a:solidFill>
            </c:spPr>
            <c:extLst>
              <c:ext xmlns:c16="http://schemas.microsoft.com/office/drawing/2014/chart" uri="{C3380CC4-5D6E-409C-BE32-E72D297353CC}">
                <c16:uniqueId val="{00000001-391E-48AA-95CD-9716BC1AD3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1E-48AA-95CD-9716BC1AD3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1E-48AA-95CD-9716BC1AD3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91E-48AA-95CD-9716BC1AD30D}"/>
            </c:ext>
          </c:extLst>
        </c:ser>
        <c:dLbls>
          <c:showLegendKey val="0"/>
          <c:showVal val="0"/>
          <c:showCatName val="0"/>
          <c:showSerName val="0"/>
          <c:showPercent val="0"/>
          <c:showBubbleSize val="0"/>
        </c:dLbls>
        <c:gapWidth val="150"/>
        <c:shape val="box"/>
        <c:axId val="1816400223"/>
        <c:axId val="1"/>
        <c:axId val="0"/>
      </c:bar3DChart>
      <c:catAx>
        <c:axId val="18164002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02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004-4306-8478-8189C53E22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004-4306-8478-8189C53E22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9004-4306-8478-8189C53E2202}"/>
            </c:ext>
          </c:extLst>
        </c:ser>
        <c:dLbls>
          <c:showLegendKey val="0"/>
          <c:showVal val="0"/>
          <c:showCatName val="0"/>
          <c:showSerName val="0"/>
          <c:showPercent val="0"/>
          <c:showBubbleSize val="0"/>
        </c:dLbls>
        <c:gapWidth val="150"/>
        <c:shape val="box"/>
        <c:axId val="1816399743"/>
        <c:axId val="1"/>
        <c:axId val="0"/>
      </c:bar3DChart>
      <c:catAx>
        <c:axId val="18163997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97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193-44E5-89DA-F7FF2B987C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193-44E5-89DA-F7FF2B987C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193-44E5-89DA-F7FF2B987CE1}"/>
            </c:ext>
          </c:extLst>
        </c:ser>
        <c:dLbls>
          <c:showLegendKey val="0"/>
          <c:showVal val="0"/>
          <c:showCatName val="0"/>
          <c:showSerName val="0"/>
          <c:showPercent val="0"/>
          <c:showBubbleSize val="0"/>
        </c:dLbls>
        <c:gapWidth val="150"/>
        <c:shape val="box"/>
        <c:axId val="1816391103"/>
        <c:axId val="1"/>
        <c:axId val="0"/>
      </c:bar3DChart>
      <c:catAx>
        <c:axId val="181639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DAB-4EE5-9522-558C22D2E2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DAB-4EE5-9522-558C22D2E2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DAB-4EE5-9522-558C22D2E205}"/>
            </c:ext>
          </c:extLst>
        </c:ser>
        <c:dLbls>
          <c:showLegendKey val="0"/>
          <c:showVal val="0"/>
          <c:showCatName val="0"/>
          <c:showSerName val="0"/>
          <c:showPercent val="0"/>
          <c:showBubbleSize val="0"/>
        </c:dLbls>
        <c:gapWidth val="150"/>
        <c:shape val="box"/>
        <c:axId val="1816401183"/>
        <c:axId val="1"/>
        <c:axId val="0"/>
      </c:bar3DChart>
      <c:catAx>
        <c:axId val="1816401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1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37" Type="http://schemas.openxmlformats.org/officeDocument/2006/relationships/image" Target="../media/image18.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9.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0.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1.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31" Type="http://schemas.openxmlformats.org/officeDocument/2006/relationships/image" Target="../media/image9.png"/><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 Id="rId30" Type="http://schemas.openxmlformats.org/officeDocument/2006/relationships/hyperlink" Target="#Admon!A6"/></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25" name="1 Imagen" descr="Secretaría de Educación">
          <a:extLst>
            <a:ext uri="{FF2B5EF4-FFF2-40B4-BE49-F238E27FC236}">
              <a16:creationId xmlns:a16="http://schemas.microsoft.com/office/drawing/2014/main" id="{689D6A98-BC8E-34B1-3F26-05AA9B773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26" name="Picture 3995" descr="MB900431547">
          <a:hlinkClick xmlns:r="http://schemas.openxmlformats.org/officeDocument/2006/relationships" r:id="rId2" tooltip="Ir a revision identidad"/>
          <a:extLst>
            <a:ext uri="{FF2B5EF4-FFF2-40B4-BE49-F238E27FC236}">
              <a16:creationId xmlns:a16="http://schemas.microsoft.com/office/drawing/2014/main" id="{727B4436-2D53-8A2A-7934-AA74DC2669A2}"/>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02618" name="2 Imagen">
          <a:hlinkClick xmlns:r="http://schemas.openxmlformats.org/officeDocument/2006/relationships" r:id="rId1" tooltip="IR A RESUMEN"/>
          <a:extLst>
            <a:ext uri="{FF2B5EF4-FFF2-40B4-BE49-F238E27FC236}">
              <a16:creationId xmlns:a16="http://schemas.microsoft.com/office/drawing/2014/main" id="{444214B3-56F7-3E6F-2B0E-3FD2DEC151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02619" name="3 Imagen">
          <a:hlinkClick xmlns:r="http://schemas.openxmlformats.org/officeDocument/2006/relationships" r:id="rId3" tooltip="IR A RESUMEN"/>
          <a:extLst>
            <a:ext uri="{FF2B5EF4-FFF2-40B4-BE49-F238E27FC236}">
              <a16:creationId xmlns:a16="http://schemas.microsoft.com/office/drawing/2014/main" id="{5F93A994-15C5-B32B-67AD-31887E54A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02620" name="4 Imagen">
          <a:hlinkClick xmlns:r="http://schemas.openxmlformats.org/officeDocument/2006/relationships" r:id="rId5" tooltip="IR A RESUMEN"/>
          <a:extLst>
            <a:ext uri="{FF2B5EF4-FFF2-40B4-BE49-F238E27FC236}">
              <a16:creationId xmlns:a16="http://schemas.microsoft.com/office/drawing/2014/main" id="{04D43634-16BD-D807-0F60-F079110B2A5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02621" name="5 Imagen">
          <a:hlinkClick xmlns:r="http://schemas.openxmlformats.org/officeDocument/2006/relationships" r:id="rId7" tooltip="IR A RESUMEN"/>
          <a:extLst>
            <a:ext uri="{FF2B5EF4-FFF2-40B4-BE49-F238E27FC236}">
              <a16:creationId xmlns:a16="http://schemas.microsoft.com/office/drawing/2014/main" id="{8836B717-95F1-BCAF-B105-7E441CC8EA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02622" name="7 Imagen">
          <a:hlinkClick xmlns:r="http://schemas.openxmlformats.org/officeDocument/2006/relationships" r:id="rId8" tooltip="IR A RESUMEN"/>
          <a:extLst>
            <a:ext uri="{FF2B5EF4-FFF2-40B4-BE49-F238E27FC236}">
              <a16:creationId xmlns:a16="http://schemas.microsoft.com/office/drawing/2014/main" id="{E2F9DEB9-CEB7-8E81-4D28-63E5A7C410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02623" name="8 Imagen">
          <a:hlinkClick xmlns:r="http://schemas.openxmlformats.org/officeDocument/2006/relationships" r:id="rId9" tooltip="IR A RESUMEN"/>
          <a:extLst>
            <a:ext uri="{FF2B5EF4-FFF2-40B4-BE49-F238E27FC236}">
              <a16:creationId xmlns:a16="http://schemas.microsoft.com/office/drawing/2014/main" id="{703AA371-F900-99CA-D9FC-0F45B78987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02624" name="9 Imagen">
          <a:hlinkClick xmlns:r="http://schemas.openxmlformats.org/officeDocument/2006/relationships" r:id="rId10" tooltip="IR A RESUMEN"/>
          <a:extLst>
            <a:ext uri="{FF2B5EF4-FFF2-40B4-BE49-F238E27FC236}">
              <a16:creationId xmlns:a16="http://schemas.microsoft.com/office/drawing/2014/main" id="{10F8C38C-AC36-B74A-AC52-AFC5B5D0B5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02625" name="10 Imagen">
          <a:hlinkClick xmlns:r="http://schemas.openxmlformats.org/officeDocument/2006/relationships" r:id="rId11" tooltip="IR A RESUMEN"/>
          <a:extLst>
            <a:ext uri="{FF2B5EF4-FFF2-40B4-BE49-F238E27FC236}">
              <a16:creationId xmlns:a16="http://schemas.microsoft.com/office/drawing/2014/main" id="{80459153-395B-1109-92D8-4477F86F789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02626" name="11 Imagen">
          <a:hlinkClick xmlns:r="http://schemas.openxmlformats.org/officeDocument/2006/relationships" r:id="rId13" tooltip="IR A RESUMEN"/>
          <a:extLst>
            <a:ext uri="{FF2B5EF4-FFF2-40B4-BE49-F238E27FC236}">
              <a16:creationId xmlns:a16="http://schemas.microsoft.com/office/drawing/2014/main" id="{3C434CE1-ECA5-6F69-71B1-AA3DB6B3119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02627" name="12 Imagen">
          <a:hlinkClick xmlns:r="http://schemas.openxmlformats.org/officeDocument/2006/relationships" r:id="rId14" tooltip="IR A RESUMEN"/>
          <a:extLst>
            <a:ext uri="{FF2B5EF4-FFF2-40B4-BE49-F238E27FC236}">
              <a16:creationId xmlns:a16="http://schemas.microsoft.com/office/drawing/2014/main" id="{3BC06846-F1DC-6E17-55A3-AE9C3CCF435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02628" name="13 Imagen">
          <a:hlinkClick xmlns:r="http://schemas.openxmlformats.org/officeDocument/2006/relationships" r:id="rId16" tooltip="IR A RESUMEN"/>
          <a:extLst>
            <a:ext uri="{FF2B5EF4-FFF2-40B4-BE49-F238E27FC236}">
              <a16:creationId xmlns:a16="http://schemas.microsoft.com/office/drawing/2014/main" id="{2150C8AD-631E-7DA7-6311-6711649566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02629" name="14 Imagen">
          <a:hlinkClick xmlns:r="http://schemas.openxmlformats.org/officeDocument/2006/relationships" r:id="rId17" tooltip="IR A RESUMEN"/>
          <a:extLst>
            <a:ext uri="{FF2B5EF4-FFF2-40B4-BE49-F238E27FC236}">
              <a16:creationId xmlns:a16="http://schemas.microsoft.com/office/drawing/2014/main" id="{4C9539F0-E38F-4F41-DC76-50D68B5DF06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02630" name="15 Imagen">
          <a:hlinkClick xmlns:r="http://schemas.openxmlformats.org/officeDocument/2006/relationships" r:id="rId19" tooltip="IR A RESUMEN"/>
          <a:extLst>
            <a:ext uri="{FF2B5EF4-FFF2-40B4-BE49-F238E27FC236}">
              <a16:creationId xmlns:a16="http://schemas.microsoft.com/office/drawing/2014/main" id="{C80F613D-A0EA-F619-3FB1-D2962679083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6302631" name="16 Imagen">
          <a:hlinkClick xmlns:r="http://schemas.openxmlformats.org/officeDocument/2006/relationships" r:id="rId21" tooltip="IR A RESUMEN"/>
          <a:extLst>
            <a:ext uri="{FF2B5EF4-FFF2-40B4-BE49-F238E27FC236}">
              <a16:creationId xmlns:a16="http://schemas.microsoft.com/office/drawing/2014/main" id="{ECC641D7-F7B2-A884-7FD8-F863BFD06AB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6302632" name="17 Imagen">
          <a:hlinkClick xmlns:r="http://schemas.openxmlformats.org/officeDocument/2006/relationships" r:id="rId22" tooltip="IR A RESUMEN"/>
          <a:extLst>
            <a:ext uri="{FF2B5EF4-FFF2-40B4-BE49-F238E27FC236}">
              <a16:creationId xmlns:a16="http://schemas.microsoft.com/office/drawing/2014/main" id="{952F3F84-4457-C2C2-3FAD-6793B2103AA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6302633" name="18 Imagen">
          <a:hlinkClick xmlns:r="http://schemas.openxmlformats.org/officeDocument/2006/relationships" r:id="rId23" tooltip="IR A RESUMEN"/>
          <a:extLst>
            <a:ext uri="{FF2B5EF4-FFF2-40B4-BE49-F238E27FC236}">
              <a16:creationId xmlns:a16="http://schemas.microsoft.com/office/drawing/2014/main" id="{B3F5241E-BC33-56B9-3AF2-32488ADC57D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6302634" name="19 Imagen">
          <a:hlinkClick xmlns:r="http://schemas.openxmlformats.org/officeDocument/2006/relationships" r:id="rId24" tooltip="IR A RESUMEN"/>
          <a:extLst>
            <a:ext uri="{FF2B5EF4-FFF2-40B4-BE49-F238E27FC236}">
              <a16:creationId xmlns:a16="http://schemas.microsoft.com/office/drawing/2014/main" id="{B283BA88-3EDE-03E6-1561-139485FF59D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6302635" name="20 Imagen">
          <a:hlinkClick xmlns:r="http://schemas.openxmlformats.org/officeDocument/2006/relationships" r:id="rId25" tooltip="IR A RESUMEN"/>
          <a:extLst>
            <a:ext uri="{FF2B5EF4-FFF2-40B4-BE49-F238E27FC236}">
              <a16:creationId xmlns:a16="http://schemas.microsoft.com/office/drawing/2014/main" id="{7C56EC9A-C640-177A-0B63-1B55C4B80B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6302636" name="21 Imagen">
          <a:hlinkClick xmlns:r="http://schemas.openxmlformats.org/officeDocument/2006/relationships" r:id="rId26" tooltip="IR A RESUMEN"/>
          <a:extLst>
            <a:ext uri="{FF2B5EF4-FFF2-40B4-BE49-F238E27FC236}">
              <a16:creationId xmlns:a16="http://schemas.microsoft.com/office/drawing/2014/main" id="{D8812370-8D32-F9CC-5912-7F02087762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02637" name="Picture 3995" descr="MB900431547">
          <a:hlinkClick xmlns:r="http://schemas.openxmlformats.org/officeDocument/2006/relationships" r:id="rId27" tooltip="Regresar"/>
          <a:extLst>
            <a:ext uri="{FF2B5EF4-FFF2-40B4-BE49-F238E27FC236}">
              <a16:creationId xmlns:a16="http://schemas.microsoft.com/office/drawing/2014/main" id="{C6895CEC-BF38-9EC6-BB39-4BADD9136DC6}"/>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02638" name="Picture 3995" descr="MB900431547">
          <a:hlinkClick xmlns:r="http://schemas.openxmlformats.org/officeDocument/2006/relationships" r:id="rId29" tooltip="Ir a directiva"/>
          <a:extLst>
            <a:ext uri="{FF2B5EF4-FFF2-40B4-BE49-F238E27FC236}">
              <a16:creationId xmlns:a16="http://schemas.microsoft.com/office/drawing/2014/main" id="{BD73E978-A500-A345-926F-DEA8F4E9247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1169A4E2-D270-49CC-B9BE-49B267C1594A}"/>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24" name="10 Imagen">
          <a:hlinkClick xmlns:r="http://schemas.openxmlformats.org/officeDocument/2006/relationships" r:id="rId11" tooltip="IR A RESUMEN"/>
          <a:extLst>
            <a:ext uri="{FF2B5EF4-FFF2-40B4-BE49-F238E27FC236}">
              <a16:creationId xmlns:a16="http://schemas.microsoft.com/office/drawing/2014/main" id="{ED078CDF-AAF6-4299-9043-DD0105790BD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5" name="11 Imagen">
          <a:hlinkClick xmlns:r="http://schemas.openxmlformats.org/officeDocument/2006/relationships" r:id="rId13" tooltip="IR A RESUMEN"/>
          <a:extLst>
            <a:ext uri="{FF2B5EF4-FFF2-40B4-BE49-F238E27FC236}">
              <a16:creationId xmlns:a16="http://schemas.microsoft.com/office/drawing/2014/main" id="{03215113-4E54-49C0-A3F1-9A42050EEC2D}"/>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6" name="12 Imagen">
          <a:hlinkClick xmlns:r="http://schemas.openxmlformats.org/officeDocument/2006/relationships" r:id="rId14" tooltip="IR A RESUMEN"/>
          <a:extLst>
            <a:ext uri="{FF2B5EF4-FFF2-40B4-BE49-F238E27FC236}">
              <a16:creationId xmlns:a16="http://schemas.microsoft.com/office/drawing/2014/main" id="{C02285C6-6B0C-4920-AF46-61644ACDBA7B}"/>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463771C2-868C-4AFD-84E7-AB305A73FAD1}"/>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28" name="14 Imagen">
          <a:hlinkClick xmlns:r="http://schemas.openxmlformats.org/officeDocument/2006/relationships" r:id="rId17" tooltip="IR A RESUMEN"/>
          <a:extLst>
            <a:ext uri="{FF2B5EF4-FFF2-40B4-BE49-F238E27FC236}">
              <a16:creationId xmlns:a16="http://schemas.microsoft.com/office/drawing/2014/main" id="{7AFFC438-9007-4048-A8A9-5F5EFD35914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9" name="15 Imagen">
          <a:hlinkClick xmlns:r="http://schemas.openxmlformats.org/officeDocument/2006/relationships" r:id="rId19" tooltip="IR A RESUMEN"/>
          <a:extLst>
            <a:ext uri="{FF2B5EF4-FFF2-40B4-BE49-F238E27FC236}">
              <a16:creationId xmlns:a16="http://schemas.microsoft.com/office/drawing/2014/main" id="{6A00833E-5E98-406E-BD22-A450884176A8}"/>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30" name="16 Imagen">
          <a:hlinkClick xmlns:r="http://schemas.openxmlformats.org/officeDocument/2006/relationships" r:id="rId21" tooltip="IR A RESUMEN"/>
          <a:extLst>
            <a:ext uri="{FF2B5EF4-FFF2-40B4-BE49-F238E27FC236}">
              <a16:creationId xmlns:a16="http://schemas.microsoft.com/office/drawing/2014/main" id="{54361609-9573-4D12-B899-1ABBBEF4192F}"/>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28925" y="3810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31" name="17 Imagen">
          <a:hlinkClick xmlns:r="http://schemas.openxmlformats.org/officeDocument/2006/relationships" r:id="rId22" tooltip="IR A RESUMEN"/>
          <a:extLst>
            <a:ext uri="{FF2B5EF4-FFF2-40B4-BE49-F238E27FC236}">
              <a16:creationId xmlns:a16="http://schemas.microsoft.com/office/drawing/2014/main" id="{87363C56-8207-47B5-A2C6-CFB037078F22}"/>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224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2" name="18 Imagen">
          <a:hlinkClick xmlns:r="http://schemas.openxmlformats.org/officeDocument/2006/relationships" r:id="rId23" tooltip="IR A RESUMEN"/>
          <a:extLst>
            <a:ext uri="{FF2B5EF4-FFF2-40B4-BE49-F238E27FC236}">
              <a16:creationId xmlns:a16="http://schemas.microsoft.com/office/drawing/2014/main" id="{D10F0095-D023-4A63-B014-FA6CECD2AA7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33" name="19 Imagen">
          <a:hlinkClick xmlns:r="http://schemas.openxmlformats.org/officeDocument/2006/relationships" r:id="rId24" tooltip="IR A RESUMEN"/>
          <a:extLst>
            <a:ext uri="{FF2B5EF4-FFF2-40B4-BE49-F238E27FC236}">
              <a16:creationId xmlns:a16="http://schemas.microsoft.com/office/drawing/2014/main" id="{C8F85037-FC12-4A00-A768-C068B2547B54}"/>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4" name="20 Imagen">
          <a:hlinkClick xmlns:r="http://schemas.openxmlformats.org/officeDocument/2006/relationships" r:id="rId25" tooltip="IR A RESUMEN"/>
          <a:extLst>
            <a:ext uri="{FF2B5EF4-FFF2-40B4-BE49-F238E27FC236}">
              <a16:creationId xmlns:a16="http://schemas.microsoft.com/office/drawing/2014/main" id="{0F235DE9-0596-4CE8-B8FC-1223250338E7}"/>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5" name="21 Imagen">
          <a:hlinkClick xmlns:r="http://schemas.openxmlformats.org/officeDocument/2006/relationships" r:id="rId26" tooltip="IR A RESUMEN"/>
          <a:extLst>
            <a:ext uri="{FF2B5EF4-FFF2-40B4-BE49-F238E27FC236}">
              <a16:creationId xmlns:a16="http://schemas.microsoft.com/office/drawing/2014/main" id="{A45EE3E4-B1FD-4587-BB6F-434F304142C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51980"/>
    <xdr:pic>
      <xdr:nvPicPr>
        <xdr:cNvPr id="2" name="15 Imagen">
          <a:hlinkClick xmlns:r="http://schemas.openxmlformats.org/officeDocument/2006/relationships" r:id="rId19" tooltip="IR A RESUMEN"/>
          <a:extLst>
            <a:ext uri="{FF2B5EF4-FFF2-40B4-BE49-F238E27FC236}">
              <a16:creationId xmlns:a16="http://schemas.microsoft.com/office/drawing/2014/main" id="{4B22EF67-A6F3-41E8-A2FA-06C9393883AF}"/>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9801225" y="35013900"/>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51980"/>
    <xdr:pic>
      <xdr:nvPicPr>
        <xdr:cNvPr id="3" name="15 Imagen">
          <a:hlinkClick xmlns:r="http://schemas.openxmlformats.org/officeDocument/2006/relationships" r:id="rId19" tooltip="IR A RESUMEN"/>
          <a:extLst>
            <a:ext uri="{FF2B5EF4-FFF2-40B4-BE49-F238E27FC236}">
              <a16:creationId xmlns:a16="http://schemas.microsoft.com/office/drawing/2014/main" id="{D27BA222-6337-458D-B654-6F75851FD094}"/>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9801225" y="35013900"/>
          <a:ext cx="247650" cy="251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15072" name="1 Gráfico">
          <a:extLst>
            <a:ext uri="{FF2B5EF4-FFF2-40B4-BE49-F238E27FC236}">
              <a16:creationId xmlns:a16="http://schemas.microsoft.com/office/drawing/2014/main" id="{80D77629-795F-6FF0-3BAB-EC752A0E3C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15073" name="2 Gráfico">
          <a:extLst>
            <a:ext uri="{FF2B5EF4-FFF2-40B4-BE49-F238E27FC236}">
              <a16:creationId xmlns:a16="http://schemas.microsoft.com/office/drawing/2014/main" id="{BEED2C5D-A77A-9841-2D1B-308B0036B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15074" name="3 Gráfico">
          <a:extLst>
            <a:ext uri="{FF2B5EF4-FFF2-40B4-BE49-F238E27FC236}">
              <a16:creationId xmlns:a16="http://schemas.microsoft.com/office/drawing/2014/main" id="{F9E4689D-EC79-4C0F-138D-DA5A6B5B8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15075" name="4 Gráfico">
          <a:extLst>
            <a:ext uri="{FF2B5EF4-FFF2-40B4-BE49-F238E27FC236}">
              <a16:creationId xmlns:a16="http://schemas.microsoft.com/office/drawing/2014/main" id="{4D675B79-19D3-171B-2627-A3FDCB948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15076" name="5 Gráfico">
          <a:extLst>
            <a:ext uri="{FF2B5EF4-FFF2-40B4-BE49-F238E27FC236}">
              <a16:creationId xmlns:a16="http://schemas.microsoft.com/office/drawing/2014/main" id="{04E2682A-AD6F-DAF8-43B3-D4BB2F787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15077" name="6 Gráfico">
          <a:extLst>
            <a:ext uri="{FF2B5EF4-FFF2-40B4-BE49-F238E27FC236}">
              <a16:creationId xmlns:a16="http://schemas.microsoft.com/office/drawing/2014/main" id="{7EDDDFB5-04AC-CBE4-B9C4-05F36A4CB0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15078" name="7 Gráfico">
          <a:extLst>
            <a:ext uri="{FF2B5EF4-FFF2-40B4-BE49-F238E27FC236}">
              <a16:creationId xmlns:a16="http://schemas.microsoft.com/office/drawing/2014/main" id="{48261A8E-90DD-C8D7-2171-A62C55652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15079" name="8 Gráfico">
          <a:extLst>
            <a:ext uri="{FF2B5EF4-FFF2-40B4-BE49-F238E27FC236}">
              <a16:creationId xmlns:a16="http://schemas.microsoft.com/office/drawing/2014/main" id="{A2CDE4FE-16F9-B7A6-8A95-B6052DCB7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15080" name="9 Gráfico">
          <a:extLst>
            <a:ext uri="{FF2B5EF4-FFF2-40B4-BE49-F238E27FC236}">
              <a16:creationId xmlns:a16="http://schemas.microsoft.com/office/drawing/2014/main" id="{D4C4170F-1B60-69EB-37C8-17FB8CAC7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5715081" name="10 Gráfico">
          <a:extLst>
            <a:ext uri="{FF2B5EF4-FFF2-40B4-BE49-F238E27FC236}">
              <a16:creationId xmlns:a16="http://schemas.microsoft.com/office/drawing/2014/main" id="{BFDE5F7B-9DAF-955B-7498-B4C251C65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5715082" name="11 Gráfico">
          <a:extLst>
            <a:ext uri="{FF2B5EF4-FFF2-40B4-BE49-F238E27FC236}">
              <a16:creationId xmlns:a16="http://schemas.microsoft.com/office/drawing/2014/main" id="{FFF6D38E-18CF-7C76-EDF7-77DA4E642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5715083" name="12 Gráfico">
          <a:extLst>
            <a:ext uri="{FF2B5EF4-FFF2-40B4-BE49-F238E27FC236}">
              <a16:creationId xmlns:a16="http://schemas.microsoft.com/office/drawing/2014/main" id="{648C8055-262D-D3CE-5C2F-5E3009BF6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15084" name="7 Gráfico">
          <a:extLst>
            <a:ext uri="{FF2B5EF4-FFF2-40B4-BE49-F238E27FC236}">
              <a16:creationId xmlns:a16="http://schemas.microsoft.com/office/drawing/2014/main" id="{41FF11BD-1304-C27E-1273-0C1DFFD39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15085" name="8 Gráfico">
          <a:extLst>
            <a:ext uri="{FF2B5EF4-FFF2-40B4-BE49-F238E27FC236}">
              <a16:creationId xmlns:a16="http://schemas.microsoft.com/office/drawing/2014/main" id="{1541CA32-4A81-66DF-A4E1-CDDC014E2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15086" name="9 Gráfico">
          <a:extLst>
            <a:ext uri="{FF2B5EF4-FFF2-40B4-BE49-F238E27FC236}">
              <a16:creationId xmlns:a16="http://schemas.microsoft.com/office/drawing/2014/main" id="{F44353F4-5406-A3D7-40AF-2453F8C97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5715087" name="16 Gráfico">
          <a:extLst>
            <a:ext uri="{FF2B5EF4-FFF2-40B4-BE49-F238E27FC236}">
              <a16:creationId xmlns:a16="http://schemas.microsoft.com/office/drawing/2014/main" id="{9570F54B-9652-2992-4F02-F58917A7A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15088" name="7 Gráfico">
          <a:extLst>
            <a:ext uri="{FF2B5EF4-FFF2-40B4-BE49-F238E27FC236}">
              <a16:creationId xmlns:a16="http://schemas.microsoft.com/office/drawing/2014/main" id="{742C4C05-9B6E-3DAB-9E0D-FBB1FD0E1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15089" name="8 Gráfico">
          <a:extLst>
            <a:ext uri="{FF2B5EF4-FFF2-40B4-BE49-F238E27FC236}">
              <a16:creationId xmlns:a16="http://schemas.microsoft.com/office/drawing/2014/main" id="{66DFE7D1-8AB7-BB6E-D024-E45D9A1F5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5715090" name="9 Gráfico">
          <a:extLst>
            <a:ext uri="{FF2B5EF4-FFF2-40B4-BE49-F238E27FC236}">
              <a16:creationId xmlns:a16="http://schemas.microsoft.com/office/drawing/2014/main" id="{1EB6CD0E-0E75-3F27-48DA-B6B82A2D1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5715091" name="16 Gráfico">
          <a:extLst>
            <a:ext uri="{FF2B5EF4-FFF2-40B4-BE49-F238E27FC236}">
              <a16:creationId xmlns:a16="http://schemas.microsoft.com/office/drawing/2014/main" id="{96F2D88E-CCF5-630F-697C-5FDC9148D6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5715092" name="7 Gráfico">
          <a:extLst>
            <a:ext uri="{FF2B5EF4-FFF2-40B4-BE49-F238E27FC236}">
              <a16:creationId xmlns:a16="http://schemas.microsoft.com/office/drawing/2014/main" id="{6CC0FBAD-3D62-774F-7983-F550B7B93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5715093" name="8 Gráfico">
          <a:extLst>
            <a:ext uri="{FF2B5EF4-FFF2-40B4-BE49-F238E27FC236}">
              <a16:creationId xmlns:a16="http://schemas.microsoft.com/office/drawing/2014/main" id="{76357E06-2929-D69B-A14A-54C6F8B44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5715094" name="9 Gráfico">
          <a:extLst>
            <a:ext uri="{FF2B5EF4-FFF2-40B4-BE49-F238E27FC236}">
              <a16:creationId xmlns:a16="http://schemas.microsoft.com/office/drawing/2014/main" id="{DF8F1DC0-0918-3D36-DDA7-5E5D8EEE6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5715095" name="16 Gráfico">
          <a:extLst>
            <a:ext uri="{FF2B5EF4-FFF2-40B4-BE49-F238E27FC236}">
              <a16:creationId xmlns:a16="http://schemas.microsoft.com/office/drawing/2014/main" id="{67D3E336-0C0E-779F-5117-0C2881900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5715096" name="Picture 3995" descr="MB900431547">
          <a:hlinkClick xmlns:r="http://schemas.openxmlformats.org/officeDocument/2006/relationships" r:id="rId25" tooltip="Ir a factores criticos"/>
          <a:extLst>
            <a:ext uri="{FF2B5EF4-FFF2-40B4-BE49-F238E27FC236}">
              <a16:creationId xmlns:a16="http://schemas.microsoft.com/office/drawing/2014/main" id="{5B8FB657-4DC0-6597-C9AA-456F05E26BB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5715097" name="2 Imagen">
          <a:hlinkClick xmlns:r="http://schemas.openxmlformats.org/officeDocument/2006/relationships" r:id="rId25" tooltip="Ir a academica"/>
          <a:extLst>
            <a:ext uri="{FF2B5EF4-FFF2-40B4-BE49-F238E27FC236}">
              <a16:creationId xmlns:a16="http://schemas.microsoft.com/office/drawing/2014/main" id="{F00BF9FE-258A-323F-8C86-DE775039387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5715098" name="1 Gráfico">
          <a:extLst>
            <a:ext uri="{FF2B5EF4-FFF2-40B4-BE49-F238E27FC236}">
              <a16:creationId xmlns:a16="http://schemas.microsoft.com/office/drawing/2014/main" id="{29845940-CE2D-EC76-D5E8-30D1A8017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5715099" name="4 Gráfico">
          <a:extLst>
            <a:ext uri="{FF2B5EF4-FFF2-40B4-BE49-F238E27FC236}">
              <a16:creationId xmlns:a16="http://schemas.microsoft.com/office/drawing/2014/main" id="{3F640EB5-FE27-EF8B-1271-13CB747EC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5715100" name="5 Gráfico">
          <a:extLst>
            <a:ext uri="{FF2B5EF4-FFF2-40B4-BE49-F238E27FC236}">
              <a16:creationId xmlns:a16="http://schemas.microsoft.com/office/drawing/2014/main" id="{6362C114-D2E0-1BDE-C235-4D80A8DF95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5715101" name="6 Gráfico">
          <a:extLst>
            <a:ext uri="{FF2B5EF4-FFF2-40B4-BE49-F238E27FC236}">
              <a16:creationId xmlns:a16="http://schemas.microsoft.com/office/drawing/2014/main" id="{43C56DEE-4E3D-E84A-D26A-EEBDA6A50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5715102" name="7 Gráfico">
          <a:extLst>
            <a:ext uri="{FF2B5EF4-FFF2-40B4-BE49-F238E27FC236}">
              <a16:creationId xmlns:a16="http://schemas.microsoft.com/office/drawing/2014/main" id="{A3CA1832-072E-83A1-EE37-14977B7A0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5715103" name="8 Gráfico">
          <a:extLst>
            <a:ext uri="{FF2B5EF4-FFF2-40B4-BE49-F238E27FC236}">
              <a16:creationId xmlns:a16="http://schemas.microsoft.com/office/drawing/2014/main" id="{D278472C-22BF-5DD5-0B8E-6C45FD8DE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46736" name="1 Gráfico">
          <a:extLst>
            <a:ext uri="{FF2B5EF4-FFF2-40B4-BE49-F238E27FC236}">
              <a16:creationId xmlns:a16="http://schemas.microsoft.com/office/drawing/2014/main" id="{0A14C6EC-B92A-025D-B05A-9CB19C2C4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46737" name="2 Gráfico">
          <a:extLst>
            <a:ext uri="{FF2B5EF4-FFF2-40B4-BE49-F238E27FC236}">
              <a16:creationId xmlns:a16="http://schemas.microsoft.com/office/drawing/2014/main" id="{CC0E9624-CD89-8C23-74FD-1B41FB429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46738" name="3 Gráfico">
          <a:extLst>
            <a:ext uri="{FF2B5EF4-FFF2-40B4-BE49-F238E27FC236}">
              <a16:creationId xmlns:a16="http://schemas.microsoft.com/office/drawing/2014/main" id="{3C43090E-184A-B7A3-583A-8C4D380DC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46739" name="4 Gráfico">
          <a:extLst>
            <a:ext uri="{FF2B5EF4-FFF2-40B4-BE49-F238E27FC236}">
              <a16:creationId xmlns:a16="http://schemas.microsoft.com/office/drawing/2014/main" id="{933147C6-0D69-07C9-76C7-16CE7F4EF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46740" name="5 Gráfico">
          <a:extLst>
            <a:ext uri="{FF2B5EF4-FFF2-40B4-BE49-F238E27FC236}">
              <a16:creationId xmlns:a16="http://schemas.microsoft.com/office/drawing/2014/main" id="{A6D0F985-2C8C-46B4-079F-06D501048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46741" name="6 Gráfico">
          <a:extLst>
            <a:ext uri="{FF2B5EF4-FFF2-40B4-BE49-F238E27FC236}">
              <a16:creationId xmlns:a16="http://schemas.microsoft.com/office/drawing/2014/main" id="{6A7BF2DE-BA4C-7038-FC0F-AB2A573FF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46742" name="7 Gráfico">
          <a:extLst>
            <a:ext uri="{FF2B5EF4-FFF2-40B4-BE49-F238E27FC236}">
              <a16:creationId xmlns:a16="http://schemas.microsoft.com/office/drawing/2014/main" id="{3F5711F4-5B4C-A4A5-61A7-645BC6564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46743" name="8 Gráfico">
          <a:extLst>
            <a:ext uri="{FF2B5EF4-FFF2-40B4-BE49-F238E27FC236}">
              <a16:creationId xmlns:a16="http://schemas.microsoft.com/office/drawing/2014/main" id="{DB5556D6-614E-9B96-E726-9C50CD0C6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46744" name="9 Gráfico">
          <a:extLst>
            <a:ext uri="{FF2B5EF4-FFF2-40B4-BE49-F238E27FC236}">
              <a16:creationId xmlns:a16="http://schemas.microsoft.com/office/drawing/2014/main" id="{24DC2E50-F1CC-CADB-7E2E-44282CC60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5746745" name="10 Gráfico">
          <a:extLst>
            <a:ext uri="{FF2B5EF4-FFF2-40B4-BE49-F238E27FC236}">
              <a16:creationId xmlns:a16="http://schemas.microsoft.com/office/drawing/2014/main" id="{5D34E5E1-7C70-9D34-8274-384320C75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5746746" name="11 Gráfico">
          <a:extLst>
            <a:ext uri="{FF2B5EF4-FFF2-40B4-BE49-F238E27FC236}">
              <a16:creationId xmlns:a16="http://schemas.microsoft.com/office/drawing/2014/main" id="{8806E74A-0052-45F0-08EE-AEF11234F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5746747" name="12 Gráfico">
          <a:extLst>
            <a:ext uri="{FF2B5EF4-FFF2-40B4-BE49-F238E27FC236}">
              <a16:creationId xmlns:a16="http://schemas.microsoft.com/office/drawing/2014/main" id="{8885C199-E062-ABD0-8FEA-C3FEFC828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46748" name="7 Gráfico">
          <a:extLst>
            <a:ext uri="{FF2B5EF4-FFF2-40B4-BE49-F238E27FC236}">
              <a16:creationId xmlns:a16="http://schemas.microsoft.com/office/drawing/2014/main" id="{13BD23BD-BECC-A577-1F11-727E2C935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46749" name="8 Gráfico">
          <a:extLst>
            <a:ext uri="{FF2B5EF4-FFF2-40B4-BE49-F238E27FC236}">
              <a16:creationId xmlns:a16="http://schemas.microsoft.com/office/drawing/2014/main" id="{9FF35D82-0991-38AB-3B37-4F748734A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46750" name="9 Gráfico">
          <a:extLst>
            <a:ext uri="{FF2B5EF4-FFF2-40B4-BE49-F238E27FC236}">
              <a16:creationId xmlns:a16="http://schemas.microsoft.com/office/drawing/2014/main" id="{CCEA6DD8-43AF-228C-E3B2-63EBCDCB2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5746751" name="16 Gráfico">
          <a:extLst>
            <a:ext uri="{FF2B5EF4-FFF2-40B4-BE49-F238E27FC236}">
              <a16:creationId xmlns:a16="http://schemas.microsoft.com/office/drawing/2014/main" id="{6EBC78AA-EDF0-0D84-37AF-F1D34C907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5746752" name="Picture 3995" descr="MB900431547">
          <a:hlinkClick xmlns:r="http://schemas.openxmlformats.org/officeDocument/2006/relationships" r:id="rId17" tooltip="Ir a factores criticos"/>
          <a:extLst>
            <a:ext uri="{FF2B5EF4-FFF2-40B4-BE49-F238E27FC236}">
              <a16:creationId xmlns:a16="http://schemas.microsoft.com/office/drawing/2014/main" id="{F8E69A40-A7E4-4F57-381E-956E911A2B45}"/>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5746753" name="2 Imagen">
          <a:hlinkClick xmlns:r="http://schemas.openxmlformats.org/officeDocument/2006/relationships" r:id="rId17" tooltip="Ir a administrativa"/>
          <a:extLst>
            <a:ext uri="{FF2B5EF4-FFF2-40B4-BE49-F238E27FC236}">
              <a16:creationId xmlns:a16="http://schemas.microsoft.com/office/drawing/2014/main" id="{D78596A3-2B56-51F6-0255-BF2559183D2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5746754" name="1 Gráfico">
          <a:extLst>
            <a:ext uri="{FF2B5EF4-FFF2-40B4-BE49-F238E27FC236}">
              <a16:creationId xmlns:a16="http://schemas.microsoft.com/office/drawing/2014/main" id="{8C64F267-7988-1E14-B1B1-D8620EC0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5746755" name="2 Gráfico">
          <a:extLst>
            <a:ext uri="{FF2B5EF4-FFF2-40B4-BE49-F238E27FC236}">
              <a16:creationId xmlns:a16="http://schemas.microsoft.com/office/drawing/2014/main" id="{F0973BED-92BF-A64A-6453-3A4CF367D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5746756" name="3 Gráfico">
          <a:extLst>
            <a:ext uri="{FF2B5EF4-FFF2-40B4-BE49-F238E27FC236}">
              <a16:creationId xmlns:a16="http://schemas.microsoft.com/office/drawing/2014/main" id="{C9F9718B-7DF6-47BA-5FE3-187753D8B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5746757" name="4 Gráfico">
          <a:extLst>
            <a:ext uri="{FF2B5EF4-FFF2-40B4-BE49-F238E27FC236}">
              <a16:creationId xmlns:a16="http://schemas.microsoft.com/office/drawing/2014/main" id="{31A6A4D0-5007-BECC-4A6E-2A112B812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68280" name="1 Gráfico">
          <a:extLst>
            <a:ext uri="{FF2B5EF4-FFF2-40B4-BE49-F238E27FC236}">
              <a16:creationId xmlns:a16="http://schemas.microsoft.com/office/drawing/2014/main" id="{928E7E3F-2160-1DA1-BD6F-B2A1D87676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68281" name="2 Gráfico">
          <a:extLst>
            <a:ext uri="{FF2B5EF4-FFF2-40B4-BE49-F238E27FC236}">
              <a16:creationId xmlns:a16="http://schemas.microsoft.com/office/drawing/2014/main" id="{2A9002E7-7907-3CD8-19C5-6585589C3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68282" name="3 Gráfico">
          <a:extLst>
            <a:ext uri="{FF2B5EF4-FFF2-40B4-BE49-F238E27FC236}">
              <a16:creationId xmlns:a16="http://schemas.microsoft.com/office/drawing/2014/main" id="{0523BB1C-AC26-7075-3D34-93D5196B6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68283" name="4 Gráfico">
          <a:extLst>
            <a:ext uri="{FF2B5EF4-FFF2-40B4-BE49-F238E27FC236}">
              <a16:creationId xmlns:a16="http://schemas.microsoft.com/office/drawing/2014/main" id="{E646568B-638B-5166-C353-843BE66C7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68284" name="5 Gráfico">
          <a:extLst>
            <a:ext uri="{FF2B5EF4-FFF2-40B4-BE49-F238E27FC236}">
              <a16:creationId xmlns:a16="http://schemas.microsoft.com/office/drawing/2014/main" id="{0E72A64D-27AA-D34F-F842-6635123C8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68285" name="6 Gráfico">
          <a:extLst>
            <a:ext uri="{FF2B5EF4-FFF2-40B4-BE49-F238E27FC236}">
              <a16:creationId xmlns:a16="http://schemas.microsoft.com/office/drawing/2014/main" id="{B15ECD6B-D5B4-838A-80F6-5A58AFCC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68286" name="7 Gráfico">
          <a:extLst>
            <a:ext uri="{FF2B5EF4-FFF2-40B4-BE49-F238E27FC236}">
              <a16:creationId xmlns:a16="http://schemas.microsoft.com/office/drawing/2014/main" id="{71B761E8-A8FE-6415-87E0-C55F0C3F2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68287" name="8 Gráfico">
          <a:extLst>
            <a:ext uri="{FF2B5EF4-FFF2-40B4-BE49-F238E27FC236}">
              <a16:creationId xmlns:a16="http://schemas.microsoft.com/office/drawing/2014/main" id="{5F3294F7-5AF5-12ED-B2D6-40BDBD898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68288" name="9 Gráfico">
          <a:extLst>
            <a:ext uri="{FF2B5EF4-FFF2-40B4-BE49-F238E27FC236}">
              <a16:creationId xmlns:a16="http://schemas.microsoft.com/office/drawing/2014/main" id="{5E3D5215-19F8-96CB-7671-3E96480424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5768289" name="10 Gráfico">
          <a:extLst>
            <a:ext uri="{FF2B5EF4-FFF2-40B4-BE49-F238E27FC236}">
              <a16:creationId xmlns:a16="http://schemas.microsoft.com/office/drawing/2014/main" id="{7C2A45F9-20E4-E875-D3A7-AB138CF21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5768290" name="11 Gráfico">
          <a:extLst>
            <a:ext uri="{FF2B5EF4-FFF2-40B4-BE49-F238E27FC236}">
              <a16:creationId xmlns:a16="http://schemas.microsoft.com/office/drawing/2014/main" id="{05489D9D-5E38-70AF-1EE1-40FE63145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5768291" name="12 Gráfico">
          <a:extLst>
            <a:ext uri="{FF2B5EF4-FFF2-40B4-BE49-F238E27FC236}">
              <a16:creationId xmlns:a16="http://schemas.microsoft.com/office/drawing/2014/main" id="{BA2B5054-4B55-BE01-B4A5-F430013CA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68292" name="7 Gráfico">
          <a:extLst>
            <a:ext uri="{FF2B5EF4-FFF2-40B4-BE49-F238E27FC236}">
              <a16:creationId xmlns:a16="http://schemas.microsoft.com/office/drawing/2014/main" id="{68F2C706-764C-44E4-382F-18161C7AF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68293" name="8 Gráfico">
          <a:extLst>
            <a:ext uri="{FF2B5EF4-FFF2-40B4-BE49-F238E27FC236}">
              <a16:creationId xmlns:a16="http://schemas.microsoft.com/office/drawing/2014/main" id="{F9648F58-BC35-C432-1EDA-DBA7DA0518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68294" name="9 Gráfico">
          <a:extLst>
            <a:ext uri="{FF2B5EF4-FFF2-40B4-BE49-F238E27FC236}">
              <a16:creationId xmlns:a16="http://schemas.microsoft.com/office/drawing/2014/main" id="{EA15FE63-0347-9F4B-D825-F90EA1C2A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5768295" name="16 Gráfico">
          <a:extLst>
            <a:ext uri="{FF2B5EF4-FFF2-40B4-BE49-F238E27FC236}">
              <a16:creationId xmlns:a16="http://schemas.microsoft.com/office/drawing/2014/main" id="{C2D487A2-ACA1-5E8D-FAC3-66235A9B40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68296" name="7 Gráfico">
          <a:extLst>
            <a:ext uri="{FF2B5EF4-FFF2-40B4-BE49-F238E27FC236}">
              <a16:creationId xmlns:a16="http://schemas.microsoft.com/office/drawing/2014/main" id="{C53527AD-80F0-5248-298A-AA89266D7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68297" name="8 Gráfico">
          <a:extLst>
            <a:ext uri="{FF2B5EF4-FFF2-40B4-BE49-F238E27FC236}">
              <a16:creationId xmlns:a16="http://schemas.microsoft.com/office/drawing/2014/main" id="{2A8EB7A6-0F2B-F2B5-13A4-B61FA99C0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5768298" name="9 Gráfico">
          <a:extLst>
            <a:ext uri="{FF2B5EF4-FFF2-40B4-BE49-F238E27FC236}">
              <a16:creationId xmlns:a16="http://schemas.microsoft.com/office/drawing/2014/main" id="{B114B245-0D5A-BBD2-B5B3-2B11FDE475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5768299" name="16 Gráfico">
          <a:extLst>
            <a:ext uri="{FF2B5EF4-FFF2-40B4-BE49-F238E27FC236}">
              <a16:creationId xmlns:a16="http://schemas.microsoft.com/office/drawing/2014/main" id="{9C135A29-DC97-944E-0F27-C66819A84F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5768300" name="Picture 3995" descr="MB900431547">
          <a:hlinkClick xmlns:r="http://schemas.openxmlformats.org/officeDocument/2006/relationships" r:id="rId21" tooltip="Ir a factores criticos"/>
          <a:extLst>
            <a:ext uri="{FF2B5EF4-FFF2-40B4-BE49-F238E27FC236}">
              <a16:creationId xmlns:a16="http://schemas.microsoft.com/office/drawing/2014/main" id="{B79D05FE-6D2E-8C01-0912-77C4A8A9DA8B}"/>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5768301" name="2 Imagen">
          <a:hlinkClick xmlns:r="http://schemas.openxmlformats.org/officeDocument/2006/relationships" r:id="rId23" tooltip="Ir a comunidad"/>
          <a:extLst>
            <a:ext uri="{FF2B5EF4-FFF2-40B4-BE49-F238E27FC236}">
              <a16:creationId xmlns:a16="http://schemas.microsoft.com/office/drawing/2014/main" id="{82CBA5C6-A8FD-36BA-DD0B-305CE12BE5D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5768302" name="3 Gráfico">
          <a:extLst>
            <a:ext uri="{FF2B5EF4-FFF2-40B4-BE49-F238E27FC236}">
              <a16:creationId xmlns:a16="http://schemas.microsoft.com/office/drawing/2014/main" id="{1570F32A-AF1E-734D-7E16-D10E1AB3B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5768303" name="4 Gráfico">
          <a:extLst>
            <a:ext uri="{FF2B5EF4-FFF2-40B4-BE49-F238E27FC236}">
              <a16:creationId xmlns:a16="http://schemas.microsoft.com/office/drawing/2014/main" id="{BDD4FFA0-83EB-FEC9-6577-D1163DD56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5768304" name="5 Gráfico">
          <a:extLst>
            <a:ext uri="{FF2B5EF4-FFF2-40B4-BE49-F238E27FC236}">
              <a16:creationId xmlns:a16="http://schemas.microsoft.com/office/drawing/2014/main" id="{C55A20FE-DD2B-F77E-9629-288185652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5768305" name="6 Gráfico">
          <a:extLst>
            <a:ext uri="{FF2B5EF4-FFF2-40B4-BE49-F238E27FC236}">
              <a16:creationId xmlns:a16="http://schemas.microsoft.com/office/drawing/2014/main" id="{4AA7C3FE-2706-63F5-0541-729C6D4F3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5768306" name="1 Gráfico">
          <a:extLst>
            <a:ext uri="{FF2B5EF4-FFF2-40B4-BE49-F238E27FC236}">
              <a16:creationId xmlns:a16="http://schemas.microsoft.com/office/drawing/2014/main" id="{1749F828-2A0C-FBCD-82CD-AAB2AF185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xdr:col>
      <xdr:colOff>638175</xdr:colOff>
      <xdr:row>16</xdr:row>
      <xdr:rowOff>9525</xdr:rowOff>
    </xdr:from>
    <xdr:to>
      <xdr:col>1</xdr:col>
      <xdr:colOff>885825</xdr:colOff>
      <xdr:row>16</xdr:row>
      <xdr:rowOff>257175</xdr:rowOff>
    </xdr:to>
    <xdr:pic>
      <xdr:nvPicPr>
        <xdr:cNvPr id="29" name="15 Imagen">
          <a:hlinkClick xmlns:r="http://schemas.openxmlformats.org/officeDocument/2006/relationships" r:id="rId30" tooltip="IR A RESUMEN"/>
          <a:extLst>
            <a:ext uri="{FF2B5EF4-FFF2-40B4-BE49-F238E27FC236}">
              <a16:creationId xmlns:a16="http://schemas.microsoft.com/office/drawing/2014/main" id="{C325000C-9853-46CC-B68B-BA3CC610875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733425" y="6696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94856" name="1 Gráfico">
          <a:extLst>
            <a:ext uri="{FF2B5EF4-FFF2-40B4-BE49-F238E27FC236}">
              <a16:creationId xmlns:a16="http://schemas.microsoft.com/office/drawing/2014/main" id="{341468C8-9FBD-A4C3-55C5-0EECE1636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94857" name="2 Gráfico">
          <a:extLst>
            <a:ext uri="{FF2B5EF4-FFF2-40B4-BE49-F238E27FC236}">
              <a16:creationId xmlns:a16="http://schemas.microsoft.com/office/drawing/2014/main" id="{A14F5815-A444-D136-96D7-CAE43F7F7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94858" name="3 Gráfico">
          <a:extLst>
            <a:ext uri="{FF2B5EF4-FFF2-40B4-BE49-F238E27FC236}">
              <a16:creationId xmlns:a16="http://schemas.microsoft.com/office/drawing/2014/main" id="{CEBD14C7-2436-172F-D04E-B346A1F76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94859" name="4 Gráfico">
          <a:extLst>
            <a:ext uri="{FF2B5EF4-FFF2-40B4-BE49-F238E27FC236}">
              <a16:creationId xmlns:a16="http://schemas.microsoft.com/office/drawing/2014/main" id="{249362D4-B3F3-EB37-6898-E33605117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94860" name="5 Gráfico">
          <a:extLst>
            <a:ext uri="{FF2B5EF4-FFF2-40B4-BE49-F238E27FC236}">
              <a16:creationId xmlns:a16="http://schemas.microsoft.com/office/drawing/2014/main" id="{D1679EEE-1E9B-19EA-FF1E-853B31E95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94861" name="6 Gráfico">
          <a:extLst>
            <a:ext uri="{FF2B5EF4-FFF2-40B4-BE49-F238E27FC236}">
              <a16:creationId xmlns:a16="http://schemas.microsoft.com/office/drawing/2014/main" id="{171936F1-810E-E6DE-75FD-68BDB05DCB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94862" name="7 Gráfico">
          <a:extLst>
            <a:ext uri="{FF2B5EF4-FFF2-40B4-BE49-F238E27FC236}">
              <a16:creationId xmlns:a16="http://schemas.microsoft.com/office/drawing/2014/main" id="{9EC4AC87-EFAB-7FCE-CB8D-700370409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94863" name="8 Gráfico">
          <a:extLst>
            <a:ext uri="{FF2B5EF4-FFF2-40B4-BE49-F238E27FC236}">
              <a16:creationId xmlns:a16="http://schemas.microsoft.com/office/drawing/2014/main" id="{3D62B4A1-2AF8-16C5-19E6-8C9A79F958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94864" name="9 Gráfico">
          <a:extLst>
            <a:ext uri="{FF2B5EF4-FFF2-40B4-BE49-F238E27FC236}">
              <a16:creationId xmlns:a16="http://schemas.microsoft.com/office/drawing/2014/main" id="{6A68153B-3E45-C540-026D-D98C05FD2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5794865" name="10 Gráfico">
          <a:extLst>
            <a:ext uri="{FF2B5EF4-FFF2-40B4-BE49-F238E27FC236}">
              <a16:creationId xmlns:a16="http://schemas.microsoft.com/office/drawing/2014/main" id="{CF89C4B8-427C-1276-E78A-7F92403D2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5794866" name="11 Gráfico">
          <a:extLst>
            <a:ext uri="{FF2B5EF4-FFF2-40B4-BE49-F238E27FC236}">
              <a16:creationId xmlns:a16="http://schemas.microsoft.com/office/drawing/2014/main" id="{BD26D617-559E-FDED-FA74-145EB1E04B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5794867" name="12 Gráfico">
          <a:extLst>
            <a:ext uri="{FF2B5EF4-FFF2-40B4-BE49-F238E27FC236}">
              <a16:creationId xmlns:a16="http://schemas.microsoft.com/office/drawing/2014/main" id="{FF807587-DDB1-E146-5E6A-8F2706695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94868" name="7 Gráfico">
          <a:extLst>
            <a:ext uri="{FF2B5EF4-FFF2-40B4-BE49-F238E27FC236}">
              <a16:creationId xmlns:a16="http://schemas.microsoft.com/office/drawing/2014/main" id="{18F8D61B-4F19-E9FA-A4C5-52C7D232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94869" name="8 Gráfico">
          <a:extLst>
            <a:ext uri="{FF2B5EF4-FFF2-40B4-BE49-F238E27FC236}">
              <a16:creationId xmlns:a16="http://schemas.microsoft.com/office/drawing/2014/main" id="{1FFE9900-41D9-8620-7264-391652B0E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94870" name="9 Gráfico">
          <a:extLst>
            <a:ext uri="{FF2B5EF4-FFF2-40B4-BE49-F238E27FC236}">
              <a16:creationId xmlns:a16="http://schemas.microsoft.com/office/drawing/2014/main" id="{82295F4C-3966-B661-B346-9DAB7DE7D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5794871" name="16 Gráfico">
          <a:extLst>
            <a:ext uri="{FF2B5EF4-FFF2-40B4-BE49-F238E27FC236}">
              <a16:creationId xmlns:a16="http://schemas.microsoft.com/office/drawing/2014/main" id="{42912521-8D4F-2A4C-A7A3-ED245CE7BB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5794872" name="Picture 3995" descr="MB900431547">
          <a:hlinkClick xmlns:r="http://schemas.openxmlformats.org/officeDocument/2006/relationships" r:id="rId17" tooltip="Ir a factores criticos"/>
          <a:extLst>
            <a:ext uri="{FF2B5EF4-FFF2-40B4-BE49-F238E27FC236}">
              <a16:creationId xmlns:a16="http://schemas.microsoft.com/office/drawing/2014/main" id="{D5E7952A-03A4-4CFC-5FE0-852BD83E24C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5794873" name="1 Gráfico">
          <a:extLst>
            <a:ext uri="{FF2B5EF4-FFF2-40B4-BE49-F238E27FC236}">
              <a16:creationId xmlns:a16="http://schemas.microsoft.com/office/drawing/2014/main" id="{2BBFB9BC-234B-E55D-537F-E67B4A30A1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5794874" name="2 Gráfico">
          <a:extLst>
            <a:ext uri="{FF2B5EF4-FFF2-40B4-BE49-F238E27FC236}">
              <a16:creationId xmlns:a16="http://schemas.microsoft.com/office/drawing/2014/main" id="{92289A20-D568-E15F-00AE-8DCCC2E85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5794875" name="3 Gráfico">
          <a:extLst>
            <a:ext uri="{FF2B5EF4-FFF2-40B4-BE49-F238E27FC236}">
              <a16:creationId xmlns:a16="http://schemas.microsoft.com/office/drawing/2014/main" id="{506FA91C-1163-767F-98F7-FCF3C40EB4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5794876" name="4 Gráfico">
          <a:extLst>
            <a:ext uri="{FF2B5EF4-FFF2-40B4-BE49-F238E27FC236}">
              <a16:creationId xmlns:a16="http://schemas.microsoft.com/office/drawing/2014/main" id="{1AAEF653-D89B-A71B-BC6D-342A87452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L31" sqref="L3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13"/>
      <c r="B1" s="214"/>
      <c r="C1" s="221" t="s">
        <v>169</v>
      </c>
      <c r="D1" s="222"/>
      <c r="E1" s="222"/>
      <c r="F1" s="222"/>
      <c r="G1" s="222"/>
      <c r="H1" s="219" t="s">
        <v>170</v>
      </c>
      <c r="I1" s="220"/>
    </row>
    <row r="2" spans="1:13" ht="18.75" customHeight="1" x14ac:dyDescent="0.25">
      <c r="A2" s="215"/>
      <c r="B2" s="216"/>
      <c r="C2" s="221" t="s">
        <v>171</v>
      </c>
      <c r="D2" s="222"/>
      <c r="E2" s="222"/>
      <c r="F2" s="222"/>
      <c r="G2" s="222"/>
      <c r="H2" s="42">
        <v>41241</v>
      </c>
      <c r="I2" s="43" t="s">
        <v>175</v>
      </c>
    </row>
    <row r="3" spans="1:13" ht="21" customHeight="1" x14ac:dyDescent="0.25">
      <c r="A3" s="217"/>
      <c r="B3" s="218"/>
      <c r="C3" s="221" t="s">
        <v>172</v>
      </c>
      <c r="D3" s="222"/>
      <c r="E3" s="222"/>
      <c r="F3" s="222"/>
      <c r="G3" s="222"/>
      <c r="H3" s="219" t="s">
        <v>173</v>
      </c>
      <c r="I3" s="220"/>
    </row>
    <row r="4" spans="1:13" ht="5.25" customHeight="1" x14ac:dyDescent="0.2"/>
    <row r="5" spans="1:13" ht="34.5" customHeight="1" x14ac:dyDescent="0.2">
      <c r="A5" s="160" t="s">
        <v>164</v>
      </c>
      <c r="B5" s="160"/>
      <c r="C5" s="160"/>
      <c r="D5" s="160"/>
      <c r="E5" s="160"/>
      <c r="F5" s="160"/>
      <c r="G5" s="160"/>
      <c r="H5" s="160"/>
      <c r="I5" s="160"/>
      <c r="K5" s="161" t="s">
        <v>140</v>
      </c>
      <c r="L5" s="161"/>
      <c r="M5" s="161"/>
    </row>
    <row r="6" spans="1:13" ht="23.25" customHeight="1" x14ac:dyDescent="0.2">
      <c r="A6" s="162" t="s">
        <v>162</v>
      </c>
      <c r="B6" s="163"/>
      <c r="C6" s="163"/>
      <c r="D6" s="163"/>
      <c r="E6" s="163"/>
      <c r="F6" s="174" t="s">
        <v>141</v>
      </c>
      <c r="G6" s="175"/>
      <c r="H6" s="175"/>
      <c r="I6" s="175"/>
      <c r="K6" s="45" t="s">
        <v>142</v>
      </c>
      <c r="L6" s="46" t="s">
        <v>143</v>
      </c>
      <c r="M6" s="47" t="s">
        <v>144</v>
      </c>
    </row>
    <row r="7" spans="1:13" ht="20.100000000000001" customHeight="1" x14ac:dyDescent="0.2">
      <c r="A7" s="164" t="s">
        <v>363</v>
      </c>
      <c r="B7" s="165"/>
      <c r="C7" s="165"/>
      <c r="D7" s="165"/>
      <c r="E7" s="165"/>
      <c r="F7" s="176">
        <v>45258</v>
      </c>
      <c r="G7" s="176"/>
      <c r="H7" s="176"/>
      <c r="I7" s="176"/>
      <c r="K7" s="166" t="s">
        <v>166</v>
      </c>
      <c r="L7" s="55" t="s">
        <v>145</v>
      </c>
      <c r="M7" s="167" t="s">
        <v>146</v>
      </c>
    </row>
    <row r="8" spans="1:13" ht="33.75" customHeight="1" x14ac:dyDescent="0.2">
      <c r="A8" s="164"/>
      <c r="B8" s="165"/>
      <c r="C8" s="165"/>
      <c r="D8" s="165"/>
      <c r="E8" s="165"/>
      <c r="F8" s="168" t="s">
        <v>160</v>
      </c>
      <c r="G8" s="169"/>
      <c r="H8" s="170">
        <v>154405000161</v>
      </c>
      <c r="I8" s="171"/>
      <c r="K8" s="167"/>
      <c r="L8" s="55" t="s">
        <v>159</v>
      </c>
      <c r="M8" s="167"/>
    </row>
    <row r="9" spans="1:13" ht="20.100000000000001" customHeight="1" x14ac:dyDescent="0.2">
      <c r="A9" s="40" t="s">
        <v>147</v>
      </c>
      <c r="B9" s="41"/>
      <c r="C9" s="209" t="s">
        <v>364</v>
      </c>
      <c r="D9" s="209"/>
      <c r="E9" s="210"/>
      <c r="F9" s="211" t="s">
        <v>163</v>
      </c>
      <c r="G9" s="212"/>
      <c r="H9" s="177" t="s">
        <v>366</v>
      </c>
      <c r="I9" s="178"/>
      <c r="K9" s="167"/>
      <c r="L9" s="55" t="s">
        <v>148</v>
      </c>
      <c r="M9" s="167" t="s">
        <v>149</v>
      </c>
    </row>
    <row r="10" spans="1:13" ht="20.100000000000001" customHeight="1" x14ac:dyDescent="0.2">
      <c r="A10" s="207" t="s">
        <v>168</v>
      </c>
      <c r="B10" s="208"/>
      <c r="C10" s="209" t="s">
        <v>365</v>
      </c>
      <c r="D10" s="209"/>
      <c r="E10" s="209"/>
      <c r="F10" s="210"/>
      <c r="G10" s="44" t="s">
        <v>150</v>
      </c>
      <c r="H10" s="172">
        <v>5552135</v>
      </c>
      <c r="I10" s="173"/>
      <c r="K10" s="167"/>
      <c r="L10" s="55" t="s">
        <v>151</v>
      </c>
      <c r="M10" s="167"/>
    </row>
    <row r="11" spans="1:13" ht="20.100000000000001" customHeight="1" x14ac:dyDescent="0.2">
      <c r="A11" s="207" t="s">
        <v>165</v>
      </c>
      <c r="B11" s="208"/>
      <c r="C11" s="209" t="s">
        <v>389</v>
      </c>
      <c r="D11" s="209"/>
      <c r="E11" s="209"/>
      <c r="F11" s="210"/>
      <c r="G11" s="44" t="s">
        <v>174</v>
      </c>
      <c r="H11" s="179"/>
      <c r="I11" s="180"/>
      <c r="K11" s="181"/>
      <c r="L11" s="56"/>
      <c r="M11" s="56"/>
    </row>
    <row r="12" spans="1:13" ht="19.5" customHeight="1" x14ac:dyDescent="0.2">
      <c r="A12" s="183" t="s">
        <v>152</v>
      </c>
      <c r="B12" s="184"/>
      <c r="C12" s="184"/>
      <c r="D12" s="184"/>
      <c r="E12" s="184"/>
      <c r="F12" s="184"/>
      <c r="G12" s="184"/>
      <c r="H12" s="184"/>
      <c r="I12" s="185"/>
      <c r="K12" s="182"/>
      <c r="L12" s="56"/>
      <c r="M12" s="182"/>
    </row>
    <row r="13" spans="1:13" ht="20.100000000000001" customHeight="1" x14ac:dyDescent="0.2">
      <c r="A13" s="186" t="s">
        <v>153</v>
      </c>
      <c r="B13" s="186"/>
      <c r="C13" s="186"/>
      <c r="D13" s="186" t="s">
        <v>154</v>
      </c>
      <c r="E13" s="186"/>
      <c r="F13" s="186"/>
      <c r="G13" s="186" t="s">
        <v>161</v>
      </c>
      <c r="H13" s="186"/>
      <c r="I13" s="186"/>
      <c r="K13" s="182"/>
      <c r="L13" s="56"/>
      <c r="M13" s="182"/>
    </row>
    <row r="14" spans="1:13" ht="20.100000000000001" customHeight="1" x14ac:dyDescent="0.2">
      <c r="A14" s="187" t="s">
        <v>389</v>
      </c>
      <c r="B14" s="188"/>
      <c r="C14" s="189"/>
      <c r="D14" s="187" t="s">
        <v>390</v>
      </c>
      <c r="E14" s="188"/>
      <c r="F14" s="189"/>
      <c r="G14" s="190"/>
      <c r="H14" s="191"/>
      <c r="I14" s="192"/>
      <c r="K14" s="182"/>
      <c r="L14" s="56"/>
      <c r="M14" s="182"/>
    </row>
    <row r="15" spans="1:13" ht="20.100000000000001" customHeight="1" x14ac:dyDescent="0.2">
      <c r="A15" s="187" t="s">
        <v>367</v>
      </c>
      <c r="B15" s="188"/>
      <c r="C15" s="189"/>
      <c r="D15" s="187" t="s">
        <v>368</v>
      </c>
      <c r="E15" s="188"/>
      <c r="F15" s="189"/>
      <c r="G15" s="193" t="s">
        <v>369</v>
      </c>
      <c r="H15" s="194"/>
      <c r="I15" s="195"/>
      <c r="K15" s="182"/>
      <c r="L15" s="56"/>
      <c r="M15" s="56"/>
    </row>
    <row r="16" spans="1:13" ht="20.100000000000001" customHeight="1" x14ac:dyDescent="0.2">
      <c r="A16" s="187" t="s">
        <v>380</v>
      </c>
      <c r="B16" s="188"/>
      <c r="C16" s="189"/>
      <c r="D16" s="187" t="s">
        <v>368</v>
      </c>
      <c r="E16" s="188"/>
      <c r="F16" s="189"/>
      <c r="G16" s="193" t="s">
        <v>375</v>
      </c>
      <c r="H16" s="194"/>
      <c r="I16" s="195"/>
      <c r="K16" s="182"/>
      <c r="L16" s="56"/>
      <c r="M16" s="56"/>
    </row>
    <row r="17" spans="1:13" ht="20.100000000000001" customHeight="1" x14ac:dyDescent="0.2">
      <c r="A17" s="187" t="s">
        <v>370</v>
      </c>
      <c r="B17" s="188"/>
      <c r="C17" s="189"/>
      <c r="D17" s="187" t="s">
        <v>368</v>
      </c>
      <c r="E17" s="188"/>
      <c r="F17" s="189"/>
      <c r="G17" s="193" t="s">
        <v>371</v>
      </c>
      <c r="H17" s="194"/>
      <c r="I17" s="195"/>
      <c r="K17" s="182"/>
      <c r="L17" s="56"/>
      <c r="M17" s="56"/>
    </row>
    <row r="18" spans="1:13" ht="20.100000000000001" customHeight="1" x14ac:dyDescent="0.2">
      <c r="A18" s="196" t="s">
        <v>379</v>
      </c>
      <c r="B18" s="197"/>
      <c r="C18" s="198"/>
      <c r="D18" s="187" t="s">
        <v>368</v>
      </c>
      <c r="E18" s="188"/>
      <c r="F18" s="189"/>
      <c r="G18" s="193" t="s">
        <v>372</v>
      </c>
      <c r="H18" s="194"/>
      <c r="I18" s="195"/>
      <c r="K18" s="199"/>
      <c r="L18" s="56"/>
      <c r="M18" s="56"/>
    </row>
    <row r="19" spans="1:13" ht="20.100000000000001" customHeight="1" x14ac:dyDescent="0.2">
      <c r="A19" s="196" t="s">
        <v>377</v>
      </c>
      <c r="B19" s="197"/>
      <c r="C19" s="198"/>
      <c r="D19" s="187" t="s">
        <v>368</v>
      </c>
      <c r="E19" s="188"/>
      <c r="F19" s="189"/>
      <c r="G19" s="193" t="s">
        <v>373</v>
      </c>
      <c r="H19" s="194"/>
      <c r="I19" s="195"/>
      <c r="K19" s="182"/>
      <c r="L19" s="56"/>
      <c r="M19" s="56"/>
    </row>
    <row r="20" spans="1:13" ht="20.100000000000001" customHeight="1" x14ac:dyDescent="0.2">
      <c r="A20" s="196" t="s">
        <v>378</v>
      </c>
      <c r="B20" s="197"/>
      <c r="C20" s="198"/>
      <c r="D20" s="187" t="s">
        <v>368</v>
      </c>
      <c r="E20" s="188"/>
      <c r="F20" s="189"/>
      <c r="G20" s="193" t="s">
        <v>374</v>
      </c>
      <c r="H20" s="194"/>
      <c r="I20" s="195"/>
      <c r="K20" s="182"/>
      <c r="L20" s="56"/>
      <c r="M20" s="56"/>
    </row>
    <row r="21" spans="1:13" ht="20.100000000000001" customHeight="1" x14ac:dyDescent="0.2">
      <c r="A21" s="196" t="s">
        <v>381</v>
      </c>
      <c r="B21" s="197"/>
      <c r="C21" s="198"/>
      <c r="D21" s="187" t="s">
        <v>368</v>
      </c>
      <c r="E21" s="188"/>
      <c r="F21" s="189"/>
      <c r="G21" s="193" t="s">
        <v>376</v>
      </c>
      <c r="H21" s="194"/>
      <c r="I21" s="195"/>
      <c r="K21" s="182"/>
      <c r="L21" s="56"/>
      <c r="M21" s="57"/>
    </row>
    <row r="22" spans="1:13" ht="20.100000000000001" customHeight="1" x14ac:dyDescent="0.2">
      <c r="A22" s="200"/>
      <c r="B22" s="200"/>
      <c r="C22" s="200"/>
      <c r="D22" s="200"/>
      <c r="E22" s="200"/>
      <c r="F22" s="200"/>
      <c r="G22" s="200"/>
      <c r="H22" s="200"/>
      <c r="I22" s="200"/>
    </row>
    <row r="23" spans="1:13" s="19" customFormat="1" ht="20.25" x14ac:dyDescent="0.3">
      <c r="A23" s="201"/>
      <c r="B23" s="201"/>
      <c r="C23" s="201"/>
      <c r="D23" s="201"/>
      <c r="E23" s="201"/>
      <c r="F23" s="201"/>
      <c r="G23" s="201"/>
      <c r="H23" s="201"/>
      <c r="I23" s="201"/>
      <c r="K23" s="205"/>
      <c r="L23" s="205"/>
    </row>
    <row r="24" spans="1:13" ht="30" customHeight="1" x14ac:dyDescent="0.2">
      <c r="A24" s="206" t="s">
        <v>155</v>
      </c>
      <c r="B24" s="206"/>
      <c r="C24" s="206"/>
      <c r="D24" s="206"/>
      <c r="E24" s="206"/>
      <c r="F24" s="206"/>
      <c r="G24" s="206"/>
      <c r="H24" s="206"/>
      <c r="I24" s="206"/>
      <c r="K24" s="20"/>
      <c r="L24" s="20"/>
    </row>
    <row r="25" spans="1:13" ht="33.75" customHeight="1" x14ac:dyDescent="0.2">
      <c r="A25" s="186" t="s">
        <v>153</v>
      </c>
      <c r="B25" s="186"/>
      <c r="C25" s="186"/>
      <c r="D25" s="186" t="s">
        <v>154</v>
      </c>
      <c r="E25" s="186"/>
      <c r="F25" s="186"/>
      <c r="G25" s="186" t="s">
        <v>23</v>
      </c>
      <c r="H25" s="186"/>
      <c r="I25" s="186"/>
      <c r="K25" s="21"/>
      <c r="L25" s="22"/>
      <c r="M25" s="18" t="s">
        <v>156</v>
      </c>
    </row>
    <row r="26" spans="1:13" ht="20.100000000000001" customHeight="1" x14ac:dyDescent="0.2">
      <c r="A26" s="187" t="s">
        <v>389</v>
      </c>
      <c r="B26" s="188"/>
      <c r="C26" s="189"/>
      <c r="D26" s="187" t="s">
        <v>390</v>
      </c>
      <c r="E26" s="188"/>
      <c r="F26" s="189"/>
      <c r="G26" s="190"/>
      <c r="H26" s="191"/>
      <c r="I26" s="192"/>
      <c r="K26" s="21"/>
      <c r="L26" s="22"/>
    </row>
    <row r="27" spans="1:13" ht="20.100000000000001" customHeight="1" x14ac:dyDescent="0.2">
      <c r="A27" s="187" t="s">
        <v>367</v>
      </c>
      <c r="B27" s="188"/>
      <c r="C27" s="189"/>
      <c r="D27" s="187" t="s">
        <v>368</v>
      </c>
      <c r="E27" s="188"/>
      <c r="F27" s="189"/>
      <c r="G27" s="193" t="s">
        <v>369</v>
      </c>
      <c r="H27" s="194"/>
      <c r="I27" s="195"/>
      <c r="K27" s="21"/>
      <c r="L27" s="23"/>
    </row>
    <row r="28" spans="1:13" ht="20.100000000000001" customHeight="1" x14ac:dyDescent="0.2">
      <c r="A28" s="187" t="s">
        <v>380</v>
      </c>
      <c r="B28" s="188"/>
      <c r="C28" s="189"/>
      <c r="D28" s="187" t="s">
        <v>368</v>
      </c>
      <c r="E28" s="188"/>
      <c r="F28" s="189"/>
      <c r="G28" s="193" t="s">
        <v>375</v>
      </c>
      <c r="H28" s="194"/>
      <c r="I28" s="195"/>
      <c r="K28" s="21"/>
      <c r="L28" s="23"/>
    </row>
    <row r="29" spans="1:13" ht="20.100000000000001" customHeight="1" x14ac:dyDescent="0.2">
      <c r="A29" s="187" t="s">
        <v>370</v>
      </c>
      <c r="B29" s="188"/>
      <c r="C29" s="189"/>
      <c r="D29" s="187" t="s">
        <v>368</v>
      </c>
      <c r="E29" s="188"/>
      <c r="F29" s="189"/>
      <c r="G29" s="193" t="s">
        <v>371</v>
      </c>
      <c r="H29" s="194"/>
      <c r="I29" s="195"/>
      <c r="K29" s="21"/>
      <c r="L29" s="22"/>
    </row>
    <row r="30" spans="1:13" ht="20.100000000000001" customHeight="1" x14ac:dyDescent="0.2">
      <c r="A30" s="196" t="s">
        <v>379</v>
      </c>
      <c r="B30" s="197"/>
      <c r="C30" s="198"/>
      <c r="D30" s="187" t="s">
        <v>368</v>
      </c>
      <c r="E30" s="188"/>
      <c r="F30" s="189"/>
      <c r="G30" s="193" t="s">
        <v>372</v>
      </c>
      <c r="H30" s="194"/>
      <c r="I30" s="195"/>
      <c r="K30" s="21"/>
      <c r="L30" s="23"/>
    </row>
    <row r="31" spans="1:13" ht="20.100000000000001" customHeight="1" x14ac:dyDescent="0.2">
      <c r="A31" s="196" t="s">
        <v>377</v>
      </c>
      <c r="B31" s="197"/>
      <c r="C31" s="198"/>
      <c r="D31" s="187" t="s">
        <v>368</v>
      </c>
      <c r="E31" s="188"/>
      <c r="F31" s="189"/>
      <c r="G31" s="193" t="s">
        <v>373</v>
      </c>
      <c r="H31" s="194"/>
      <c r="I31" s="195"/>
      <c r="K31" s="21"/>
      <c r="L31" s="24"/>
    </row>
    <row r="32" spans="1:13" ht="20.100000000000001" customHeight="1" x14ac:dyDescent="0.2">
      <c r="A32" s="196" t="s">
        <v>378</v>
      </c>
      <c r="B32" s="197"/>
      <c r="C32" s="198"/>
      <c r="D32" s="187" t="s">
        <v>368</v>
      </c>
      <c r="E32" s="188"/>
      <c r="F32" s="189"/>
      <c r="G32" s="193" t="s">
        <v>374</v>
      </c>
      <c r="H32" s="194"/>
      <c r="I32" s="195"/>
      <c r="K32" s="202"/>
      <c r="L32" s="22"/>
    </row>
    <row r="33" spans="11:12" ht="15" x14ac:dyDescent="0.2">
      <c r="K33" s="202"/>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03" t="s">
        <v>29</v>
      </c>
      <c r="B65526" s="203"/>
      <c r="C65526" s="203"/>
      <c r="D65526" s="203"/>
      <c r="E65526" s="203"/>
    </row>
    <row r="65527" spans="1:5" x14ac:dyDescent="0.2">
      <c r="A65527" s="204" t="s">
        <v>30</v>
      </c>
      <c r="B65527" s="204"/>
      <c r="C65527" s="204"/>
      <c r="D65527" s="204"/>
      <c r="E65527" s="204"/>
    </row>
    <row r="65528" spans="1:5" x14ac:dyDescent="0.2">
      <c r="A65528" s="204" t="s">
        <v>31</v>
      </c>
      <c r="B65528" s="204"/>
      <c r="C65528" s="204"/>
      <c r="D65528" s="204"/>
      <c r="E65528" s="204"/>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85" zoomScaleNormal="85" workbookViewId="0">
      <selection activeCell="B2" sqref="B2:C5"/>
    </sheetView>
  </sheetViews>
  <sheetFormatPr baseColWidth="10" defaultColWidth="11.42578125" defaultRowHeight="14.25" x14ac:dyDescent="0.2"/>
  <cols>
    <col min="1" max="1" width="0.42578125" style="83" customWidth="1"/>
    <col min="2" max="2" width="1.42578125" style="83" customWidth="1"/>
    <col min="3" max="3" width="44.7109375" style="83" customWidth="1"/>
    <col min="4" max="4" width="11.7109375" style="136" customWidth="1"/>
    <col min="5" max="6" width="33.7109375" style="118" customWidth="1"/>
    <col min="7" max="7" width="11.7109375" style="136" customWidth="1"/>
    <col min="8" max="9" width="33.7109375" style="118" customWidth="1"/>
    <col min="10" max="10" width="11.7109375" style="136" customWidth="1"/>
    <col min="11" max="12" width="33.7109375" style="118" customWidth="1"/>
    <col min="13" max="13" width="11.7109375" style="136" customWidth="1"/>
    <col min="14" max="15" width="33.7109375" style="118" customWidth="1"/>
    <col min="16" max="16" width="3.140625" style="83" customWidth="1"/>
    <col min="17" max="17" width="2.42578125" style="83" customWidth="1"/>
    <col min="18" max="18" width="7.42578125" style="83" hidden="1" customWidth="1"/>
    <col min="19" max="20" width="7.140625" style="83" hidden="1" customWidth="1"/>
    <col min="21" max="21" width="7" style="83" hidden="1" customWidth="1"/>
    <col min="22" max="22" width="11.42578125" style="83"/>
    <col min="23" max="23" width="13" style="83" customWidth="1"/>
    <col min="24" max="24" width="15.85546875" style="83" customWidth="1"/>
    <col min="25" max="25" width="13" style="83" customWidth="1"/>
    <col min="26" max="27" width="11.42578125" style="83" customWidth="1"/>
    <col min="28" max="16384" width="11.42578125" style="83"/>
  </cols>
  <sheetData>
    <row r="1" spans="1:21" ht="33" customHeight="1" x14ac:dyDescent="0.2">
      <c r="B1" s="263" t="s">
        <v>124</v>
      </c>
      <c r="C1" s="263"/>
      <c r="D1" s="263"/>
      <c r="E1" s="263"/>
      <c r="F1" s="263"/>
      <c r="G1" s="263"/>
      <c r="H1" s="263"/>
      <c r="I1" s="263"/>
      <c r="J1" s="264"/>
      <c r="K1" s="264"/>
      <c r="L1" s="84"/>
      <c r="M1" s="84"/>
      <c r="N1" s="84"/>
      <c r="O1" s="84"/>
    </row>
    <row r="2" spans="1:21" ht="15.75" x14ac:dyDescent="0.2">
      <c r="B2" s="265" t="s">
        <v>27</v>
      </c>
      <c r="C2" s="265"/>
      <c r="D2" s="224" t="s">
        <v>176</v>
      </c>
      <c r="E2" s="224"/>
      <c r="F2" s="224"/>
      <c r="G2" s="225" t="s">
        <v>177</v>
      </c>
      <c r="H2" s="225"/>
      <c r="I2" s="225"/>
      <c r="J2" s="226" t="s">
        <v>178</v>
      </c>
      <c r="K2" s="226"/>
      <c r="L2" s="226"/>
      <c r="M2" s="278" t="s">
        <v>179</v>
      </c>
      <c r="N2" s="278"/>
      <c r="O2" s="278"/>
      <c r="Q2" s="83">
        <v>1</v>
      </c>
    </row>
    <row r="3" spans="1:21" ht="15" customHeight="1" x14ac:dyDescent="0.2">
      <c r="B3" s="265"/>
      <c r="C3" s="265"/>
      <c r="D3" s="276" t="s">
        <v>34</v>
      </c>
      <c r="E3" s="229" t="s">
        <v>122</v>
      </c>
      <c r="F3" s="229" t="s">
        <v>125</v>
      </c>
      <c r="G3" s="227" t="s">
        <v>34</v>
      </c>
      <c r="H3" s="229" t="s">
        <v>122</v>
      </c>
      <c r="I3" s="229" t="s">
        <v>125</v>
      </c>
      <c r="J3" s="227" t="s">
        <v>34</v>
      </c>
      <c r="K3" s="234" t="s">
        <v>122</v>
      </c>
      <c r="L3" s="230" t="s">
        <v>125</v>
      </c>
      <c r="M3" s="227" t="s">
        <v>34</v>
      </c>
      <c r="N3" s="234" t="s">
        <v>122</v>
      </c>
      <c r="O3" s="230" t="s">
        <v>125</v>
      </c>
      <c r="Q3" s="83">
        <v>2</v>
      </c>
    </row>
    <row r="4" spans="1:21" ht="15.75" customHeight="1" x14ac:dyDescent="0.2">
      <c r="B4" s="265"/>
      <c r="C4" s="265"/>
      <c r="D4" s="277"/>
      <c r="E4" s="230"/>
      <c r="F4" s="230"/>
      <c r="G4" s="228"/>
      <c r="H4" s="230"/>
      <c r="I4" s="230"/>
      <c r="J4" s="228"/>
      <c r="K4" s="235"/>
      <c r="L4" s="236"/>
      <c r="M4" s="228"/>
      <c r="N4" s="235"/>
      <c r="O4" s="236"/>
      <c r="Q4" s="83">
        <v>3</v>
      </c>
    </row>
    <row r="5" spans="1:21" ht="15.75" x14ac:dyDescent="0.2">
      <c r="B5" s="265"/>
      <c r="C5" s="265"/>
      <c r="D5" s="85"/>
      <c r="E5" s="86"/>
      <c r="F5" s="86"/>
      <c r="G5" s="87"/>
      <c r="H5" s="88"/>
      <c r="I5" s="88"/>
      <c r="J5" s="87"/>
      <c r="K5" s="89"/>
      <c r="L5" s="88"/>
      <c r="M5" s="87"/>
      <c r="N5" s="89"/>
      <c r="O5" s="88"/>
      <c r="Q5" s="83">
        <v>4</v>
      </c>
    </row>
    <row r="6" spans="1:21" ht="18.75" x14ac:dyDescent="0.2">
      <c r="A6" s="223"/>
      <c r="B6" s="273"/>
      <c r="C6" s="90" t="s">
        <v>73</v>
      </c>
      <c r="D6" s="91"/>
      <c r="E6" s="91"/>
      <c r="F6" s="91"/>
      <c r="G6" s="91"/>
      <c r="H6" s="91"/>
      <c r="I6" s="91"/>
      <c r="J6" s="91"/>
      <c r="K6" s="91"/>
      <c r="L6" s="92"/>
      <c r="M6" s="91"/>
      <c r="N6" s="91"/>
      <c r="O6" s="92"/>
    </row>
    <row r="7" spans="1:21" ht="39.950000000000003" customHeight="1" x14ac:dyDescent="0.2">
      <c r="A7" s="223"/>
      <c r="B7" s="274"/>
      <c r="C7" s="93" t="s">
        <v>33</v>
      </c>
      <c r="D7" s="26">
        <v>3</v>
      </c>
      <c r="E7" s="58" t="s">
        <v>180</v>
      </c>
      <c r="F7" s="58" t="s">
        <v>181</v>
      </c>
      <c r="G7" s="77">
        <v>3</v>
      </c>
      <c r="H7" s="58" t="s">
        <v>180</v>
      </c>
      <c r="I7" s="59" t="s">
        <v>391</v>
      </c>
      <c r="J7" s="79"/>
      <c r="K7" s="60"/>
      <c r="L7" s="61"/>
      <c r="M7" s="81"/>
      <c r="N7" s="62"/>
      <c r="O7" s="63"/>
      <c r="R7" s="83">
        <f>COUNTIF(D7:D10,"1")</f>
        <v>0</v>
      </c>
      <c r="S7" s="83">
        <f>COUNTIF(G7:G10,"1")</f>
        <v>0</v>
      </c>
      <c r="T7" s="83">
        <f>COUNTIF(J7:J10,"1")</f>
        <v>0</v>
      </c>
      <c r="U7" s="83">
        <f>COUNTIF(M7:M10,"1")</f>
        <v>0</v>
      </c>
    </row>
    <row r="8" spans="1:21" ht="39.950000000000003" customHeight="1" x14ac:dyDescent="0.2">
      <c r="A8" s="223"/>
      <c r="B8" s="274"/>
      <c r="C8" s="94" t="s">
        <v>35</v>
      </c>
      <c r="D8" s="26">
        <v>3</v>
      </c>
      <c r="E8" s="58" t="s">
        <v>182</v>
      </c>
      <c r="F8" s="58" t="s">
        <v>183</v>
      </c>
      <c r="G8" s="77">
        <v>3</v>
      </c>
      <c r="H8" s="58" t="s">
        <v>182</v>
      </c>
      <c r="I8" s="59" t="s">
        <v>392</v>
      </c>
      <c r="J8" s="79"/>
      <c r="K8" s="65"/>
      <c r="L8" s="61"/>
      <c r="M8" s="81"/>
      <c r="N8" s="66"/>
      <c r="O8" s="63"/>
      <c r="R8" s="83">
        <f>COUNTIF(D7:D10,"2")</f>
        <v>0</v>
      </c>
      <c r="S8" s="83">
        <f>COUNTIF(G7:G10,"2")</f>
        <v>0</v>
      </c>
      <c r="T8" s="83">
        <f>COUNTIF(J7:J10,"2")</f>
        <v>0</v>
      </c>
      <c r="U8" s="83">
        <f>COUNTIF(M7:M10,"2")</f>
        <v>0</v>
      </c>
    </row>
    <row r="9" spans="1:21" ht="39.950000000000003" customHeight="1" x14ac:dyDescent="0.2">
      <c r="A9" s="223"/>
      <c r="B9" s="274"/>
      <c r="C9" s="95" t="s">
        <v>36</v>
      </c>
      <c r="D9" s="26">
        <v>3</v>
      </c>
      <c r="E9" s="58" t="s">
        <v>184</v>
      </c>
      <c r="F9" s="58" t="s">
        <v>185</v>
      </c>
      <c r="G9" s="77">
        <v>3</v>
      </c>
      <c r="H9" s="58" t="s">
        <v>184</v>
      </c>
      <c r="I9" s="59" t="s">
        <v>393</v>
      </c>
      <c r="J9" s="79"/>
      <c r="K9" s="65"/>
      <c r="L9" s="61"/>
      <c r="M9" s="81"/>
      <c r="N9" s="66"/>
      <c r="O9" s="63"/>
      <c r="R9" s="83">
        <f>COUNTIF(D7:D10,"3")</f>
        <v>4</v>
      </c>
      <c r="S9" s="83">
        <f>COUNTIF(G7:G10,"3")</f>
        <v>4</v>
      </c>
      <c r="T9" s="83">
        <f>COUNTIF(J7:J10,"3")</f>
        <v>0</v>
      </c>
      <c r="U9" s="83">
        <f>COUNTIF(M7:M10,"3")</f>
        <v>0</v>
      </c>
    </row>
    <row r="10" spans="1:21" ht="39.950000000000003" customHeight="1" x14ac:dyDescent="0.2">
      <c r="A10" s="223"/>
      <c r="B10" s="275"/>
      <c r="C10" s="95" t="s">
        <v>37</v>
      </c>
      <c r="D10" s="26">
        <v>3</v>
      </c>
      <c r="E10" s="58" t="s">
        <v>186</v>
      </c>
      <c r="F10" s="58" t="s">
        <v>187</v>
      </c>
      <c r="G10" s="77">
        <v>3</v>
      </c>
      <c r="H10" s="64" t="s">
        <v>394</v>
      </c>
      <c r="I10" s="59" t="s">
        <v>395</v>
      </c>
      <c r="J10" s="79"/>
      <c r="K10" s="65"/>
      <c r="L10" s="61"/>
      <c r="M10" s="81"/>
      <c r="N10" s="66"/>
      <c r="O10" s="63"/>
      <c r="R10" s="83">
        <f>COUNTIF(D7:D10,"4")</f>
        <v>0</v>
      </c>
      <c r="S10" s="83">
        <f>COUNTIF(G7:G10,"4")</f>
        <v>0</v>
      </c>
      <c r="T10" s="83">
        <f>COUNTIF(J7:J10,"4")</f>
        <v>0</v>
      </c>
      <c r="U10" s="83">
        <f>COUNTIF(M7:M10,"4")</f>
        <v>0</v>
      </c>
    </row>
    <row r="11" spans="1:21" ht="6" customHeight="1" x14ac:dyDescent="0.25">
      <c r="B11" s="270"/>
      <c r="C11" s="271"/>
      <c r="D11" s="271"/>
      <c r="E11" s="271"/>
      <c r="F11" s="271"/>
      <c r="G11" s="271"/>
      <c r="H11" s="271"/>
      <c r="I11" s="271"/>
      <c r="J11" s="271"/>
      <c r="K11" s="272"/>
      <c r="L11" s="96"/>
      <c r="M11" s="97"/>
      <c r="N11" s="96"/>
      <c r="O11" s="96"/>
      <c r="Q11" s="83">
        <f>COUNTIF(D7:D10,"1")</f>
        <v>0</v>
      </c>
      <c r="R11" s="83">
        <f>COUNTIF(D7:D10,"1")</f>
        <v>0</v>
      </c>
      <c r="S11" s="83">
        <f>COUNTIF(D7:D10,"3")</f>
        <v>4</v>
      </c>
    </row>
    <row r="12" spans="1:21" ht="18.75" x14ac:dyDescent="0.2">
      <c r="A12" s="223"/>
      <c r="B12" s="240"/>
      <c r="C12" s="98" t="s">
        <v>72</v>
      </c>
      <c r="D12" s="99"/>
      <c r="E12" s="99"/>
      <c r="F12" s="99"/>
      <c r="G12" s="99"/>
      <c r="H12" s="99"/>
      <c r="I12" s="99"/>
      <c r="J12" s="99"/>
      <c r="K12" s="100"/>
      <c r="L12" s="101"/>
      <c r="M12" s="99"/>
      <c r="N12" s="100"/>
      <c r="O12" s="101"/>
    </row>
    <row r="13" spans="1:21" ht="39.950000000000003" customHeight="1" x14ac:dyDescent="0.2">
      <c r="A13" s="223"/>
      <c r="B13" s="241"/>
      <c r="C13" s="102" t="s">
        <v>38</v>
      </c>
      <c r="D13" s="27">
        <v>4</v>
      </c>
      <c r="E13" s="58" t="s">
        <v>188</v>
      </c>
      <c r="F13" s="67" t="s">
        <v>193</v>
      </c>
      <c r="G13" s="78">
        <v>4</v>
      </c>
      <c r="H13" s="59" t="s">
        <v>394</v>
      </c>
      <c r="I13" s="59" t="s">
        <v>396</v>
      </c>
      <c r="J13" s="80"/>
      <c r="K13" s="68"/>
      <c r="L13" s="69"/>
      <c r="M13" s="82"/>
      <c r="N13" s="70"/>
      <c r="O13" s="71"/>
      <c r="R13" s="83">
        <f>COUNTIF(D13:D17,"1")</f>
        <v>0</v>
      </c>
      <c r="S13" s="83">
        <f>COUNTIF(G13:G17,"1")</f>
        <v>0</v>
      </c>
      <c r="T13" s="83">
        <f>COUNTIF(J13:J17,"1")</f>
        <v>0</v>
      </c>
      <c r="U13" s="83">
        <f>COUNTIF(M13:M17,"1")</f>
        <v>0</v>
      </c>
    </row>
    <row r="14" spans="1:21" ht="39.950000000000003" customHeight="1" x14ac:dyDescent="0.2">
      <c r="A14" s="223"/>
      <c r="B14" s="241"/>
      <c r="C14" s="94" t="s">
        <v>39</v>
      </c>
      <c r="D14" s="27">
        <v>3</v>
      </c>
      <c r="E14" s="72" t="s">
        <v>189</v>
      </c>
      <c r="F14" s="67" t="s">
        <v>190</v>
      </c>
      <c r="G14" s="78">
        <v>3</v>
      </c>
      <c r="H14" s="64" t="s">
        <v>394</v>
      </c>
      <c r="I14" s="59" t="s">
        <v>397</v>
      </c>
      <c r="J14" s="80"/>
      <c r="K14" s="69"/>
      <c r="L14" s="69"/>
      <c r="M14" s="82"/>
      <c r="N14" s="71"/>
      <c r="O14" s="71"/>
      <c r="R14" s="83">
        <f>COUNTIF(D13:D17,"2")</f>
        <v>0</v>
      </c>
      <c r="S14" s="83">
        <f>COUNTIF(G13:G17,"2")</f>
        <v>0</v>
      </c>
      <c r="T14" s="83">
        <f>COUNTIF(J13:J17,"2")</f>
        <v>0</v>
      </c>
      <c r="U14" s="83">
        <f>COUNTIF(M13:M17,"2")</f>
        <v>0</v>
      </c>
    </row>
    <row r="15" spans="1:21" ht="39.950000000000003" customHeight="1" x14ac:dyDescent="0.2">
      <c r="A15" s="223"/>
      <c r="B15" s="241"/>
      <c r="C15" s="94" t="s">
        <v>40</v>
      </c>
      <c r="D15" s="27">
        <v>4</v>
      </c>
      <c r="E15" s="72" t="s">
        <v>191</v>
      </c>
      <c r="F15" s="67" t="s">
        <v>192</v>
      </c>
      <c r="G15" s="78">
        <v>4</v>
      </c>
      <c r="H15" s="72" t="s">
        <v>405</v>
      </c>
      <c r="I15" s="67" t="s">
        <v>192</v>
      </c>
      <c r="J15" s="80"/>
      <c r="K15" s="69"/>
      <c r="L15" s="69"/>
      <c r="M15" s="82"/>
      <c r="N15" s="71"/>
      <c r="O15" s="71"/>
      <c r="R15" s="83">
        <f>COUNTIF(D13:D17,"3")</f>
        <v>3</v>
      </c>
      <c r="S15" s="83">
        <f>COUNTIF(G13:G17,"3")</f>
        <v>3</v>
      </c>
      <c r="T15" s="83">
        <f>COUNTIF(J13:J17,"3")</f>
        <v>0</v>
      </c>
      <c r="U15" s="83">
        <f>COUNTIF(M13:M17,"3")</f>
        <v>0</v>
      </c>
    </row>
    <row r="16" spans="1:21" ht="39.950000000000003" customHeight="1" x14ac:dyDescent="0.2">
      <c r="A16" s="223"/>
      <c r="B16" s="241"/>
      <c r="C16" s="95" t="s">
        <v>41</v>
      </c>
      <c r="D16" s="27">
        <v>3</v>
      </c>
      <c r="E16" s="72" t="s">
        <v>194</v>
      </c>
      <c r="F16" s="67" t="s">
        <v>195</v>
      </c>
      <c r="G16" s="78">
        <v>3</v>
      </c>
      <c r="H16" s="72" t="s">
        <v>194</v>
      </c>
      <c r="I16" s="67" t="s">
        <v>195</v>
      </c>
      <c r="J16" s="80"/>
      <c r="K16" s="69"/>
      <c r="L16" s="69"/>
      <c r="M16" s="82"/>
      <c r="N16" s="71"/>
      <c r="O16" s="71"/>
      <c r="R16" s="83">
        <f>COUNTIF(D13:D17,"4")</f>
        <v>2</v>
      </c>
      <c r="S16" s="83">
        <f>COUNTIF(G13:G17,"4")</f>
        <v>2</v>
      </c>
      <c r="T16" s="83">
        <f>COUNTIF(J13:J17,"4")</f>
        <v>0</v>
      </c>
      <c r="U16" s="83">
        <f>COUNTIF(M13:M17,"4")</f>
        <v>0</v>
      </c>
    </row>
    <row r="17" spans="1:21" ht="39.950000000000003" customHeight="1" x14ac:dyDescent="0.2">
      <c r="A17" s="223"/>
      <c r="B17" s="242"/>
      <c r="C17" s="94" t="s">
        <v>42</v>
      </c>
      <c r="D17" s="27">
        <v>3</v>
      </c>
      <c r="E17" s="72" t="s">
        <v>196</v>
      </c>
      <c r="F17" s="67" t="s">
        <v>197</v>
      </c>
      <c r="G17" s="78">
        <v>3</v>
      </c>
      <c r="H17" s="64" t="s">
        <v>196</v>
      </c>
      <c r="I17" s="59" t="s">
        <v>398</v>
      </c>
      <c r="J17" s="80"/>
      <c r="K17" s="69"/>
      <c r="L17" s="69"/>
      <c r="M17" s="82"/>
      <c r="N17" s="71"/>
      <c r="O17" s="71"/>
    </row>
    <row r="18" spans="1:21" ht="7.5" customHeight="1" x14ac:dyDescent="0.25">
      <c r="B18" s="237"/>
      <c r="C18" s="238"/>
      <c r="D18" s="238"/>
      <c r="E18" s="238"/>
      <c r="F18" s="238"/>
      <c r="G18" s="238"/>
      <c r="H18" s="238"/>
      <c r="I18" s="238"/>
      <c r="J18" s="238"/>
      <c r="K18" s="239"/>
      <c r="L18" s="96"/>
      <c r="M18" s="97"/>
      <c r="N18" s="96"/>
      <c r="O18" s="96"/>
    </row>
    <row r="19" spans="1:21" ht="18.75" x14ac:dyDescent="0.2">
      <c r="A19" s="223"/>
      <c r="B19" s="240"/>
      <c r="C19" s="98" t="s">
        <v>43</v>
      </c>
      <c r="D19" s="99"/>
      <c r="E19" s="99"/>
      <c r="F19" s="99"/>
      <c r="G19" s="99"/>
      <c r="H19" s="99"/>
      <c r="I19" s="99"/>
      <c r="J19" s="99"/>
      <c r="K19" s="100"/>
      <c r="L19" s="101"/>
      <c r="M19" s="99"/>
      <c r="N19" s="100"/>
      <c r="O19" s="101"/>
    </row>
    <row r="20" spans="1:21" ht="39.950000000000003" customHeight="1" x14ac:dyDescent="0.2">
      <c r="A20" s="223"/>
      <c r="B20" s="243"/>
      <c r="C20" s="103" t="s">
        <v>44</v>
      </c>
      <c r="D20" s="27">
        <v>4</v>
      </c>
      <c r="E20" s="58" t="s">
        <v>198</v>
      </c>
      <c r="F20" s="58" t="s">
        <v>210</v>
      </c>
      <c r="G20" s="78">
        <v>4</v>
      </c>
      <c r="H20" s="58" t="s">
        <v>198</v>
      </c>
      <c r="I20" s="59" t="s">
        <v>210</v>
      </c>
      <c r="J20" s="80"/>
      <c r="K20" s="73"/>
      <c r="L20" s="74"/>
      <c r="M20" s="82"/>
      <c r="N20" s="75"/>
      <c r="O20" s="76"/>
      <c r="R20" s="83">
        <f>COUNTIF(D20:D27,"1")</f>
        <v>0</v>
      </c>
      <c r="S20" s="83">
        <f>COUNTIF(G20:G27,"1")</f>
        <v>0</v>
      </c>
      <c r="T20" s="83">
        <f>COUNTIF(J20:J27,"1")</f>
        <v>0</v>
      </c>
      <c r="U20" s="83">
        <f>COUNTIF(M20:M27,"1")</f>
        <v>0</v>
      </c>
    </row>
    <row r="21" spans="1:21" ht="39.950000000000003" customHeight="1" x14ac:dyDescent="0.2">
      <c r="A21" s="223"/>
      <c r="B21" s="243"/>
      <c r="C21" s="104" t="s">
        <v>45</v>
      </c>
      <c r="D21" s="27">
        <v>3</v>
      </c>
      <c r="E21" s="58" t="s">
        <v>201</v>
      </c>
      <c r="F21" s="58" t="s">
        <v>202</v>
      </c>
      <c r="G21" s="78">
        <v>3</v>
      </c>
      <c r="H21" s="58" t="s">
        <v>201</v>
      </c>
      <c r="I21" s="58" t="s">
        <v>202</v>
      </c>
      <c r="J21" s="80"/>
      <c r="K21" s="74"/>
      <c r="L21" s="74"/>
      <c r="M21" s="82"/>
      <c r="N21" s="76"/>
      <c r="O21" s="76"/>
      <c r="R21" s="83">
        <f>COUNTIF(D20:D27,"2")</f>
        <v>0</v>
      </c>
      <c r="S21" s="83">
        <f>COUNTIF(G20:G27,"2")</f>
        <v>0</v>
      </c>
      <c r="T21" s="83">
        <f>COUNTIF(J20:J27,"2")</f>
        <v>0</v>
      </c>
      <c r="U21" s="83">
        <f>COUNTIF(M20:M27,"2")</f>
        <v>0</v>
      </c>
    </row>
    <row r="22" spans="1:21" ht="39.950000000000003" customHeight="1" x14ac:dyDescent="0.2">
      <c r="A22" s="223"/>
      <c r="B22" s="243"/>
      <c r="C22" s="104" t="s">
        <v>46</v>
      </c>
      <c r="D22" s="27">
        <v>4</v>
      </c>
      <c r="E22" s="58" t="s">
        <v>199</v>
      </c>
      <c r="F22" s="58" t="s">
        <v>200</v>
      </c>
      <c r="G22" s="78">
        <v>4</v>
      </c>
      <c r="H22" s="58" t="s">
        <v>199</v>
      </c>
      <c r="I22" s="58" t="s">
        <v>200</v>
      </c>
      <c r="J22" s="80"/>
      <c r="K22" s="74"/>
      <c r="L22" s="74"/>
      <c r="M22" s="82"/>
      <c r="N22" s="76"/>
      <c r="O22" s="76"/>
      <c r="R22" s="83">
        <f>COUNTIF(D20:D27,"3")</f>
        <v>6</v>
      </c>
      <c r="S22" s="83">
        <f>COUNTIF(G20:G27,"3")</f>
        <v>6</v>
      </c>
      <c r="T22" s="83">
        <f>COUNTIF(J20:J27,"3")</f>
        <v>0</v>
      </c>
      <c r="U22" s="83">
        <f>COUNTIF(M20:M27,"3")</f>
        <v>0</v>
      </c>
    </row>
    <row r="23" spans="1:21" ht="39.950000000000003" customHeight="1" x14ac:dyDescent="0.2">
      <c r="A23" s="223"/>
      <c r="B23" s="243"/>
      <c r="C23" s="104" t="s">
        <v>47</v>
      </c>
      <c r="D23" s="27">
        <v>3</v>
      </c>
      <c r="E23" s="58" t="s">
        <v>211</v>
      </c>
      <c r="F23" s="58" t="s">
        <v>203</v>
      </c>
      <c r="G23" s="78">
        <v>3</v>
      </c>
      <c r="H23" s="58" t="s">
        <v>211</v>
      </c>
      <c r="I23" s="58" t="s">
        <v>203</v>
      </c>
      <c r="J23" s="80"/>
      <c r="K23" s="74"/>
      <c r="L23" s="74"/>
      <c r="M23" s="82"/>
      <c r="N23" s="76"/>
      <c r="O23" s="76"/>
      <c r="R23" s="83">
        <f>COUNTIF(D20:D27,"4")</f>
        <v>2</v>
      </c>
      <c r="S23" s="83">
        <f>COUNTIF(G20:G27,"4")</f>
        <v>2</v>
      </c>
      <c r="T23" s="83">
        <f>COUNTIF(J20:J27,"4")</f>
        <v>0</v>
      </c>
      <c r="U23" s="83">
        <f>COUNTIF(M20:M27,"4")</f>
        <v>0</v>
      </c>
    </row>
    <row r="24" spans="1:21" ht="39.950000000000003" customHeight="1" x14ac:dyDescent="0.2">
      <c r="A24" s="223"/>
      <c r="B24" s="243"/>
      <c r="C24" s="104" t="s">
        <v>48</v>
      </c>
      <c r="D24" s="27">
        <v>3</v>
      </c>
      <c r="E24" s="58" t="s">
        <v>204</v>
      </c>
      <c r="F24" s="58" t="s">
        <v>205</v>
      </c>
      <c r="G24" s="78">
        <v>3</v>
      </c>
      <c r="H24" s="58" t="s">
        <v>204</v>
      </c>
      <c r="I24" s="58" t="s">
        <v>205</v>
      </c>
      <c r="J24" s="80"/>
      <c r="K24" s="74"/>
      <c r="L24" s="74"/>
      <c r="M24" s="82"/>
      <c r="N24" s="76"/>
      <c r="O24" s="76"/>
    </row>
    <row r="25" spans="1:21" ht="39.950000000000003" customHeight="1" x14ac:dyDescent="0.2">
      <c r="A25" s="223"/>
      <c r="B25" s="243"/>
      <c r="C25" s="104" t="s">
        <v>49</v>
      </c>
      <c r="D25" s="27">
        <v>3</v>
      </c>
      <c r="E25" s="58" t="s">
        <v>206</v>
      </c>
      <c r="F25" s="58" t="s">
        <v>207</v>
      </c>
      <c r="G25" s="78">
        <v>3</v>
      </c>
      <c r="H25" s="58" t="s">
        <v>206</v>
      </c>
      <c r="I25" s="58" t="s">
        <v>207</v>
      </c>
      <c r="J25" s="80"/>
      <c r="K25" s="74"/>
      <c r="L25" s="74"/>
      <c r="M25" s="82"/>
      <c r="N25" s="76"/>
      <c r="O25" s="76"/>
    </row>
    <row r="26" spans="1:21" ht="39.950000000000003" customHeight="1" x14ac:dyDescent="0.2">
      <c r="A26" s="223"/>
      <c r="B26" s="243"/>
      <c r="C26" s="104" t="s">
        <v>50</v>
      </c>
      <c r="D26" s="27">
        <v>3</v>
      </c>
      <c r="E26" s="58" t="s">
        <v>212</v>
      </c>
      <c r="F26" s="58" t="s">
        <v>208</v>
      </c>
      <c r="G26" s="78">
        <v>3</v>
      </c>
      <c r="H26" s="58" t="s">
        <v>212</v>
      </c>
      <c r="I26" s="58" t="s">
        <v>208</v>
      </c>
      <c r="J26" s="80"/>
      <c r="K26" s="74"/>
      <c r="L26" s="74"/>
      <c r="M26" s="82"/>
      <c r="N26" s="76"/>
      <c r="O26" s="76"/>
    </row>
    <row r="27" spans="1:21" ht="39.950000000000003" customHeight="1" x14ac:dyDescent="0.2">
      <c r="A27" s="223"/>
      <c r="B27" s="244"/>
      <c r="C27" s="104" t="s">
        <v>51</v>
      </c>
      <c r="D27" s="27">
        <v>3</v>
      </c>
      <c r="E27" s="58" t="s">
        <v>213</v>
      </c>
      <c r="F27" s="58" t="s">
        <v>209</v>
      </c>
      <c r="G27" s="78">
        <v>3</v>
      </c>
      <c r="H27" s="58" t="s">
        <v>213</v>
      </c>
      <c r="I27" s="58" t="s">
        <v>209</v>
      </c>
      <c r="J27" s="80"/>
      <c r="K27" s="74"/>
      <c r="L27" s="74"/>
      <c r="M27" s="82"/>
      <c r="N27" s="76"/>
      <c r="O27" s="76"/>
    </row>
    <row r="28" spans="1:21" ht="7.5" customHeight="1" x14ac:dyDescent="0.25">
      <c r="B28" s="245"/>
      <c r="C28" s="246"/>
      <c r="D28" s="246"/>
      <c r="E28" s="246"/>
      <c r="F28" s="246"/>
      <c r="G28" s="246"/>
      <c r="H28" s="246"/>
      <c r="I28" s="246"/>
      <c r="J28" s="246"/>
      <c r="K28" s="247"/>
      <c r="L28" s="96"/>
      <c r="M28" s="97"/>
      <c r="N28" s="96"/>
      <c r="O28" s="96"/>
    </row>
    <row r="29" spans="1:21" ht="18.75" x14ac:dyDescent="0.2">
      <c r="A29" s="223"/>
      <c r="B29" s="240"/>
      <c r="C29" s="98" t="s">
        <v>52</v>
      </c>
      <c r="D29" s="99"/>
      <c r="E29" s="99"/>
      <c r="F29" s="99"/>
      <c r="G29" s="99"/>
      <c r="H29" s="99"/>
      <c r="I29" s="99"/>
      <c r="J29" s="99"/>
      <c r="K29" s="100"/>
      <c r="L29" s="101"/>
      <c r="M29" s="99"/>
      <c r="N29" s="100"/>
      <c r="O29" s="101"/>
    </row>
    <row r="30" spans="1:21" ht="39.950000000000003" customHeight="1" x14ac:dyDescent="0.2">
      <c r="A30" s="223"/>
      <c r="B30" s="241"/>
      <c r="C30" s="102" t="s">
        <v>53</v>
      </c>
      <c r="D30" s="27">
        <v>4</v>
      </c>
      <c r="E30" s="58" t="s">
        <v>220</v>
      </c>
      <c r="F30" s="58" t="s">
        <v>214</v>
      </c>
      <c r="G30" s="78">
        <v>4</v>
      </c>
      <c r="H30" s="58" t="s">
        <v>220</v>
      </c>
      <c r="I30" s="58" t="s">
        <v>399</v>
      </c>
      <c r="J30" s="80"/>
      <c r="K30" s="73"/>
      <c r="L30" s="74"/>
      <c r="M30" s="82"/>
      <c r="N30" s="75"/>
      <c r="O30" s="76"/>
      <c r="R30" s="83">
        <f>COUNTIF(D30:D33,"1")</f>
        <v>0</v>
      </c>
      <c r="S30" s="83">
        <f>COUNTIF(G30:G33,"1")</f>
        <v>0</v>
      </c>
      <c r="T30" s="83">
        <f>COUNTIF(J30:J33,"1")</f>
        <v>0</v>
      </c>
      <c r="U30" s="83">
        <f>COUNTIF(M30:M33,"1")</f>
        <v>0</v>
      </c>
    </row>
    <row r="31" spans="1:21" ht="39.950000000000003" customHeight="1" x14ac:dyDescent="0.2">
      <c r="A31" s="223"/>
      <c r="B31" s="241"/>
      <c r="C31" s="94" t="s">
        <v>54</v>
      </c>
      <c r="D31" s="27">
        <v>3</v>
      </c>
      <c r="E31" s="58" t="s">
        <v>215</v>
      </c>
      <c r="F31" s="58" t="s">
        <v>216</v>
      </c>
      <c r="G31" s="78">
        <v>3</v>
      </c>
      <c r="H31" s="58" t="s">
        <v>215</v>
      </c>
      <c r="I31" s="58" t="s">
        <v>216</v>
      </c>
      <c r="J31" s="78"/>
      <c r="K31" s="74"/>
      <c r="L31" s="74"/>
      <c r="M31" s="82"/>
      <c r="N31" s="76"/>
      <c r="O31" s="76"/>
      <c r="R31" s="83">
        <f>COUNTIF(D30:D33,"2")</f>
        <v>0</v>
      </c>
      <c r="S31" s="83">
        <f>COUNTIF(G30:G33,"2")</f>
        <v>0</v>
      </c>
      <c r="T31" s="83">
        <f>COUNTIF(J30:J33,"2")</f>
        <v>0</v>
      </c>
      <c r="U31" s="83">
        <f>COUNTIF(M30:M33,"2")</f>
        <v>0</v>
      </c>
    </row>
    <row r="32" spans="1:21" ht="39.950000000000003" customHeight="1" x14ac:dyDescent="0.2">
      <c r="A32" s="223"/>
      <c r="B32" s="241"/>
      <c r="C32" s="94" t="s">
        <v>55</v>
      </c>
      <c r="D32" s="27">
        <v>3</v>
      </c>
      <c r="E32" s="58" t="s">
        <v>217</v>
      </c>
      <c r="F32" s="58" t="s">
        <v>218</v>
      </c>
      <c r="G32" s="78">
        <v>3</v>
      </c>
      <c r="H32" s="58" t="s">
        <v>217</v>
      </c>
      <c r="I32" s="58" t="s">
        <v>218</v>
      </c>
      <c r="J32" s="80"/>
      <c r="K32" s="74"/>
      <c r="L32" s="74"/>
      <c r="M32" s="82"/>
      <c r="N32" s="76"/>
      <c r="O32" s="76"/>
      <c r="R32" s="83">
        <f>COUNTIF(D30:D33,"3")</f>
        <v>3</v>
      </c>
      <c r="S32" s="83">
        <f>COUNTIF(G30:G33,"3")</f>
        <v>3</v>
      </c>
      <c r="T32" s="83">
        <f>COUNTIF(J30:J33,"31")</f>
        <v>0</v>
      </c>
      <c r="U32" s="83">
        <f>COUNTIF(M30:M33,"3")</f>
        <v>0</v>
      </c>
    </row>
    <row r="33" spans="1:21" ht="39.950000000000003" customHeight="1" x14ac:dyDescent="0.2">
      <c r="A33" s="223"/>
      <c r="B33" s="242"/>
      <c r="C33" s="94" t="s">
        <v>56</v>
      </c>
      <c r="D33" s="27">
        <v>3</v>
      </c>
      <c r="E33" s="58" t="s">
        <v>221</v>
      </c>
      <c r="F33" s="58" t="s">
        <v>219</v>
      </c>
      <c r="G33" s="78">
        <v>3</v>
      </c>
      <c r="H33" s="58" t="s">
        <v>221</v>
      </c>
      <c r="I33" s="58" t="s">
        <v>219</v>
      </c>
      <c r="J33" s="80"/>
      <c r="K33" s="74"/>
      <c r="L33" s="74"/>
      <c r="M33" s="82"/>
      <c r="N33" s="76"/>
      <c r="O33" s="76"/>
      <c r="R33" s="83">
        <f>COUNTIF(D30:D33,"4")</f>
        <v>1</v>
      </c>
      <c r="S33" s="83">
        <f>COUNTIF(G30:G33,"4")</f>
        <v>1</v>
      </c>
      <c r="T33" s="83">
        <f>COUNTIF(J30:J33,"4")</f>
        <v>0</v>
      </c>
      <c r="U33" s="83">
        <f>COUNTIF(M30:M33,"4")</f>
        <v>0</v>
      </c>
    </row>
    <row r="34" spans="1:21" ht="9" customHeight="1" x14ac:dyDescent="0.25">
      <c r="B34" s="237"/>
      <c r="C34" s="238"/>
      <c r="D34" s="238"/>
      <c r="E34" s="238"/>
      <c r="F34" s="238"/>
      <c r="G34" s="238"/>
      <c r="H34" s="238"/>
      <c r="I34" s="238"/>
      <c r="J34" s="238"/>
      <c r="K34" s="239"/>
      <c r="L34" s="96"/>
      <c r="M34" s="97"/>
      <c r="N34" s="96"/>
      <c r="O34" s="96"/>
    </row>
    <row r="35" spans="1:21" ht="18.75" x14ac:dyDescent="0.2">
      <c r="A35" s="223"/>
      <c r="B35" s="240"/>
      <c r="C35" s="105" t="s">
        <v>57</v>
      </c>
      <c r="D35" s="248"/>
      <c r="E35" s="248"/>
      <c r="F35" s="248"/>
      <c r="G35" s="248"/>
      <c r="H35" s="248"/>
      <c r="I35" s="248"/>
      <c r="J35" s="248"/>
      <c r="K35" s="248"/>
      <c r="L35" s="106"/>
      <c r="M35" s="107"/>
      <c r="N35" s="107"/>
      <c r="O35" s="106"/>
    </row>
    <row r="36" spans="1:21" ht="39.950000000000003" customHeight="1" x14ac:dyDescent="0.2">
      <c r="A36" s="223"/>
      <c r="B36" s="241"/>
      <c r="C36" s="102" t="s">
        <v>58</v>
      </c>
      <c r="D36" s="27">
        <v>3</v>
      </c>
      <c r="E36" s="58" t="s">
        <v>222</v>
      </c>
      <c r="F36" s="58" t="s">
        <v>223</v>
      </c>
      <c r="G36" s="78">
        <v>3</v>
      </c>
      <c r="H36" s="58" t="s">
        <v>222</v>
      </c>
      <c r="I36" s="58" t="s">
        <v>223</v>
      </c>
      <c r="J36" s="80"/>
      <c r="K36" s="73"/>
      <c r="L36" s="74"/>
      <c r="M36" s="82"/>
      <c r="N36" s="75"/>
      <c r="O36" s="76"/>
      <c r="R36" s="83">
        <f>COUNTIF(D36:D44,"1")</f>
        <v>0</v>
      </c>
      <c r="S36" s="83">
        <f>COUNTIF(G36:G44,"1")</f>
        <v>0</v>
      </c>
      <c r="T36" s="83">
        <f>COUNTIF(J36:J44,"1")</f>
        <v>0</v>
      </c>
      <c r="U36" s="83">
        <f>COUNTIF(M36:M44,"1")</f>
        <v>0</v>
      </c>
    </row>
    <row r="37" spans="1:21" ht="39.950000000000003" customHeight="1" x14ac:dyDescent="0.2">
      <c r="A37" s="223"/>
      <c r="B37" s="241"/>
      <c r="C37" s="94" t="s">
        <v>59</v>
      </c>
      <c r="D37" s="27">
        <v>3</v>
      </c>
      <c r="E37" s="58" t="s">
        <v>224</v>
      </c>
      <c r="F37" s="58" t="s">
        <v>225</v>
      </c>
      <c r="G37" s="78">
        <v>3</v>
      </c>
      <c r="H37" s="58" t="s">
        <v>224</v>
      </c>
      <c r="I37" s="58" t="s">
        <v>225</v>
      </c>
      <c r="J37" s="80"/>
      <c r="K37" s="74"/>
      <c r="L37" s="74"/>
      <c r="M37" s="82"/>
      <c r="N37" s="76"/>
      <c r="O37" s="76"/>
      <c r="R37" s="83">
        <f>COUNTIF(D36:D44,"2")</f>
        <v>1</v>
      </c>
      <c r="S37" s="83">
        <f>COUNTIF(G36:G44,"2")</f>
        <v>1</v>
      </c>
      <c r="T37" s="83">
        <f>COUNTIF(J36:J44,"2")</f>
        <v>0</v>
      </c>
      <c r="U37" s="83">
        <f>COUNTIF(M36:M44,"2")</f>
        <v>0</v>
      </c>
    </row>
    <row r="38" spans="1:21" ht="39.950000000000003" customHeight="1" x14ac:dyDescent="0.2">
      <c r="A38" s="223"/>
      <c r="B38" s="241"/>
      <c r="C38" s="94" t="s">
        <v>60</v>
      </c>
      <c r="D38" s="27">
        <v>3</v>
      </c>
      <c r="E38" s="58" t="s">
        <v>235</v>
      </c>
      <c r="F38" s="58" t="s">
        <v>226</v>
      </c>
      <c r="G38" s="78">
        <v>3</v>
      </c>
      <c r="H38" s="58" t="s">
        <v>235</v>
      </c>
      <c r="I38" s="58" t="s">
        <v>226</v>
      </c>
      <c r="J38" s="80"/>
      <c r="K38" s="74"/>
      <c r="L38" s="74"/>
      <c r="M38" s="82"/>
      <c r="N38" s="76"/>
      <c r="O38" s="76"/>
      <c r="R38" s="83">
        <f>COUNTIF(D36:D44,"3")</f>
        <v>8</v>
      </c>
      <c r="S38" s="83">
        <f>COUNTIF(G36:G44,"3")</f>
        <v>8</v>
      </c>
      <c r="T38" s="83">
        <f>COUNTIF(J36:J44,"3")</f>
        <v>0</v>
      </c>
      <c r="U38" s="83">
        <f>COUNTIF(M36:M44,"3")</f>
        <v>0</v>
      </c>
    </row>
    <row r="39" spans="1:21" ht="39.950000000000003" customHeight="1" x14ac:dyDescent="0.2">
      <c r="A39" s="223"/>
      <c r="B39" s="241"/>
      <c r="C39" s="94" t="s">
        <v>61</v>
      </c>
      <c r="D39" s="27">
        <v>2</v>
      </c>
      <c r="E39" s="58" t="s">
        <v>227</v>
      </c>
      <c r="F39" s="58" t="s">
        <v>236</v>
      </c>
      <c r="G39" s="78">
        <v>2</v>
      </c>
      <c r="H39" s="58" t="s">
        <v>227</v>
      </c>
      <c r="I39" s="58" t="s">
        <v>236</v>
      </c>
      <c r="J39" s="80"/>
      <c r="K39" s="74"/>
      <c r="L39" s="74"/>
      <c r="M39" s="82"/>
      <c r="N39" s="76"/>
      <c r="O39" s="76"/>
      <c r="R39" s="83">
        <f>COUNTIF(D36:D44,"4")</f>
        <v>0</v>
      </c>
      <c r="S39" s="83">
        <f>COUNTIF(G36:G44,"4")</f>
        <v>0</v>
      </c>
      <c r="T39" s="83">
        <f>COUNTIF(J36:J44,"4")</f>
        <v>0</v>
      </c>
      <c r="U39" s="83">
        <f>COUNTIF(M36:M44,"4")</f>
        <v>0</v>
      </c>
    </row>
    <row r="40" spans="1:21" ht="39.950000000000003" customHeight="1" x14ac:dyDescent="0.2">
      <c r="A40" s="223"/>
      <c r="B40" s="241"/>
      <c r="C40" s="94" t="s">
        <v>62</v>
      </c>
      <c r="D40" s="27">
        <v>3</v>
      </c>
      <c r="E40" s="58" t="s">
        <v>228</v>
      </c>
      <c r="F40" s="58" t="s">
        <v>237</v>
      </c>
      <c r="G40" s="78">
        <v>3</v>
      </c>
      <c r="H40" s="58" t="s">
        <v>228</v>
      </c>
      <c r="I40" s="58" t="s">
        <v>237</v>
      </c>
      <c r="J40" s="80"/>
      <c r="K40" s="74"/>
      <c r="L40" s="74"/>
      <c r="M40" s="82"/>
      <c r="N40" s="76"/>
      <c r="O40" s="76"/>
    </row>
    <row r="41" spans="1:21" ht="39.950000000000003" customHeight="1" x14ac:dyDescent="0.2">
      <c r="A41" s="223"/>
      <c r="B41" s="241"/>
      <c r="C41" s="94" t="s">
        <v>63</v>
      </c>
      <c r="D41" s="27">
        <v>3</v>
      </c>
      <c r="E41" s="58" t="s">
        <v>229</v>
      </c>
      <c r="F41" s="58" t="s">
        <v>230</v>
      </c>
      <c r="G41" s="78">
        <v>3</v>
      </c>
      <c r="H41" s="58" t="s">
        <v>229</v>
      </c>
      <c r="I41" s="58" t="s">
        <v>230</v>
      </c>
      <c r="J41" s="80"/>
      <c r="K41" s="74"/>
      <c r="L41" s="74"/>
      <c r="M41" s="82"/>
      <c r="N41" s="76"/>
      <c r="O41" s="76"/>
    </row>
    <row r="42" spans="1:21" ht="39.950000000000003" customHeight="1" x14ac:dyDescent="0.2">
      <c r="A42" s="223"/>
      <c r="B42" s="241"/>
      <c r="C42" s="94" t="s">
        <v>64</v>
      </c>
      <c r="D42" s="27">
        <v>3</v>
      </c>
      <c r="E42" s="58" t="s">
        <v>238</v>
      </c>
      <c r="F42" s="58" t="s">
        <v>239</v>
      </c>
      <c r="G42" s="78">
        <v>3</v>
      </c>
      <c r="H42" s="58" t="s">
        <v>238</v>
      </c>
      <c r="I42" s="58" t="s">
        <v>239</v>
      </c>
      <c r="J42" s="80"/>
      <c r="K42" s="74"/>
      <c r="L42" s="74"/>
      <c r="M42" s="82"/>
      <c r="N42" s="76"/>
      <c r="O42" s="76"/>
    </row>
    <row r="43" spans="1:21" ht="39.950000000000003" customHeight="1" x14ac:dyDescent="0.2">
      <c r="A43" s="223"/>
      <c r="B43" s="241"/>
      <c r="C43" s="94" t="s">
        <v>65</v>
      </c>
      <c r="D43" s="27">
        <v>3</v>
      </c>
      <c r="E43" s="58" t="s">
        <v>231</v>
      </c>
      <c r="F43" s="58" t="s">
        <v>232</v>
      </c>
      <c r="G43" s="78">
        <v>3</v>
      </c>
      <c r="H43" s="58" t="s">
        <v>231</v>
      </c>
      <c r="I43" s="58" t="s">
        <v>232</v>
      </c>
      <c r="J43" s="80"/>
      <c r="K43" s="74"/>
      <c r="L43" s="74"/>
      <c r="M43" s="82"/>
      <c r="N43" s="76"/>
      <c r="O43" s="76"/>
    </row>
    <row r="44" spans="1:21" ht="39.950000000000003" customHeight="1" x14ac:dyDescent="0.2">
      <c r="A44" s="223"/>
      <c r="B44" s="242"/>
      <c r="C44" s="94" t="s">
        <v>66</v>
      </c>
      <c r="D44" s="27">
        <v>3</v>
      </c>
      <c r="E44" s="58" t="s">
        <v>233</v>
      </c>
      <c r="F44" s="58" t="s">
        <v>234</v>
      </c>
      <c r="G44" s="78">
        <v>3</v>
      </c>
      <c r="H44" s="58" t="s">
        <v>233</v>
      </c>
      <c r="I44" s="58" t="s">
        <v>234</v>
      </c>
      <c r="J44" s="80"/>
      <c r="K44" s="74"/>
      <c r="L44" s="74"/>
      <c r="M44" s="82"/>
      <c r="N44" s="76"/>
      <c r="O44" s="76"/>
    </row>
    <row r="45" spans="1:21" ht="6.75" customHeight="1" x14ac:dyDescent="0.25">
      <c r="B45" s="237"/>
      <c r="C45" s="238"/>
      <c r="D45" s="238"/>
      <c r="E45" s="238"/>
      <c r="F45" s="238"/>
      <c r="G45" s="238"/>
      <c r="H45" s="238"/>
      <c r="I45" s="238"/>
      <c r="J45" s="238"/>
      <c r="K45" s="239"/>
      <c r="L45" s="96"/>
      <c r="M45" s="97"/>
      <c r="N45" s="96"/>
      <c r="O45" s="96"/>
    </row>
    <row r="46" spans="1:21" ht="18.75" x14ac:dyDescent="0.2">
      <c r="A46" s="223"/>
      <c r="B46" s="240"/>
      <c r="C46" s="98" t="s">
        <v>67</v>
      </c>
      <c r="D46" s="99"/>
      <c r="E46" s="99"/>
      <c r="F46" s="99"/>
      <c r="G46" s="99"/>
      <c r="H46" s="99"/>
      <c r="I46" s="99"/>
      <c r="J46" s="99"/>
      <c r="K46" s="100"/>
      <c r="L46" s="101"/>
      <c r="M46" s="99"/>
      <c r="N46" s="100"/>
      <c r="O46" s="101"/>
    </row>
    <row r="47" spans="1:21" ht="39.950000000000003" customHeight="1" x14ac:dyDescent="0.2">
      <c r="A47" s="223"/>
      <c r="B47" s="241"/>
      <c r="C47" s="102" t="s">
        <v>68</v>
      </c>
      <c r="D47" s="27">
        <v>3</v>
      </c>
      <c r="E47" s="58" t="s">
        <v>240</v>
      </c>
      <c r="F47" s="58" t="s">
        <v>246</v>
      </c>
      <c r="G47" s="28">
        <v>3</v>
      </c>
      <c r="H47" s="58" t="s">
        <v>240</v>
      </c>
      <c r="I47" s="58" t="s">
        <v>246</v>
      </c>
      <c r="J47" s="29"/>
      <c r="K47" s="32"/>
      <c r="L47" s="33"/>
      <c r="M47" s="50"/>
      <c r="N47" s="48"/>
      <c r="O47" s="49"/>
      <c r="R47" s="83">
        <f>COUNTIF(D47:D50,"1")</f>
        <v>0</v>
      </c>
      <c r="S47" s="83">
        <f>COUNTIF(G47:G50,"1")</f>
        <v>0</v>
      </c>
      <c r="T47" s="83">
        <f>COUNTIF(J47:J50,"1")</f>
        <v>0</v>
      </c>
      <c r="U47" s="83">
        <f>COUNTIF(M47:M50,"1")</f>
        <v>0</v>
      </c>
    </row>
    <row r="48" spans="1:21" ht="39.950000000000003" customHeight="1" x14ac:dyDescent="0.2">
      <c r="A48" s="223"/>
      <c r="B48" s="241"/>
      <c r="C48" s="94" t="s">
        <v>69</v>
      </c>
      <c r="D48" s="27">
        <v>3</v>
      </c>
      <c r="E48" s="58" t="s">
        <v>241</v>
      </c>
      <c r="F48" s="58" t="s">
        <v>242</v>
      </c>
      <c r="G48" s="28">
        <v>3</v>
      </c>
      <c r="H48" s="58" t="s">
        <v>241</v>
      </c>
      <c r="I48" s="58" t="s">
        <v>242</v>
      </c>
      <c r="J48" s="29"/>
      <c r="K48" s="33"/>
      <c r="L48" s="33"/>
      <c r="M48" s="50"/>
      <c r="N48" s="49"/>
      <c r="O48" s="49"/>
      <c r="R48" s="83">
        <f>COUNTIF(D47:D50,"2")</f>
        <v>0</v>
      </c>
      <c r="S48" s="83">
        <f>COUNTIF(G47:G50,"2")</f>
        <v>0</v>
      </c>
      <c r="T48" s="83">
        <f>COUNTIF(J47:J50,"2")</f>
        <v>0</v>
      </c>
      <c r="U48" s="83">
        <f>COUNTIF(M47:M50,"2")</f>
        <v>0</v>
      </c>
    </row>
    <row r="49" spans="1:21" ht="39.950000000000003" customHeight="1" x14ac:dyDescent="0.2">
      <c r="A49" s="223"/>
      <c r="B49" s="241"/>
      <c r="C49" s="94" t="s">
        <v>70</v>
      </c>
      <c r="D49" s="27">
        <v>3</v>
      </c>
      <c r="E49" s="58" t="s">
        <v>243</v>
      </c>
      <c r="F49" s="58" t="s">
        <v>247</v>
      </c>
      <c r="G49" s="28">
        <v>3</v>
      </c>
      <c r="H49" s="58" t="s">
        <v>243</v>
      </c>
      <c r="I49" s="58" t="s">
        <v>247</v>
      </c>
      <c r="J49" s="29"/>
      <c r="K49" s="33"/>
      <c r="L49" s="33"/>
      <c r="M49" s="50"/>
      <c r="N49" s="49"/>
      <c r="O49" s="49"/>
      <c r="R49" s="83">
        <f>COUNTIF(D47:D50,"3")</f>
        <v>4</v>
      </c>
      <c r="S49" s="83">
        <f>COUNTIF(G47:G50,"3")</f>
        <v>4</v>
      </c>
      <c r="T49" s="83">
        <f>COUNTIF(J47:J50,"3")</f>
        <v>0</v>
      </c>
      <c r="U49" s="83">
        <f>COUNTIF(M47:M50,"3")</f>
        <v>0</v>
      </c>
    </row>
    <row r="50" spans="1:21" ht="39.950000000000003" customHeight="1" x14ac:dyDescent="0.2">
      <c r="A50" s="223"/>
      <c r="B50" s="242"/>
      <c r="C50" s="94" t="s">
        <v>71</v>
      </c>
      <c r="D50" s="27">
        <v>3</v>
      </c>
      <c r="E50" s="58" t="s">
        <v>244</v>
      </c>
      <c r="F50" s="58" t="s">
        <v>245</v>
      </c>
      <c r="G50" s="28">
        <v>3</v>
      </c>
      <c r="H50" s="58" t="s">
        <v>244</v>
      </c>
      <c r="I50" s="58" t="s">
        <v>245</v>
      </c>
      <c r="J50" s="29"/>
      <c r="K50" s="33"/>
      <c r="L50" s="33"/>
      <c r="M50" s="50"/>
      <c r="N50" s="49"/>
      <c r="O50" s="49"/>
      <c r="R50" s="83">
        <f>COUNTIF(D47:D50,"4")</f>
        <v>0</v>
      </c>
      <c r="S50" s="83">
        <f>COUNTIF(G47:G50,"4")</f>
        <v>0</v>
      </c>
      <c r="T50" s="83">
        <f>COUNTIF(J47:J50,"4")</f>
        <v>0</v>
      </c>
      <c r="U50" s="83">
        <f>COUNTIF(M47:M50,"4")</f>
        <v>0</v>
      </c>
    </row>
    <row r="51" spans="1:21" ht="8.25" customHeight="1" x14ac:dyDescent="0.25">
      <c r="B51" s="237"/>
      <c r="C51" s="238"/>
      <c r="D51" s="238"/>
      <c r="E51" s="238"/>
      <c r="F51" s="238"/>
      <c r="G51" s="238"/>
      <c r="H51" s="238"/>
      <c r="I51" s="238"/>
      <c r="J51" s="238"/>
      <c r="K51" s="239"/>
      <c r="L51" s="96"/>
      <c r="M51" s="97"/>
      <c r="N51" s="96"/>
      <c r="O51" s="96"/>
    </row>
    <row r="52" spans="1:21" ht="24" customHeight="1" x14ac:dyDescent="0.2">
      <c r="B52" s="259" t="s">
        <v>26</v>
      </c>
      <c r="C52" s="260"/>
      <c r="D52" s="224" t="s">
        <v>176</v>
      </c>
      <c r="E52" s="224"/>
      <c r="F52" s="224"/>
      <c r="G52" s="225" t="s">
        <v>177</v>
      </c>
      <c r="H52" s="225"/>
      <c r="I52" s="225"/>
      <c r="J52" s="226" t="s">
        <v>178</v>
      </c>
      <c r="K52" s="226"/>
      <c r="L52" s="226"/>
      <c r="M52" s="278" t="s">
        <v>179</v>
      </c>
      <c r="N52" s="278"/>
      <c r="O52" s="278"/>
    </row>
    <row r="53" spans="1:21" ht="33" customHeight="1" x14ac:dyDescent="0.2">
      <c r="B53" s="261"/>
      <c r="C53" s="262"/>
      <c r="D53" s="108" t="s">
        <v>34</v>
      </c>
      <c r="E53" s="109" t="s">
        <v>122</v>
      </c>
      <c r="F53" s="109" t="s">
        <v>125</v>
      </c>
      <c r="G53" s="108" t="s">
        <v>34</v>
      </c>
      <c r="H53" s="109" t="s">
        <v>122</v>
      </c>
      <c r="I53" s="109" t="s">
        <v>125</v>
      </c>
      <c r="J53" s="108" t="s">
        <v>34</v>
      </c>
      <c r="K53" s="109" t="s">
        <v>122</v>
      </c>
      <c r="L53" s="110" t="s">
        <v>125</v>
      </c>
      <c r="M53" s="108"/>
      <c r="N53" s="109"/>
      <c r="O53" s="110"/>
    </row>
    <row r="54" spans="1:21" ht="18.75" x14ac:dyDescent="0.2">
      <c r="A54" s="223"/>
      <c r="B54" s="111"/>
      <c r="C54" s="231" t="s">
        <v>74</v>
      </c>
      <c r="D54" s="232"/>
      <c r="E54" s="232"/>
      <c r="F54" s="232"/>
      <c r="G54" s="232"/>
      <c r="H54" s="232"/>
      <c r="I54" s="232"/>
      <c r="J54" s="232"/>
      <c r="K54" s="232"/>
      <c r="L54" s="112"/>
      <c r="M54" s="113"/>
      <c r="N54" s="113"/>
      <c r="O54" s="112"/>
    </row>
    <row r="55" spans="1:21" ht="30" customHeight="1" x14ac:dyDescent="0.2">
      <c r="A55" s="223"/>
      <c r="B55" s="114"/>
      <c r="C55" s="102" t="s">
        <v>75</v>
      </c>
      <c r="D55" s="27">
        <v>4</v>
      </c>
      <c r="E55" s="58" t="s">
        <v>248</v>
      </c>
      <c r="F55" s="58" t="s">
        <v>249</v>
      </c>
      <c r="G55" s="78">
        <v>4</v>
      </c>
      <c r="H55" s="59" t="s">
        <v>248</v>
      </c>
      <c r="I55" s="59" t="s">
        <v>406</v>
      </c>
      <c r="J55" s="80"/>
      <c r="K55" s="73"/>
      <c r="L55" s="74"/>
      <c r="M55" s="82"/>
      <c r="N55" s="75"/>
      <c r="O55" s="76"/>
      <c r="R55" s="83">
        <f>COUNTIF(D55:D59,"1")</f>
        <v>0</v>
      </c>
      <c r="S55" s="83">
        <f>COUNTIF(G55:G59,"1")</f>
        <v>0</v>
      </c>
      <c r="T55" s="83">
        <f>COUNTIF(J55:J59,"1")</f>
        <v>0</v>
      </c>
      <c r="U55" s="83">
        <f>COUNTIF(M55:M59,"1")</f>
        <v>0</v>
      </c>
    </row>
    <row r="56" spans="1:21" ht="30" customHeight="1" x14ac:dyDescent="0.2">
      <c r="A56" s="223"/>
      <c r="B56" s="114"/>
      <c r="C56" s="94" t="s">
        <v>76</v>
      </c>
      <c r="D56" s="27">
        <v>3</v>
      </c>
      <c r="E56" s="58" t="s">
        <v>250</v>
      </c>
      <c r="F56" s="58" t="s">
        <v>251</v>
      </c>
      <c r="G56" s="78">
        <v>3</v>
      </c>
      <c r="H56" s="64" t="s">
        <v>250</v>
      </c>
      <c r="I56" s="59" t="s">
        <v>407</v>
      </c>
      <c r="J56" s="80"/>
      <c r="K56" s="74"/>
      <c r="L56" s="74"/>
      <c r="M56" s="82"/>
      <c r="N56" s="76"/>
      <c r="O56" s="76"/>
      <c r="R56" s="83">
        <f>COUNTIF(D55:D59,"2")</f>
        <v>0</v>
      </c>
      <c r="S56" s="83">
        <f>COUNTIF(G55:G59,"2")</f>
        <v>0</v>
      </c>
      <c r="T56" s="83">
        <f>COUNTIF(J55:J59,"2")</f>
        <v>0</v>
      </c>
      <c r="U56" s="83">
        <f>COUNTIF(M55:M59,"2")</f>
        <v>0</v>
      </c>
    </row>
    <row r="57" spans="1:21" ht="30" customHeight="1" x14ac:dyDescent="0.2">
      <c r="A57" s="223"/>
      <c r="B57" s="114"/>
      <c r="C57" s="94" t="s">
        <v>77</v>
      </c>
      <c r="D57" s="27">
        <v>3</v>
      </c>
      <c r="E57" s="58" t="s">
        <v>252</v>
      </c>
      <c r="F57" s="58" t="s">
        <v>253</v>
      </c>
      <c r="G57" s="78">
        <v>3</v>
      </c>
      <c r="H57" s="64" t="s">
        <v>252</v>
      </c>
      <c r="I57" s="59" t="s">
        <v>408</v>
      </c>
      <c r="J57" s="80"/>
      <c r="K57" s="74"/>
      <c r="L57" s="74"/>
      <c r="M57" s="82"/>
      <c r="N57" s="76"/>
      <c r="O57" s="76"/>
      <c r="R57" s="83">
        <f>COUNTIF(D55:D59,"3")</f>
        <v>3</v>
      </c>
      <c r="S57" s="83">
        <f>COUNTIF(G55:G59,"3")</f>
        <v>3</v>
      </c>
      <c r="T57" s="83">
        <f>COUNTIF(J55:J59,"3")</f>
        <v>0</v>
      </c>
      <c r="U57" s="83">
        <f>COUNTIF(M55:M59,"3")</f>
        <v>0</v>
      </c>
    </row>
    <row r="58" spans="1:21" ht="30" customHeight="1" x14ac:dyDescent="0.2">
      <c r="A58" s="223"/>
      <c r="B58" s="114"/>
      <c r="C58" s="94" t="s">
        <v>78</v>
      </c>
      <c r="D58" s="27">
        <v>3</v>
      </c>
      <c r="E58" s="58" t="s">
        <v>254</v>
      </c>
      <c r="F58" s="58" t="s">
        <v>255</v>
      </c>
      <c r="G58" s="78">
        <v>3</v>
      </c>
      <c r="H58" s="64" t="s">
        <v>254</v>
      </c>
      <c r="I58" s="59" t="s">
        <v>409</v>
      </c>
      <c r="J58" s="80"/>
      <c r="K58" s="74"/>
      <c r="L58" s="74"/>
      <c r="M58" s="82"/>
      <c r="N58" s="76"/>
      <c r="O58" s="76"/>
      <c r="R58" s="83">
        <f>COUNTIF(D55:D59,"4")</f>
        <v>2</v>
      </c>
      <c r="S58" s="83">
        <f>COUNTIF(G55:G59,"4")</f>
        <v>2</v>
      </c>
      <c r="T58" s="83">
        <f>COUNTIF(J55:J59,"4")</f>
        <v>0</v>
      </c>
      <c r="U58" s="83">
        <f>COUNTIF(M55:M59,"4")</f>
        <v>0</v>
      </c>
    </row>
    <row r="59" spans="1:21" ht="30" customHeight="1" x14ac:dyDescent="0.2">
      <c r="A59" s="223"/>
      <c r="B59" s="115"/>
      <c r="C59" s="94" t="s">
        <v>79</v>
      </c>
      <c r="D59" s="27">
        <v>4</v>
      </c>
      <c r="E59" s="58" t="s">
        <v>256</v>
      </c>
      <c r="F59" s="58" t="s">
        <v>257</v>
      </c>
      <c r="G59" s="78">
        <v>4</v>
      </c>
      <c r="H59" s="64" t="s">
        <v>410</v>
      </c>
      <c r="I59" s="59" t="s">
        <v>411</v>
      </c>
      <c r="J59" s="80"/>
      <c r="K59" s="74"/>
      <c r="L59" s="74"/>
      <c r="M59" s="82"/>
      <c r="N59" s="76"/>
      <c r="O59" s="76"/>
    </row>
    <row r="60" spans="1:21" ht="6.75" customHeight="1" x14ac:dyDescent="0.25">
      <c r="B60" s="249"/>
      <c r="C60" s="250"/>
      <c r="D60" s="116"/>
      <c r="E60" s="117"/>
      <c r="F60" s="117"/>
      <c r="G60" s="116"/>
      <c r="H60" s="117"/>
      <c r="I60" s="117"/>
      <c r="J60" s="116"/>
      <c r="K60" s="117"/>
      <c r="M60" s="116"/>
      <c r="N60" s="117"/>
    </row>
    <row r="61" spans="1:21" ht="18.75" x14ac:dyDescent="0.2">
      <c r="A61" s="223"/>
      <c r="B61" s="111"/>
      <c r="C61" s="231" t="s">
        <v>80</v>
      </c>
      <c r="D61" s="232"/>
      <c r="E61" s="232"/>
      <c r="F61" s="232"/>
      <c r="G61" s="232"/>
      <c r="H61" s="232"/>
      <c r="I61" s="232"/>
      <c r="J61" s="232"/>
      <c r="K61" s="233"/>
      <c r="L61" s="113"/>
      <c r="M61" s="113"/>
      <c r="N61" s="113"/>
      <c r="O61" s="113"/>
    </row>
    <row r="62" spans="1:21" ht="30" customHeight="1" x14ac:dyDescent="0.2">
      <c r="A62" s="223"/>
      <c r="B62" s="119"/>
      <c r="C62" s="93" t="s">
        <v>81</v>
      </c>
      <c r="D62" s="27">
        <v>3</v>
      </c>
      <c r="E62" s="58" t="s">
        <v>258</v>
      </c>
      <c r="F62" s="58" t="s">
        <v>259</v>
      </c>
      <c r="G62" s="78">
        <v>3</v>
      </c>
      <c r="H62" s="59" t="s">
        <v>258</v>
      </c>
      <c r="I62" s="59" t="s">
        <v>412</v>
      </c>
      <c r="J62" s="80"/>
      <c r="K62" s="74"/>
      <c r="L62" s="74"/>
      <c r="M62" s="82"/>
      <c r="N62" s="76"/>
      <c r="O62" s="76"/>
      <c r="R62" s="83">
        <f>COUNTIF(D62:D65,"1")</f>
        <v>0</v>
      </c>
      <c r="S62" s="83">
        <f>COUNTIF(G62:G65,"1")</f>
        <v>0</v>
      </c>
      <c r="T62" s="83">
        <f>COUNTIF(J62:J65,"1")</f>
        <v>0</v>
      </c>
      <c r="U62" s="83">
        <f>COUNTIF(M62:M65,"1")</f>
        <v>0</v>
      </c>
    </row>
    <row r="63" spans="1:21" ht="30" customHeight="1" x14ac:dyDescent="0.2">
      <c r="A63" s="223"/>
      <c r="B63" s="114"/>
      <c r="C63" s="94" t="s">
        <v>82</v>
      </c>
      <c r="D63" s="27">
        <v>3</v>
      </c>
      <c r="E63" s="58" t="s">
        <v>260</v>
      </c>
      <c r="F63" s="58" t="s">
        <v>261</v>
      </c>
      <c r="G63" s="78">
        <v>3</v>
      </c>
      <c r="H63" s="64" t="s">
        <v>260</v>
      </c>
      <c r="I63" s="59" t="s">
        <v>261</v>
      </c>
      <c r="J63" s="80"/>
      <c r="K63" s="74"/>
      <c r="L63" s="74"/>
      <c r="M63" s="82"/>
      <c r="N63" s="76"/>
      <c r="O63" s="76"/>
      <c r="R63" s="83">
        <f>COUNTIF(D62:D65,"2")</f>
        <v>0</v>
      </c>
      <c r="S63" s="83">
        <f>COUNTIF(G62:G65,"2")</f>
        <v>0</v>
      </c>
      <c r="T63" s="83">
        <f>COUNTIF(J62:J65,"2")</f>
        <v>0</v>
      </c>
      <c r="U63" s="83">
        <f>COUNTIF(M62:M65,"2")</f>
        <v>0</v>
      </c>
    </row>
    <row r="64" spans="1:21" ht="30" customHeight="1" x14ac:dyDescent="0.2">
      <c r="A64" s="223"/>
      <c r="B64" s="114"/>
      <c r="C64" s="94" t="s">
        <v>83</v>
      </c>
      <c r="D64" s="27">
        <v>3</v>
      </c>
      <c r="E64" s="58" t="s">
        <v>262</v>
      </c>
      <c r="F64" s="58" t="s">
        <v>263</v>
      </c>
      <c r="G64" s="78">
        <v>3</v>
      </c>
      <c r="H64" s="64" t="s">
        <v>262</v>
      </c>
      <c r="I64" s="59" t="s">
        <v>263</v>
      </c>
      <c r="J64" s="80"/>
      <c r="K64" s="74"/>
      <c r="L64" s="74"/>
      <c r="M64" s="82"/>
      <c r="N64" s="76"/>
      <c r="O64" s="76"/>
      <c r="R64" s="83">
        <f>COUNTIF(D62:D65,"3")</f>
        <v>4</v>
      </c>
      <c r="S64" s="83">
        <f>COUNTIF(G62:G65,"3")</f>
        <v>4</v>
      </c>
      <c r="T64" s="83">
        <f>COUNTIF(J62:J65,"3")</f>
        <v>0</v>
      </c>
      <c r="U64" s="83">
        <f>COUNTIF(M62:M65,"3")</f>
        <v>0</v>
      </c>
    </row>
    <row r="65" spans="1:21" ht="30" customHeight="1" x14ac:dyDescent="0.2">
      <c r="A65" s="223"/>
      <c r="B65" s="115"/>
      <c r="C65" s="94" t="s">
        <v>84</v>
      </c>
      <c r="D65" s="27">
        <v>3</v>
      </c>
      <c r="E65" s="58" t="s">
        <v>264</v>
      </c>
      <c r="F65" s="58" t="s">
        <v>265</v>
      </c>
      <c r="G65" s="78">
        <v>3</v>
      </c>
      <c r="H65" s="64" t="s">
        <v>264</v>
      </c>
      <c r="I65" s="59" t="s">
        <v>413</v>
      </c>
      <c r="J65" s="80"/>
      <c r="K65" s="74"/>
      <c r="L65" s="74"/>
      <c r="M65" s="82"/>
      <c r="N65" s="76"/>
      <c r="O65" s="76"/>
      <c r="R65" s="83">
        <f>COUNTIF(D62:D65,"4")</f>
        <v>0</v>
      </c>
      <c r="S65" s="83">
        <f>COUNTIF(G62:G65,"4")</f>
        <v>0</v>
      </c>
      <c r="T65" s="83">
        <f>COUNTIF(J62:J65,"4")</f>
        <v>0</v>
      </c>
      <c r="U65" s="83">
        <f>COUNTIF(M62:M65,"4")</f>
        <v>0</v>
      </c>
    </row>
    <row r="66" spans="1:21" ht="9" customHeight="1" x14ac:dyDescent="0.25">
      <c r="B66" s="245"/>
      <c r="C66" s="246"/>
      <c r="D66" s="246"/>
      <c r="E66" s="246"/>
      <c r="F66" s="246"/>
      <c r="G66" s="246"/>
      <c r="H66" s="246"/>
      <c r="I66" s="246"/>
      <c r="J66" s="246"/>
      <c r="K66" s="253"/>
      <c r="L66" s="96"/>
      <c r="M66" s="97"/>
      <c r="N66" s="96"/>
      <c r="O66" s="96"/>
    </row>
    <row r="67" spans="1:21" ht="18.75" x14ac:dyDescent="0.2">
      <c r="A67" s="223"/>
      <c r="B67" s="111"/>
      <c r="C67" s="231" t="s">
        <v>167</v>
      </c>
      <c r="D67" s="232"/>
      <c r="E67" s="232"/>
      <c r="F67" s="232"/>
      <c r="G67" s="232"/>
      <c r="H67" s="232"/>
      <c r="I67" s="232"/>
      <c r="J67" s="232"/>
      <c r="K67" s="233"/>
      <c r="L67" s="120"/>
      <c r="M67" s="120"/>
      <c r="N67" s="120"/>
      <c r="O67" s="120"/>
    </row>
    <row r="68" spans="1:21" ht="30" customHeight="1" x14ac:dyDescent="0.2">
      <c r="A68" s="223"/>
      <c r="B68" s="114"/>
      <c r="C68" s="102" t="s">
        <v>85</v>
      </c>
      <c r="D68" s="27">
        <v>3</v>
      </c>
      <c r="E68" s="58" t="s">
        <v>266</v>
      </c>
      <c r="F68" s="58" t="s">
        <v>259</v>
      </c>
      <c r="G68" s="78">
        <v>3</v>
      </c>
      <c r="H68" s="59" t="s">
        <v>265</v>
      </c>
      <c r="I68" s="59" t="s">
        <v>414</v>
      </c>
      <c r="J68" s="80"/>
      <c r="K68" s="74"/>
      <c r="L68" s="74"/>
      <c r="M68" s="82"/>
      <c r="N68" s="76"/>
      <c r="O68" s="76"/>
      <c r="R68" s="83">
        <f>COUNTIF(D68:D71,"1")</f>
        <v>0</v>
      </c>
      <c r="S68" s="83">
        <f>COUNTIF(G68:G71,"1")</f>
        <v>0</v>
      </c>
      <c r="T68" s="83">
        <f>COUNTIF(J68:J71,"1")</f>
        <v>0</v>
      </c>
      <c r="U68" s="83">
        <f>COUNTIF(M68:M71,"1")</f>
        <v>0</v>
      </c>
    </row>
    <row r="69" spans="1:21" ht="30" customHeight="1" x14ac:dyDescent="0.2">
      <c r="A69" s="223"/>
      <c r="B69" s="114"/>
      <c r="C69" s="94" t="s">
        <v>86</v>
      </c>
      <c r="D69" s="27">
        <v>4</v>
      </c>
      <c r="E69" s="58" t="s">
        <v>267</v>
      </c>
      <c r="F69" s="58" t="s">
        <v>268</v>
      </c>
      <c r="G69" s="78">
        <v>4</v>
      </c>
      <c r="H69" s="64" t="s">
        <v>267</v>
      </c>
      <c r="I69" s="59" t="s">
        <v>415</v>
      </c>
      <c r="J69" s="80"/>
      <c r="K69" s="74"/>
      <c r="L69" s="74"/>
      <c r="M69" s="82"/>
      <c r="N69" s="76"/>
      <c r="O69" s="76"/>
      <c r="R69" s="83">
        <f>COUNTIF(D68:D71,"2")</f>
        <v>0</v>
      </c>
      <c r="S69" s="83">
        <f>COUNTIF(G68:G71,"2")</f>
        <v>0</v>
      </c>
      <c r="T69" s="83">
        <f>COUNTIF(J68:J71,"2")</f>
        <v>0</v>
      </c>
      <c r="U69" s="83">
        <f>COUNTIF(M68:M71,"2")</f>
        <v>0</v>
      </c>
    </row>
    <row r="70" spans="1:21" ht="30" customHeight="1" x14ac:dyDescent="0.2">
      <c r="A70" s="223"/>
      <c r="B70" s="114"/>
      <c r="C70" s="94" t="s">
        <v>87</v>
      </c>
      <c r="D70" s="27">
        <v>3</v>
      </c>
      <c r="E70" s="58" t="s">
        <v>269</v>
      </c>
      <c r="F70" s="58" t="s">
        <v>259</v>
      </c>
      <c r="G70" s="78">
        <v>3</v>
      </c>
      <c r="H70" s="64" t="s">
        <v>269</v>
      </c>
      <c r="I70" s="59" t="s">
        <v>416</v>
      </c>
      <c r="J70" s="80"/>
      <c r="K70" s="74"/>
      <c r="L70" s="74"/>
      <c r="M70" s="82"/>
      <c r="N70" s="76"/>
      <c r="O70" s="76"/>
      <c r="R70" s="83">
        <f>COUNTIF(D68:D71,"3")</f>
        <v>2</v>
      </c>
      <c r="S70" s="83">
        <f>COUNTIF(G68:G71,"3")</f>
        <v>2</v>
      </c>
      <c r="T70" s="83">
        <f>COUNTIF(J68:J71,"3")</f>
        <v>0</v>
      </c>
      <c r="U70" s="83">
        <f>COUNTIF(M68:M71,"3")</f>
        <v>0</v>
      </c>
    </row>
    <row r="71" spans="1:21" ht="30" customHeight="1" x14ac:dyDescent="0.2">
      <c r="A71" s="223"/>
      <c r="B71" s="115"/>
      <c r="C71" s="94" t="s">
        <v>88</v>
      </c>
      <c r="D71" s="27">
        <v>4</v>
      </c>
      <c r="E71" s="58" t="s">
        <v>270</v>
      </c>
      <c r="F71" s="58" t="s">
        <v>271</v>
      </c>
      <c r="G71" s="78">
        <v>4</v>
      </c>
      <c r="H71" s="64" t="s">
        <v>270</v>
      </c>
      <c r="I71" s="59" t="s">
        <v>417</v>
      </c>
      <c r="J71" s="80"/>
      <c r="K71" s="74"/>
      <c r="L71" s="74"/>
      <c r="M71" s="82"/>
      <c r="N71" s="76"/>
      <c r="O71" s="76"/>
      <c r="R71" s="83">
        <f>COUNTIF(D68:D71,"4")</f>
        <v>2</v>
      </c>
      <c r="S71" s="83">
        <f>COUNTIF(G68:G71,"4")</f>
        <v>2</v>
      </c>
      <c r="T71" s="83">
        <f>COUNTIF(J68:J71,"4")</f>
        <v>0</v>
      </c>
      <c r="U71" s="83">
        <f>COUNTIF(M68:M71,"4")</f>
        <v>0</v>
      </c>
    </row>
    <row r="72" spans="1:21" ht="8.25" customHeight="1" x14ac:dyDescent="0.25">
      <c r="B72" s="245"/>
      <c r="C72" s="246"/>
      <c r="D72" s="246"/>
      <c r="E72" s="246"/>
      <c r="F72" s="246"/>
      <c r="G72" s="246"/>
      <c r="H72" s="246"/>
      <c r="I72" s="246"/>
      <c r="J72" s="246"/>
      <c r="K72" s="253"/>
      <c r="L72" s="96"/>
      <c r="M72" s="97"/>
      <c r="N72" s="96"/>
      <c r="O72" s="96"/>
    </row>
    <row r="73" spans="1:21" ht="18.75" x14ac:dyDescent="0.2">
      <c r="A73" s="223"/>
      <c r="B73" s="111"/>
      <c r="C73" s="231" t="s">
        <v>89</v>
      </c>
      <c r="D73" s="232"/>
      <c r="E73" s="232"/>
      <c r="F73" s="232"/>
      <c r="G73" s="232"/>
      <c r="H73" s="232"/>
      <c r="I73" s="232"/>
      <c r="J73" s="232"/>
      <c r="K73" s="233"/>
      <c r="L73" s="113"/>
      <c r="M73" s="113"/>
      <c r="N73" s="113"/>
      <c r="O73" s="113"/>
    </row>
    <row r="74" spans="1:21" ht="30" customHeight="1" x14ac:dyDescent="0.2">
      <c r="A74" s="223"/>
      <c r="B74" s="114"/>
      <c r="C74" s="102" t="s">
        <v>90</v>
      </c>
      <c r="D74" s="27">
        <v>4</v>
      </c>
      <c r="E74" s="158" t="s">
        <v>272</v>
      </c>
      <c r="F74" s="58" t="s">
        <v>273</v>
      </c>
      <c r="G74" s="78">
        <v>4</v>
      </c>
      <c r="H74" s="59" t="s">
        <v>272</v>
      </c>
      <c r="I74" s="59" t="s">
        <v>273</v>
      </c>
      <c r="J74" s="80"/>
      <c r="K74" s="74"/>
      <c r="L74" s="74"/>
      <c r="M74" s="82"/>
      <c r="N74" s="76"/>
      <c r="O74" s="76"/>
      <c r="R74" s="83">
        <f>COUNTIF(D74:D79,"1")</f>
        <v>0</v>
      </c>
      <c r="S74" s="83">
        <f>COUNTIF(G74:G79,"1")</f>
        <v>0</v>
      </c>
      <c r="T74" s="83">
        <f>COUNTIF(J74:J79,"1")</f>
        <v>0</v>
      </c>
      <c r="U74" s="83">
        <f>COUNTIF(M74:M79,"1")</f>
        <v>0</v>
      </c>
    </row>
    <row r="75" spans="1:21" ht="30" customHeight="1" x14ac:dyDescent="0.2">
      <c r="A75" s="223"/>
      <c r="B75" s="114"/>
      <c r="C75" s="94" t="s">
        <v>91</v>
      </c>
      <c r="D75" s="27">
        <v>3</v>
      </c>
      <c r="E75" s="159" t="s">
        <v>274</v>
      </c>
      <c r="F75" s="58" t="s">
        <v>275</v>
      </c>
      <c r="G75" s="78">
        <v>3</v>
      </c>
      <c r="H75" s="64" t="s">
        <v>274</v>
      </c>
      <c r="I75" s="59" t="s">
        <v>418</v>
      </c>
      <c r="J75" s="80"/>
      <c r="K75" s="74"/>
      <c r="L75" s="74"/>
      <c r="M75" s="82"/>
      <c r="N75" s="76"/>
      <c r="O75" s="76"/>
      <c r="R75" s="83">
        <f>COUNTIF(D74:D79,"2")</f>
        <v>0</v>
      </c>
      <c r="S75" s="83">
        <f>COUNTIF(G74:G79,"2")</f>
        <v>0</v>
      </c>
      <c r="T75" s="83">
        <f>COUNTIF(J74:J79,"2")</f>
        <v>0</v>
      </c>
      <c r="U75" s="83">
        <f>COUNTIF(M74:M79,"2")</f>
        <v>0</v>
      </c>
    </row>
    <row r="76" spans="1:21" ht="30" customHeight="1" x14ac:dyDescent="0.2">
      <c r="A76" s="223"/>
      <c r="B76" s="114"/>
      <c r="C76" s="94" t="s">
        <v>92</v>
      </c>
      <c r="D76" s="27">
        <v>3</v>
      </c>
      <c r="E76" s="159" t="s">
        <v>276</v>
      </c>
      <c r="F76" s="58" t="s">
        <v>277</v>
      </c>
      <c r="G76" s="78">
        <v>3</v>
      </c>
      <c r="H76" s="64" t="s">
        <v>276</v>
      </c>
      <c r="I76" s="59" t="s">
        <v>277</v>
      </c>
      <c r="J76" s="80"/>
      <c r="K76" s="74"/>
      <c r="L76" s="74"/>
      <c r="M76" s="82"/>
      <c r="N76" s="76"/>
      <c r="O76" s="76"/>
      <c r="R76" s="83">
        <f>COUNTIF(D74:D79,"2")</f>
        <v>0</v>
      </c>
      <c r="S76" s="83">
        <f>COUNTIF(G74:G79,"3")</f>
        <v>5</v>
      </c>
      <c r="T76" s="83">
        <f>COUNTIF(J74:J79,"3")</f>
        <v>0</v>
      </c>
      <c r="U76" s="83">
        <f>COUNTIF(M74:M79,"3")</f>
        <v>0</v>
      </c>
    </row>
    <row r="77" spans="1:21" ht="30" customHeight="1" x14ac:dyDescent="0.2">
      <c r="A77" s="223"/>
      <c r="B77" s="114"/>
      <c r="C77" s="94" t="s">
        <v>93</v>
      </c>
      <c r="D77" s="27">
        <v>3</v>
      </c>
      <c r="E77" s="159" t="s">
        <v>278</v>
      </c>
      <c r="F77" s="58" t="s">
        <v>279</v>
      </c>
      <c r="G77" s="78">
        <v>3</v>
      </c>
      <c r="H77" s="64" t="s">
        <v>278</v>
      </c>
      <c r="I77" s="59" t="s">
        <v>279</v>
      </c>
      <c r="J77" s="80"/>
      <c r="K77" s="74"/>
      <c r="L77" s="74"/>
      <c r="M77" s="82"/>
      <c r="N77" s="76"/>
      <c r="O77" s="76"/>
      <c r="R77" s="83">
        <f>COUNTIF(D74:D79,"4")</f>
        <v>1</v>
      </c>
      <c r="S77" s="83">
        <f>COUNTIF(G74:G79,"4")</f>
        <v>1</v>
      </c>
      <c r="T77" s="83">
        <f>COUNTIF(J74:J79,"4")</f>
        <v>0</v>
      </c>
      <c r="U77" s="83">
        <f>COUNTIF(M74:M79,"4")</f>
        <v>0</v>
      </c>
    </row>
    <row r="78" spans="1:21" ht="30" customHeight="1" x14ac:dyDescent="0.2">
      <c r="A78" s="223"/>
      <c r="B78" s="119"/>
      <c r="C78" s="95" t="s">
        <v>94</v>
      </c>
      <c r="D78" s="27">
        <v>3</v>
      </c>
      <c r="E78" s="159" t="s">
        <v>280</v>
      </c>
      <c r="F78" s="58" t="s">
        <v>281</v>
      </c>
      <c r="G78" s="78">
        <v>3</v>
      </c>
      <c r="H78" s="64" t="s">
        <v>280</v>
      </c>
      <c r="I78" s="59" t="s">
        <v>281</v>
      </c>
      <c r="J78" s="80"/>
      <c r="K78" s="74"/>
      <c r="L78" s="74"/>
      <c r="M78" s="82"/>
      <c r="N78" s="76"/>
      <c r="O78" s="76"/>
    </row>
    <row r="79" spans="1:21" ht="30" customHeight="1" x14ac:dyDescent="0.2">
      <c r="A79" s="223"/>
      <c r="B79" s="115"/>
      <c r="C79" s="94" t="s">
        <v>95</v>
      </c>
      <c r="D79" s="27">
        <v>3</v>
      </c>
      <c r="E79" s="159" t="s">
        <v>282</v>
      </c>
      <c r="F79" s="58" t="s">
        <v>283</v>
      </c>
      <c r="G79" s="78">
        <v>3</v>
      </c>
      <c r="H79" s="64" t="s">
        <v>282</v>
      </c>
      <c r="I79" s="59" t="s">
        <v>419</v>
      </c>
      <c r="J79" s="80"/>
      <c r="K79" s="74"/>
      <c r="L79" s="74"/>
      <c r="M79" s="82"/>
      <c r="N79" s="76"/>
      <c r="O79" s="76"/>
    </row>
    <row r="80" spans="1:21" ht="9" customHeight="1" x14ac:dyDescent="0.25">
      <c r="B80" s="249"/>
      <c r="C80" s="250"/>
      <c r="D80" s="116"/>
      <c r="E80" s="117"/>
      <c r="F80" s="117"/>
      <c r="G80" s="116"/>
      <c r="H80" s="117"/>
      <c r="I80" s="117"/>
      <c r="J80" s="116"/>
      <c r="K80" s="121"/>
      <c r="M80" s="116"/>
      <c r="N80" s="121"/>
    </row>
    <row r="81" spans="1:21" ht="18.75" customHeight="1" x14ac:dyDescent="0.2">
      <c r="B81" s="266" t="s">
        <v>96</v>
      </c>
      <c r="C81" s="267"/>
      <c r="D81" s="224" t="s">
        <v>176</v>
      </c>
      <c r="E81" s="224"/>
      <c r="F81" s="224"/>
      <c r="G81" s="225" t="s">
        <v>177</v>
      </c>
      <c r="H81" s="225"/>
      <c r="I81" s="225"/>
      <c r="J81" s="226" t="s">
        <v>178</v>
      </c>
      <c r="K81" s="226"/>
      <c r="L81" s="226"/>
      <c r="M81" s="278" t="s">
        <v>179</v>
      </c>
      <c r="N81" s="278"/>
      <c r="O81" s="278"/>
    </row>
    <row r="82" spans="1:21" ht="34.5" customHeight="1" x14ac:dyDescent="0.2">
      <c r="B82" s="268"/>
      <c r="C82" s="269"/>
      <c r="D82" s="108" t="s">
        <v>34</v>
      </c>
      <c r="E82" s="109" t="s">
        <v>122</v>
      </c>
      <c r="F82" s="109" t="s">
        <v>125</v>
      </c>
      <c r="G82" s="108" t="s">
        <v>34</v>
      </c>
      <c r="H82" s="109" t="s">
        <v>122</v>
      </c>
      <c r="I82" s="109" t="s">
        <v>125</v>
      </c>
      <c r="J82" s="108" t="s">
        <v>34</v>
      </c>
      <c r="K82" s="109" t="s">
        <v>122</v>
      </c>
      <c r="L82" s="110" t="s">
        <v>125</v>
      </c>
      <c r="M82" s="108" t="s">
        <v>34</v>
      </c>
      <c r="N82" s="109" t="s">
        <v>122</v>
      </c>
      <c r="O82" s="110" t="s">
        <v>125</v>
      </c>
    </row>
    <row r="83" spans="1:21" ht="18.75" x14ac:dyDescent="0.2">
      <c r="A83" s="223"/>
      <c r="B83" s="122"/>
      <c r="C83" s="232" t="s">
        <v>97</v>
      </c>
      <c r="D83" s="232"/>
      <c r="E83" s="232"/>
      <c r="F83" s="232"/>
      <c r="G83" s="232"/>
      <c r="H83" s="232"/>
      <c r="I83" s="232"/>
      <c r="J83" s="232"/>
      <c r="K83" s="232"/>
      <c r="L83" s="123"/>
      <c r="M83" s="124"/>
      <c r="N83" s="124"/>
      <c r="O83" s="123"/>
    </row>
    <row r="84" spans="1:21" ht="30" customHeight="1" x14ac:dyDescent="0.2">
      <c r="A84" s="223"/>
      <c r="B84" s="115"/>
      <c r="C84" s="102" t="s">
        <v>98</v>
      </c>
      <c r="D84" s="27">
        <v>3</v>
      </c>
      <c r="E84" s="159" t="s">
        <v>284</v>
      </c>
      <c r="F84" s="159" t="s">
        <v>285</v>
      </c>
      <c r="G84" s="78">
        <v>3</v>
      </c>
      <c r="H84" s="64" t="s">
        <v>284</v>
      </c>
      <c r="I84" s="59" t="s">
        <v>285</v>
      </c>
      <c r="J84" s="80"/>
      <c r="K84" s="74"/>
      <c r="L84" s="74"/>
      <c r="M84" s="82"/>
      <c r="N84" s="76"/>
      <c r="O84" s="76"/>
      <c r="R84" s="83">
        <f>COUNTIF(D84:D86,"1")</f>
        <v>0</v>
      </c>
      <c r="S84" s="83">
        <f>COUNTIF(G84:G86,"1")</f>
        <v>0</v>
      </c>
      <c r="T84" s="83">
        <f>COUNTIF(J84:J86,"1")</f>
        <v>0</v>
      </c>
      <c r="U84" s="83">
        <f>COUNTIF(M84:M86,"1")</f>
        <v>0</v>
      </c>
    </row>
    <row r="85" spans="1:21" ht="30" customHeight="1" x14ac:dyDescent="0.2">
      <c r="A85" s="223"/>
      <c r="B85" s="122"/>
      <c r="C85" s="94" t="s">
        <v>99</v>
      </c>
      <c r="D85" s="27">
        <v>4</v>
      </c>
      <c r="E85" s="159" t="s">
        <v>286</v>
      </c>
      <c r="F85" s="159" t="s">
        <v>287</v>
      </c>
      <c r="G85" s="78">
        <v>4</v>
      </c>
      <c r="H85" s="64" t="s">
        <v>286</v>
      </c>
      <c r="I85" s="59" t="s">
        <v>287</v>
      </c>
      <c r="J85" s="80"/>
      <c r="K85" s="74"/>
      <c r="L85" s="74"/>
      <c r="M85" s="82"/>
      <c r="N85" s="76"/>
      <c r="O85" s="76"/>
      <c r="R85" s="83">
        <f>COUNTIF(D84:D86,"2")</f>
        <v>0</v>
      </c>
      <c r="S85" s="83">
        <f>COUNTIF(G84:G86,"2")</f>
        <v>0</v>
      </c>
      <c r="T85" s="83">
        <f>COUNTIF(J84:J86,"2")</f>
        <v>0</v>
      </c>
      <c r="U85" s="83">
        <f>COUNTIF(M84:M86,"2")</f>
        <v>0</v>
      </c>
    </row>
    <row r="86" spans="1:21" ht="30" customHeight="1" x14ac:dyDescent="0.2">
      <c r="A86" s="223"/>
      <c r="B86" s="122"/>
      <c r="C86" s="94" t="s">
        <v>100</v>
      </c>
      <c r="D86" s="27">
        <v>4</v>
      </c>
      <c r="E86" s="159" t="s">
        <v>288</v>
      </c>
      <c r="F86" s="159" t="s">
        <v>289</v>
      </c>
      <c r="G86" s="78">
        <v>4</v>
      </c>
      <c r="H86" s="64" t="s">
        <v>288</v>
      </c>
      <c r="I86" s="59" t="s">
        <v>289</v>
      </c>
      <c r="J86" s="80"/>
      <c r="K86" s="74"/>
      <c r="L86" s="74"/>
      <c r="M86" s="82"/>
      <c r="N86" s="76"/>
      <c r="O86" s="76"/>
      <c r="R86" s="83">
        <f>COUNTIF(D84:D86,"3")</f>
        <v>1</v>
      </c>
      <c r="S86" s="83">
        <f>COUNTIF(G84:G86,"3")</f>
        <v>1</v>
      </c>
      <c r="T86" s="83">
        <f>COUNTIF(J84:J86,"3")</f>
        <v>0</v>
      </c>
      <c r="U86" s="83">
        <f>COUNTIF(M84:M86,"3")</f>
        <v>0</v>
      </c>
    </row>
    <row r="87" spans="1:21" ht="21" customHeight="1" x14ac:dyDescent="0.25">
      <c r="B87" s="249"/>
      <c r="C87" s="250"/>
      <c r="D87" s="116"/>
      <c r="E87" s="117"/>
      <c r="F87" s="117"/>
      <c r="G87" s="116"/>
      <c r="H87" s="117"/>
      <c r="I87" s="117"/>
      <c r="J87" s="116"/>
      <c r="K87" s="117"/>
      <c r="M87" s="116"/>
      <c r="N87" s="117"/>
      <c r="R87" s="83">
        <f>COUNTIF(D84:D86,"4")</f>
        <v>2</v>
      </c>
      <c r="S87" s="83">
        <f>COUNTIF(G84:G86,"4")</f>
        <v>2</v>
      </c>
      <c r="T87" s="83">
        <f>COUNTIF(J84:J86,"4")</f>
        <v>0</v>
      </c>
      <c r="U87" s="83">
        <f>COUNTIF(M84:M86,"4")</f>
        <v>0</v>
      </c>
    </row>
    <row r="88" spans="1:21" ht="18.75" x14ac:dyDescent="0.2">
      <c r="A88" s="223"/>
      <c r="B88" s="125"/>
      <c r="C88" s="254" t="s">
        <v>101</v>
      </c>
      <c r="D88" s="255"/>
      <c r="E88" s="255"/>
      <c r="F88" s="255"/>
      <c r="G88" s="255"/>
      <c r="H88" s="255"/>
      <c r="I88" s="255"/>
      <c r="J88" s="255"/>
      <c r="K88" s="256"/>
      <c r="L88" s="113"/>
      <c r="M88" s="113"/>
      <c r="N88" s="113"/>
      <c r="O88" s="113"/>
    </row>
    <row r="89" spans="1:21" ht="30" customHeight="1" x14ac:dyDescent="0.2">
      <c r="A89" s="223"/>
      <c r="B89" s="115"/>
      <c r="C89" s="93" t="s">
        <v>102</v>
      </c>
      <c r="D89" s="27">
        <v>3</v>
      </c>
      <c r="E89" s="159" t="s">
        <v>290</v>
      </c>
      <c r="F89" s="159" t="s">
        <v>291</v>
      </c>
      <c r="G89" s="78">
        <v>3</v>
      </c>
      <c r="H89" s="59" t="s">
        <v>290</v>
      </c>
      <c r="I89" s="59" t="s">
        <v>291</v>
      </c>
      <c r="J89" s="80"/>
      <c r="K89" s="74"/>
      <c r="L89" s="74"/>
      <c r="M89" s="82"/>
      <c r="N89" s="76"/>
      <c r="O89" s="76"/>
      <c r="R89" s="83">
        <f>COUNTIF(D89:D95,"1")</f>
        <v>0</v>
      </c>
      <c r="S89" s="83">
        <f>COUNTIF(G89:G95,"1")</f>
        <v>0</v>
      </c>
      <c r="T89" s="83">
        <f>COUNTIF(J89:J95,"1")</f>
        <v>0</v>
      </c>
      <c r="U89" s="83">
        <f>COUNTIF(M89:M95,"1")</f>
        <v>0</v>
      </c>
    </row>
    <row r="90" spans="1:21" ht="30" customHeight="1" x14ac:dyDescent="0.2">
      <c r="A90" s="223"/>
      <c r="B90" s="126"/>
      <c r="C90" s="95" t="s">
        <v>103</v>
      </c>
      <c r="D90" s="27">
        <v>3</v>
      </c>
      <c r="E90" s="159" t="s">
        <v>292</v>
      </c>
      <c r="F90" s="159" t="s">
        <v>293</v>
      </c>
      <c r="G90" s="78">
        <v>3</v>
      </c>
      <c r="H90" s="64" t="s">
        <v>292</v>
      </c>
      <c r="I90" s="59" t="s">
        <v>293</v>
      </c>
      <c r="J90" s="80"/>
      <c r="K90" s="74"/>
      <c r="L90" s="74"/>
      <c r="M90" s="82"/>
      <c r="N90" s="76"/>
      <c r="O90" s="76"/>
      <c r="R90" s="83">
        <f>COUNTIF(D89:D95,"2")</f>
        <v>1</v>
      </c>
      <c r="S90" s="83">
        <f>COUNTIF(G89:G95,"2")</f>
        <v>1</v>
      </c>
      <c r="T90" s="83">
        <f>COUNTIF(J89:J95,"2")</f>
        <v>0</v>
      </c>
      <c r="U90" s="83">
        <f>COUNTIF(M89:M95,"2")</f>
        <v>0</v>
      </c>
    </row>
    <row r="91" spans="1:21" ht="30" customHeight="1" x14ac:dyDescent="0.2">
      <c r="A91" s="223"/>
      <c r="B91" s="122"/>
      <c r="C91" s="94" t="s">
        <v>104</v>
      </c>
      <c r="D91" s="27">
        <v>3</v>
      </c>
      <c r="E91" s="159" t="s">
        <v>290</v>
      </c>
      <c r="F91" s="159" t="s">
        <v>294</v>
      </c>
      <c r="G91" s="78">
        <v>3</v>
      </c>
      <c r="H91" s="64" t="s">
        <v>290</v>
      </c>
      <c r="I91" s="59" t="s">
        <v>294</v>
      </c>
      <c r="J91" s="80"/>
      <c r="K91" s="74"/>
      <c r="L91" s="74"/>
      <c r="M91" s="82"/>
      <c r="N91" s="76"/>
      <c r="O91" s="76"/>
      <c r="R91" s="83">
        <f>COUNTIF(D89:D95,"3")</f>
        <v>5</v>
      </c>
      <c r="S91" s="83">
        <f>COUNTIF(G89:G95,"3")</f>
        <v>5</v>
      </c>
      <c r="T91" s="83">
        <f>COUNTIF(J89:J95,"3")</f>
        <v>0</v>
      </c>
      <c r="U91" s="83">
        <f>COUNTIF(M89:M95,"3")</f>
        <v>0</v>
      </c>
    </row>
    <row r="92" spans="1:21" ht="30" customHeight="1" x14ac:dyDescent="0.2">
      <c r="A92" s="223"/>
      <c r="B92" s="122"/>
      <c r="C92" s="95" t="s">
        <v>105</v>
      </c>
      <c r="D92" s="27">
        <v>2</v>
      </c>
      <c r="E92" s="159" t="s">
        <v>295</v>
      </c>
      <c r="F92" s="159" t="s">
        <v>296</v>
      </c>
      <c r="G92" s="78">
        <v>2</v>
      </c>
      <c r="H92" s="64" t="s">
        <v>295</v>
      </c>
      <c r="I92" s="59" t="s">
        <v>296</v>
      </c>
      <c r="J92" s="80"/>
      <c r="K92" s="74"/>
      <c r="L92" s="74"/>
      <c r="M92" s="82"/>
      <c r="N92" s="76"/>
      <c r="O92" s="76"/>
      <c r="R92" s="83">
        <f>COUNTIF(D89:D95,"4")</f>
        <v>1</v>
      </c>
      <c r="S92" s="83">
        <f>COUNTIF(G89:G95,"4")</f>
        <v>1</v>
      </c>
      <c r="T92" s="83">
        <f>COUNTIF(J89:J95,"4")</f>
        <v>0</v>
      </c>
      <c r="U92" s="83">
        <f>COUNTIF(M89:M95,"4")</f>
        <v>0</v>
      </c>
    </row>
    <row r="93" spans="1:21" ht="30" customHeight="1" x14ac:dyDescent="0.2">
      <c r="A93" s="223"/>
      <c r="B93" s="122"/>
      <c r="C93" s="94" t="s">
        <v>106</v>
      </c>
      <c r="D93" s="27">
        <v>3</v>
      </c>
      <c r="E93" s="159" t="s">
        <v>297</v>
      </c>
      <c r="F93" s="159" t="s">
        <v>298</v>
      </c>
      <c r="G93" s="78">
        <v>3</v>
      </c>
      <c r="H93" s="64" t="s">
        <v>297</v>
      </c>
      <c r="I93" s="59" t="s">
        <v>298</v>
      </c>
      <c r="J93" s="80"/>
      <c r="K93" s="74"/>
      <c r="L93" s="74"/>
      <c r="M93" s="82"/>
      <c r="N93" s="76"/>
      <c r="O93" s="76"/>
    </row>
    <row r="94" spans="1:21" ht="30" customHeight="1" x14ac:dyDescent="0.2">
      <c r="A94" s="223"/>
      <c r="B94" s="126"/>
      <c r="C94" s="95" t="s">
        <v>107</v>
      </c>
      <c r="D94" s="27">
        <v>3</v>
      </c>
      <c r="E94" s="159" t="s">
        <v>297</v>
      </c>
      <c r="F94" s="159" t="s">
        <v>299</v>
      </c>
      <c r="G94" s="78">
        <v>3</v>
      </c>
      <c r="H94" s="64" t="s">
        <v>297</v>
      </c>
      <c r="I94" s="59" t="s">
        <v>299</v>
      </c>
      <c r="J94" s="80"/>
      <c r="K94" s="74"/>
      <c r="L94" s="74"/>
      <c r="M94" s="82"/>
      <c r="N94" s="76"/>
      <c r="O94" s="76"/>
    </row>
    <row r="95" spans="1:21" ht="30" customHeight="1" x14ac:dyDescent="0.2">
      <c r="A95" s="223"/>
      <c r="B95" s="122"/>
      <c r="C95" s="94" t="s">
        <v>108</v>
      </c>
      <c r="D95" s="27">
        <v>4</v>
      </c>
      <c r="E95" s="159" t="s">
        <v>300</v>
      </c>
      <c r="F95" s="159" t="s">
        <v>301</v>
      </c>
      <c r="G95" s="78">
        <v>4</v>
      </c>
      <c r="H95" s="64" t="s">
        <v>300</v>
      </c>
      <c r="I95" s="59" t="s">
        <v>301</v>
      </c>
      <c r="J95" s="80"/>
      <c r="K95" s="74"/>
      <c r="L95" s="74"/>
      <c r="M95" s="82"/>
      <c r="N95" s="76"/>
      <c r="O95" s="76"/>
    </row>
    <row r="96" spans="1:21" ht="5.25" customHeight="1" x14ac:dyDescent="0.25">
      <c r="B96" s="249"/>
      <c r="C96" s="250"/>
      <c r="D96" s="116"/>
      <c r="E96" s="117"/>
      <c r="F96" s="117"/>
      <c r="G96" s="116"/>
      <c r="H96" s="117"/>
      <c r="I96" s="117"/>
      <c r="J96" s="116"/>
      <c r="K96" s="121"/>
      <c r="M96" s="116"/>
      <c r="N96" s="121"/>
    </row>
    <row r="97" spans="1:21" ht="18.75" x14ac:dyDescent="0.2">
      <c r="A97" s="223"/>
      <c r="B97" s="111"/>
      <c r="C97" s="231" t="s">
        <v>25</v>
      </c>
      <c r="D97" s="232"/>
      <c r="E97" s="232"/>
      <c r="F97" s="232"/>
      <c r="G97" s="232"/>
      <c r="H97" s="232"/>
      <c r="I97" s="232"/>
      <c r="J97" s="232"/>
      <c r="K97" s="232"/>
      <c r="L97" s="232"/>
      <c r="M97" s="127"/>
      <c r="N97" s="127"/>
      <c r="O97" s="128"/>
    </row>
    <row r="98" spans="1:21" ht="105" x14ac:dyDescent="0.2">
      <c r="A98" s="223"/>
      <c r="B98" s="119"/>
      <c r="C98" s="93" t="s">
        <v>109</v>
      </c>
      <c r="D98" s="27">
        <v>2</v>
      </c>
      <c r="E98" s="159" t="s">
        <v>302</v>
      </c>
      <c r="F98" s="159" t="s">
        <v>303</v>
      </c>
      <c r="G98" s="28">
        <v>2</v>
      </c>
      <c r="H98" s="30" t="s">
        <v>302</v>
      </c>
      <c r="I98" s="30" t="s">
        <v>303</v>
      </c>
      <c r="J98" s="29"/>
      <c r="K98" s="33"/>
      <c r="L98" s="33"/>
      <c r="M98" s="50"/>
      <c r="N98" s="49"/>
      <c r="O98" s="49"/>
      <c r="R98" s="83">
        <f>COUNTIF(D98:D99,"1")</f>
        <v>0</v>
      </c>
      <c r="S98" s="83">
        <f>COUNTIF(G98:G99,"1")</f>
        <v>0</v>
      </c>
      <c r="T98" s="83">
        <f>COUNTIF(J98:J99,"1")</f>
        <v>0</v>
      </c>
      <c r="U98" s="83">
        <f>COUNTIF(M98:M99,"1")</f>
        <v>0</v>
      </c>
    </row>
    <row r="99" spans="1:21" ht="180" x14ac:dyDescent="0.2">
      <c r="A99" s="223"/>
      <c r="B99" s="129"/>
      <c r="C99" s="95" t="s">
        <v>110</v>
      </c>
      <c r="D99" s="27">
        <v>4</v>
      </c>
      <c r="E99" s="159" t="s">
        <v>304</v>
      </c>
      <c r="F99" s="159" t="s">
        <v>305</v>
      </c>
      <c r="G99" s="28">
        <v>4</v>
      </c>
      <c r="H99" s="31" t="s">
        <v>304</v>
      </c>
      <c r="I99" s="30" t="s">
        <v>305</v>
      </c>
      <c r="J99" s="29"/>
      <c r="K99" s="33"/>
      <c r="L99" s="33"/>
      <c r="M99" s="50"/>
      <c r="N99" s="49"/>
      <c r="O99" s="49"/>
      <c r="R99" s="83">
        <f>COUNTIF(D98:D99,"2")</f>
        <v>1</v>
      </c>
      <c r="S99" s="83">
        <f>COUNTIF(G98:G99,"2")</f>
        <v>1</v>
      </c>
      <c r="T99" s="83">
        <f>COUNTIF(J98:J99,"2")</f>
        <v>0</v>
      </c>
      <c r="U99" s="83">
        <f>COUNTIF(M98:M99,"2")</f>
        <v>0</v>
      </c>
    </row>
    <row r="100" spans="1:21" ht="8.25" customHeight="1" x14ac:dyDescent="0.25">
      <c r="B100" s="249"/>
      <c r="C100" s="250"/>
      <c r="D100" s="116"/>
      <c r="E100" s="117"/>
      <c r="F100" s="117"/>
      <c r="G100" s="116"/>
      <c r="H100" s="117"/>
      <c r="I100" s="117"/>
      <c r="J100" s="116"/>
      <c r="K100" s="121"/>
      <c r="M100" s="116"/>
      <c r="N100" s="121"/>
      <c r="R100" s="83">
        <f>COUNTIF(D98:D99,"3")</f>
        <v>0</v>
      </c>
      <c r="S100" s="83">
        <f>COUNTIF(G98:G99,"3")</f>
        <v>0</v>
      </c>
      <c r="T100" s="83">
        <f>COUNTIF(J98:J99,"3")</f>
        <v>0</v>
      </c>
      <c r="U100" s="83">
        <f>COUNTIF(M98:M99,"3")</f>
        <v>0</v>
      </c>
    </row>
    <row r="101" spans="1:21" ht="18.75" x14ac:dyDescent="0.2">
      <c r="A101" s="223"/>
      <c r="B101" s="122"/>
      <c r="C101" s="232" t="s">
        <v>111</v>
      </c>
      <c r="D101" s="232"/>
      <c r="E101" s="232"/>
      <c r="F101" s="232"/>
      <c r="G101" s="232"/>
      <c r="H101" s="232"/>
      <c r="I101" s="232"/>
      <c r="J101" s="232"/>
      <c r="K101" s="233"/>
      <c r="L101" s="113"/>
      <c r="M101" s="113"/>
      <c r="N101" s="113"/>
      <c r="O101" s="113"/>
      <c r="R101" s="83">
        <f>COUNTIF(D98:D99,"4")</f>
        <v>1</v>
      </c>
      <c r="S101" s="83">
        <f>COUNTIF(G98:G99,"4")</f>
        <v>1</v>
      </c>
      <c r="T101" s="83">
        <f>COUNTIF(J98:J99,"4")</f>
        <v>0</v>
      </c>
      <c r="U101" s="83">
        <f>COUNTIF(M98:M99,"4")</f>
        <v>0</v>
      </c>
    </row>
    <row r="102" spans="1:21" ht="30" customHeight="1" x14ac:dyDescent="0.2">
      <c r="A102" s="223"/>
      <c r="B102" s="115"/>
      <c r="C102" s="102" t="s">
        <v>112</v>
      </c>
      <c r="D102" s="27">
        <v>3</v>
      </c>
      <c r="E102" s="58" t="s">
        <v>306</v>
      </c>
      <c r="F102" s="58" t="s">
        <v>307</v>
      </c>
      <c r="G102" s="78">
        <v>3</v>
      </c>
      <c r="H102" s="59" t="s">
        <v>306</v>
      </c>
      <c r="I102" s="59" t="s">
        <v>307</v>
      </c>
      <c r="J102" s="80"/>
      <c r="K102" s="74"/>
      <c r="L102" s="74"/>
      <c r="M102" s="82"/>
      <c r="N102" s="76"/>
      <c r="O102" s="76"/>
      <c r="R102" s="83">
        <f>COUNTIF(D102:D111,"1")</f>
        <v>1</v>
      </c>
      <c r="S102" s="83">
        <f>COUNTIF(G102:G111,"1")</f>
        <v>0</v>
      </c>
      <c r="T102" s="83">
        <f>COUNTIF(J102:J111,"1")</f>
        <v>0</v>
      </c>
      <c r="U102" s="83">
        <f>COUNTIF(M102:M111,"1")</f>
        <v>0</v>
      </c>
    </row>
    <row r="103" spans="1:21" ht="30" customHeight="1" x14ac:dyDescent="0.2">
      <c r="A103" s="223"/>
      <c r="B103" s="122"/>
      <c r="C103" s="94" t="s">
        <v>113</v>
      </c>
      <c r="D103" s="27">
        <v>2</v>
      </c>
      <c r="E103" s="72" t="s">
        <v>308</v>
      </c>
      <c r="F103" s="58" t="s">
        <v>309</v>
      </c>
      <c r="G103" s="78">
        <v>2</v>
      </c>
      <c r="H103" s="64" t="s">
        <v>308</v>
      </c>
      <c r="I103" s="59" t="s">
        <v>309</v>
      </c>
      <c r="J103" s="80"/>
      <c r="K103" s="74"/>
      <c r="L103" s="74"/>
      <c r="M103" s="82"/>
      <c r="N103" s="76"/>
      <c r="O103" s="76"/>
      <c r="R103" s="83">
        <f>COUNTIF(D102:D111,"2")</f>
        <v>3</v>
      </c>
      <c r="S103" s="83">
        <f>COUNTIF(G102:G111,"2")</f>
        <v>4</v>
      </c>
      <c r="T103" s="83">
        <f>COUNTIF(J102:J111,"2")</f>
        <v>0</v>
      </c>
      <c r="U103" s="83">
        <f>COUNTIF(M102:M111,"2")</f>
        <v>0</v>
      </c>
    </row>
    <row r="104" spans="1:21" ht="30" customHeight="1" x14ac:dyDescent="0.2">
      <c r="A104" s="223"/>
      <c r="B104" s="122"/>
      <c r="C104" s="94" t="s">
        <v>114</v>
      </c>
      <c r="D104" s="27">
        <v>2</v>
      </c>
      <c r="E104" s="72" t="s">
        <v>310</v>
      </c>
      <c r="F104" s="58" t="s">
        <v>311</v>
      </c>
      <c r="G104" s="78">
        <v>2</v>
      </c>
      <c r="H104" s="64" t="s">
        <v>310</v>
      </c>
      <c r="I104" s="59" t="s">
        <v>311</v>
      </c>
      <c r="J104" s="80"/>
      <c r="K104" s="74"/>
      <c r="L104" s="74"/>
      <c r="M104" s="82"/>
      <c r="N104" s="76"/>
      <c r="O104" s="76"/>
      <c r="R104" s="83">
        <f>COUNTIF(D102:D111,"3")</f>
        <v>3</v>
      </c>
      <c r="S104" s="83">
        <f>COUNTIF(G102:G111,"3")</f>
        <v>3</v>
      </c>
      <c r="T104" s="83">
        <f>COUNTIF(J102:J111,"3")</f>
        <v>0</v>
      </c>
      <c r="U104" s="83">
        <f>COUNTIF(M102:M111,"3")</f>
        <v>0</v>
      </c>
    </row>
    <row r="105" spans="1:21" ht="30" customHeight="1" x14ac:dyDescent="0.2">
      <c r="A105" s="223"/>
      <c r="B105" s="122"/>
      <c r="C105" s="94" t="s">
        <v>115</v>
      </c>
      <c r="D105" s="27">
        <v>4</v>
      </c>
      <c r="E105" s="72" t="s">
        <v>312</v>
      </c>
      <c r="F105" s="58" t="s">
        <v>313</v>
      </c>
      <c r="G105" s="78">
        <v>4</v>
      </c>
      <c r="H105" s="64" t="s">
        <v>312</v>
      </c>
      <c r="I105" s="59" t="s">
        <v>313</v>
      </c>
      <c r="J105" s="80"/>
      <c r="K105" s="74"/>
      <c r="L105" s="74"/>
      <c r="M105" s="82"/>
      <c r="N105" s="76"/>
      <c r="O105" s="76"/>
      <c r="R105" s="83">
        <f>COUNTIF(D102:D111,"4")</f>
        <v>3</v>
      </c>
      <c r="S105" s="83">
        <f>COUNTIF(G102:G111,"4")</f>
        <v>3</v>
      </c>
      <c r="T105" s="83">
        <f>COUNTIF(J102:J111,"4")</f>
        <v>0</v>
      </c>
      <c r="U105" s="83">
        <f>COUNTIF(M102:M111,"4")</f>
        <v>0</v>
      </c>
    </row>
    <row r="106" spans="1:21" ht="30" customHeight="1" x14ac:dyDescent="0.2">
      <c r="A106" s="223"/>
      <c r="B106" s="122"/>
      <c r="C106" s="94" t="s">
        <v>116</v>
      </c>
      <c r="D106" s="27">
        <v>4</v>
      </c>
      <c r="E106" s="72" t="s">
        <v>314</v>
      </c>
      <c r="F106" s="58" t="s">
        <v>315</v>
      </c>
      <c r="G106" s="78">
        <v>4</v>
      </c>
      <c r="H106" s="64" t="s">
        <v>314</v>
      </c>
      <c r="I106" s="59" t="s">
        <v>315</v>
      </c>
      <c r="J106" s="80"/>
      <c r="K106" s="74"/>
      <c r="L106" s="74"/>
      <c r="M106" s="82"/>
      <c r="N106" s="76"/>
      <c r="O106" s="76"/>
    </row>
    <row r="107" spans="1:21" ht="30" customHeight="1" x14ac:dyDescent="0.2">
      <c r="A107" s="223"/>
      <c r="B107" s="122"/>
      <c r="C107" s="94" t="s">
        <v>117</v>
      </c>
      <c r="D107" s="27">
        <v>3</v>
      </c>
      <c r="E107" s="72" t="s">
        <v>316</v>
      </c>
      <c r="F107" s="58" t="s">
        <v>317</v>
      </c>
      <c r="G107" s="78">
        <v>3</v>
      </c>
      <c r="H107" s="64" t="s">
        <v>316</v>
      </c>
      <c r="I107" s="59" t="s">
        <v>317</v>
      </c>
      <c r="J107" s="80"/>
      <c r="K107" s="74"/>
      <c r="L107" s="74"/>
      <c r="M107" s="82"/>
      <c r="N107" s="76"/>
      <c r="O107" s="76"/>
    </row>
    <row r="108" spans="1:21" ht="30" customHeight="1" x14ac:dyDescent="0.2">
      <c r="A108" s="223"/>
      <c r="B108" s="122"/>
      <c r="C108" s="94" t="s">
        <v>118</v>
      </c>
      <c r="D108" s="27">
        <v>3</v>
      </c>
      <c r="E108" s="72" t="s">
        <v>318</v>
      </c>
      <c r="F108" s="58" t="s">
        <v>319</v>
      </c>
      <c r="G108" s="78">
        <v>3</v>
      </c>
      <c r="H108" s="64" t="s">
        <v>318</v>
      </c>
      <c r="I108" s="59" t="s">
        <v>319</v>
      </c>
      <c r="J108" s="80"/>
      <c r="K108" s="74"/>
      <c r="L108" s="74"/>
      <c r="M108" s="82"/>
      <c r="N108" s="76"/>
      <c r="O108" s="76"/>
    </row>
    <row r="109" spans="1:21" ht="30" customHeight="1" x14ac:dyDescent="0.2">
      <c r="A109" s="223"/>
      <c r="B109" s="122"/>
      <c r="C109" s="94" t="s">
        <v>119</v>
      </c>
      <c r="D109" s="27">
        <v>1</v>
      </c>
      <c r="E109" s="72" t="s">
        <v>320</v>
      </c>
      <c r="F109" s="58" t="s">
        <v>321</v>
      </c>
      <c r="G109" s="78">
        <v>2</v>
      </c>
      <c r="H109" s="64" t="s">
        <v>424</v>
      </c>
      <c r="I109" s="59" t="s">
        <v>425</v>
      </c>
      <c r="J109" s="80"/>
      <c r="K109" s="74"/>
      <c r="L109" s="74"/>
      <c r="M109" s="82"/>
      <c r="N109" s="76"/>
      <c r="O109" s="76"/>
    </row>
    <row r="110" spans="1:21" ht="30" customHeight="1" x14ac:dyDescent="0.2">
      <c r="A110" s="223"/>
      <c r="B110" s="122"/>
      <c r="C110" s="94" t="s">
        <v>120</v>
      </c>
      <c r="D110" s="27">
        <v>4</v>
      </c>
      <c r="E110" s="72" t="s">
        <v>322</v>
      </c>
      <c r="F110" s="58" t="s">
        <v>323</v>
      </c>
      <c r="G110" s="78">
        <v>4</v>
      </c>
      <c r="H110" s="64" t="s">
        <v>322</v>
      </c>
      <c r="I110" s="59" t="s">
        <v>323</v>
      </c>
      <c r="J110" s="80"/>
      <c r="K110" s="74"/>
      <c r="L110" s="74"/>
      <c r="M110" s="82"/>
      <c r="N110" s="76"/>
      <c r="O110" s="76"/>
    </row>
    <row r="111" spans="1:21" ht="30" customHeight="1" x14ac:dyDescent="0.2">
      <c r="A111" s="223"/>
      <c r="B111" s="122"/>
      <c r="C111" s="94" t="s">
        <v>121</v>
      </c>
      <c r="D111" s="27">
        <v>2</v>
      </c>
      <c r="E111" s="72" t="s">
        <v>324</v>
      </c>
      <c r="F111" s="58" t="s">
        <v>325</v>
      </c>
      <c r="G111" s="78">
        <v>2</v>
      </c>
      <c r="H111" s="64" t="s">
        <v>324</v>
      </c>
      <c r="I111" s="59" t="s">
        <v>325</v>
      </c>
      <c r="J111" s="80"/>
      <c r="K111" s="74"/>
      <c r="L111" s="74"/>
      <c r="M111" s="82"/>
      <c r="N111" s="76"/>
      <c r="O111" s="76"/>
    </row>
    <row r="112" spans="1:21" ht="5.25" customHeight="1" x14ac:dyDescent="0.25">
      <c r="B112" s="251"/>
      <c r="C112" s="252"/>
      <c r="D112" s="130"/>
      <c r="E112" s="131"/>
      <c r="F112" s="131"/>
      <c r="G112" s="130"/>
      <c r="H112" s="131"/>
      <c r="I112" s="131"/>
      <c r="J112" s="130"/>
      <c r="K112" s="132"/>
      <c r="M112" s="130"/>
      <c r="N112" s="132"/>
    </row>
    <row r="113" spans="1:21" ht="18.75" x14ac:dyDescent="0.2">
      <c r="A113" s="223"/>
      <c r="B113" s="122"/>
      <c r="C113" s="232" t="s">
        <v>0</v>
      </c>
      <c r="D113" s="232"/>
      <c r="E113" s="232"/>
      <c r="F113" s="232"/>
      <c r="G113" s="232"/>
      <c r="H113" s="232"/>
      <c r="I113" s="232"/>
      <c r="J113" s="232"/>
      <c r="K113" s="233"/>
      <c r="L113" s="113"/>
      <c r="M113" s="113"/>
      <c r="N113" s="113"/>
      <c r="O113" s="113"/>
    </row>
    <row r="114" spans="1:21" ht="30" customHeight="1" x14ac:dyDescent="0.2">
      <c r="A114" s="223"/>
      <c r="B114" s="126"/>
      <c r="C114" s="95" t="s">
        <v>1</v>
      </c>
      <c r="D114" s="27">
        <v>4</v>
      </c>
      <c r="E114" s="72" t="s">
        <v>326</v>
      </c>
      <c r="F114" s="58" t="s">
        <v>327</v>
      </c>
      <c r="G114" s="78">
        <v>4</v>
      </c>
      <c r="H114" s="64" t="s">
        <v>326</v>
      </c>
      <c r="I114" s="59" t="s">
        <v>327</v>
      </c>
      <c r="J114" s="80"/>
      <c r="K114" s="74"/>
      <c r="L114" s="74"/>
      <c r="M114" s="82"/>
      <c r="N114" s="76"/>
      <c r="O114" s="76"/>
      <c r="R114" s="83">
        <f>COUNTIF(D114:D117,"1")</f>
        <v>0</v>
      </c>
      <c r="S114" s="83">
        <f>COUNTIF(G114:G117,"1")</f>
        <v>0</v>
      </c>
      <c r="T114" s="83">
        <f>COUNTIF(J114:J117,"1")</f>
        <v>0</v>
      </c>
      <c r="U114" s="83">
        <f>COUNTIF(M114:M117,"1")</f>
        <v>0</v>
      </c>
    </row>
    <row r="115" spans="1:21" ht="30" customHeight="1" x14ac:dyDescent="0.2">
      <c r="A115" s="223"/>
      <c r="B115" s="122"/>
      <c r="C115" s="94" t="s">
        <v>2</v>
      </c>
      <c r="D115" s="27">
        <v>4</v>
      </c>
      <c r="E115" s="72" t="s">
        <v>328</v>
      </c>
      <c r="F115" s="58" t="s">
        <v>329</v>
      </c>
      <c r="G115" s="78">
        <v>4</v>
      </c>
      <c r="H115" s="64" t="s">
        <v>328</v>
      </c>
      <c r="I115" s="59" t="s">
        <v>329</v>
      </c>
      <c r="J115" s="80"/>
      <c r="K115" s="74"/>
      <c r="L115" s="74"/>
      <c r="M115" s="82"/>
      <c r="N115" s="76"/>
      <c r="O115" s="76"/>
      <c r="R115" s="83">
        <f>COUNTIF(D114:D117,"2")</f>
        <v>0</v>
      </c>
      <c r="S115" s="83">
        <f>COUNTIF(G114:G117,"2")</f>
        <v>0</v>
      </c>
      <c r="T115" s="83">
        <f>COUNTIF(J114:J117,"2")</f>
        <v>0</v>
      </c>
      <c r="U115" s="83">
        <f>COUNTIF(M114:M117,"2")</f>
        <v>0</v>
      </c>
    </row>
    <row r="116" spans="1:21" ht="30" customHeight="1" x14ac:dyDescent="0.2">
      <c r="A116" s="223"/>
      <c r="B116" s="122"/>
      <c r="C116" s="94" t="s">
        <v>3</v>
      </c>
      <c r="D116" s="27">
        <v>4</v>
      </c>
      <c r="E116" s="72" t="s">
        <v>330</v>
      </c>
      <c r="F116" s="58" t="s">
        <v>331</v>
      </c>
      <c r="G116" s="78">
        <v>4</v>
      </c>
      <c r="H116" s="64" t="s">
        <v>330</v>
      </c>
      <c r="I116" s="59" t="s">
        <v>331</v>
      </c>
      <c r="J116" s="80"/>
      <c r="K116" s="74"/>
      <c r="L116" s="74"/>
      <c r="M116" s="82"/>
      <c r="N116" s="76"/>
      <c r="O116" s="76"/>
      <c r="R116" s="83">
        <f>COUNTIF(D114:D117,"3")</f>
        <v>0</v>
      </c>
      <c r="S116" s="83">
        <f>COUNTIF(G114:G117,"3")</f>
        <v>0</v>
      </c>
      <c r="T116" s="83">
        <f>COUNTIF(J114:J117,"3")</f>
        <v>0</v>
      </c>
      <c r="U116" s="83">
        <f>COUNTIF(M114:M117,"3")</f>
        <v>0</v>
      </c>
    </row>
    <row r="117" spans="1:21" ht="30" customHeight="1" x14ac:dyDescent="0.2">
      <c r="A117" s="223"/>
      <c r="B117" s="122"/>
      <c r="C117" s="94" t="s">
        <v>4</v>
      </c>
      <c r="D117" s="27">
        <v>4</v>
      </c>
      <c r="E117" s="72" t="s">
        <v>332</v>
      </c>
      <c r="F117" s="58" t="s">
        <v>333</v>
      </c>
      <c r="G117" s="78">
        <v>4</v>
      </c>
      <c r="H117" s="64" t="s">
        <v>332</v>
      </c>
      <c r="I117" s="59" t="s">
        <v>333</v>
      </c>
      <c r="J117" s="80"/>
      <c r="K117" s="74"/>
      <c r="L117" s="74"/>
      <c r="M117" s="82"/>
      <c r="N117" s="76"/>
      <c r="O117" s="76"/>
      <c r="R117" s="83">
        <f>COUNTIF(D114:D117,"4")</f>
        <v>4</v>
      </c>
      <c r="S117" s="83">
        <f>COUNTIF(G114:G117,"4")</f>
        <v>4</v>
      </c>
      <c r="T117" s="83">
        <f>COUNTIF(J114:J117,"4")</f>
        <v>0</v>
      </c>
      <c r="U117" s="83">
        <f>COUNTIF(M114:M117,"4")</f>
        <v>0</v>
      </c>
    </row>
    <row r="118" spans="1:21" ht="7.5" customHeight="1" x14ac:dyDescent="0.25">
      <c r="B118" s="249"/>
      <c r="C118" s="250"/>
      <c r="D118" s="130"/>
      <c r="E118" s="131"/>
      <c r="F118" s="131"/>
      <c r="G118" s="130"/>
      <c r="H118" s="131"/>
      <c r="I118" s="131"/>
      <c r="J118" s="116"/>
      <c r="K118" s="121"/>
      <c r="M118" s="116"/>
      <c r="N118" s="121"/>
    </row>
    <row r="119" spans="1:21" ht="15.75" customHeight="1" x14ac:dyDescent="0.2">
      <c r="B119" s="259" t="s">
        <v>24</v>
      </c>
      <c r="C119" s="260"/>
      <c r="D119" s="224" t="s">
        <v>176</v>
      </c>
      <c r="E119" s="224"/>
      <c r="F119" s="224"/>
      <c r="G119" s="225" t="s">
        <v>177</v>
      </c>
      <c r="H119" s="225"/>
      <c r="I119" s="225"/>
      <c r="J119" s="226" t="s">
        <v>178</v>
      </c>
      <c r="K119" s="226"/>
      <c r="L119" s="226"/>
      <c r="M119" s="278" t="s">
        <v>179</v>
      </c>
      <c r="N119" s="278"/>
      <c r="O119" s="278"/>
    </row>
    <row r="120" spans="1:21" ht="15.75" customHeight="1" x14ac:dyDescent="0.2">
      <c r="B120" s="261"/>
      <c r="C120" s="262"/>
      <c r="D120" s="108" t="s">
        <v>34</v>
      </c>
      <c r="E120" s="109" t="s">
        <v>122</v>
      </c>
      <c r="F120" s="109"/>
      <c r="G120" s="108" t="s">
        <v>34</v>
      </c>
      <c r="H120" s="109" t="s">
        <v>122</v>
      </c>
      <c r="I120" s="109"/>
      <c r="J120" s="108" t="s">
        <v>34</v>
      </c>
      <c r="K120" s="109" t="s">
        <v>122</v>
      </c>
      <c r="L120" s="133" t="s">
        <v>125</v>
      </c>
      <c r="M120" s="108" t="s">
        <v>34</v>
      </c>
      <c r="N120" s="109" t="s">
        <v>122</v>
      </c>
      <c r="O120" s="133"/>
    </row>
    <row r="121" spans="1:21" ht="18.75" x14ac:dyDescent="0.2">
      <c r="A121" s="223"/>
      <c r="B121" s="125"/>
      <c r="C121" s="232" t="s">
        <v>5</v>
      </c>
      <c r="D121" s="232"/>
      <c r="E121" s="232"/>
      <c r="F121" s="232"/>
      <c r="G121" s="232"/>
      <c r="H121" s="232"/>
      <c r="I121" s="232"/>
      <c r="J121" s="232"/>
      <c r="K121" s="233"/>
      <c r="L121" s="113"/>
      <c r="M121" s="113"/>
      <c r="N121" s="113"/>
      <c r="O121" s="113"/>
    </row>
    <row r="122" spans="1:21" ht="39" customHeight="1" x14ac:dyDescent="0.2">
      <c r="A122" s="223"/>
      <c r="B122" s="129"/>
      <c r="C122" s="134" t="s">
        <v>6</v>
      </c>
      <c r="D122" s="27">
        <v>3</v>
      </c>
      <c r="E122" s="58" t="s">
        <v>335</v>
      </c>
      <c r="F122" s="58" t="s">
        <v>336</v>
      </c>
      <c r="G122" s="78">
        <v>3</v>
      </c>
      <c r="H122" s="59" t="s">
        <v>431</v>
      </c>
      <c r="I122" s="59" t="s">
        <v>432</v>
      </c>
      <c r="J122" s="80"/>
      <c r="K122" s="74"/>
      <c r="L122" s="74"/>
      <c r="M122" s="82"/>
      <c r="N122" s="76"/>
      <c r="O122" s="76"/>
      <c r="R122" s="83">
        <f>COUNTIF(D122:D125,"1")</f>
        <v>0</v>
      </c>
      <c r="S122" s="83">
        <f>COUNTIF(G122:G125,"1")</f>
        <v>0</v>
      </c>
      <c r="T122" s="83">
        <f>COUNTIF(J122:J125,"1")</f>
        <v>0</v>
      </c>
      <c r="U122" s="83">
        <f>COUNTIF(M122:M125,"1")</f>
        <v>0</v>
      </c>
    </row>
    <row r="123" spans="1:21" ht="30" customHeight="1" x14ac:dyDescent="0.2">
      <c r="A123" s="223"/>
      <c r="B123" s="126"/>
      <c r="C123" s="95" t="s">
        <v>7</v>
      </c>
      <c r="D123" s="27">
        <v>3</v>
      </c>
      <c r="E123" s="72" t="s">
        <v>337</v>
      </c>
      <c r="F123" s="58" t="s">
        <v>338</v>
      </c>
      <c r="G123" s="78">
        <v>3</v>
      </c>
      <c r="H123" s="64" t="s">
        <v>433</v>
      </c>
      <c r="I123" s="59" t="s">
        <v>338</v>
      </c>
      <c r="J123" s="80"/>
      <c r="K123" s="74"/>
      <c r="L123" s="74"/>
      <c r="M123" s="82"/>
      <c r="N123" s="76"/>
      <c r="O123" s="76"/>
      <c r="R123" s="83">
        <f>COUNTIF(D122:D125,"2")</f>
        <v>0</v>
      </c>
      <c r="S123" s="83">
        <f>COUNTIF(G122:G125,"2")</f>
        <v>0</v>
      </c>
      <c r="T123" s="83">
        <f>COUNTIF(J122:J125,"2")</f>
        <v>0</v>
      </c>
      <c r="U123" s="83">
        <f>COUNTIF(M122:M125,"2")</f>
        <v>0</v>
      </c>
    </row>
    <row r="124" spans="1:21" ht="30" customHeight="1" x14ac:dyDescent="0.2">
      <c r="A124" s="223"/>
      <c r="B124" s="122"/>
      <c r="C124" s="95" t="s">
        <v>8</v>
      </c>
      <c r="D124" s="27">
        <v>3</v>
      </c>
      <c r="E124" s="72" t="s">
        <v>339</v>
      </c>
      <c r="F124" s="58" t="s">
        <v>340</v>
      </c>
      <c r="G124" s="78">
        <v>3</v>
      </c>
      <c r="H124" s="64" t="s">
        <v>339</v>
      </c>
      <c r="I124" s="59" t="s">
        <v>434</v>
      </c>
      <c r="J124" s="80"/>
      <c r="K124" s="74"/>
      <c r="L124" s="74"/>
      <c r="M124" s="82"/>
      <c r="N124" s="76"/>
      <c r="O124" s="76"/>
      <c r="R124" s="83">
        <f>COUNTIF(D122:D125,"3")</f>
        <v>4</v>
      </c>
      <c r="S124" s="83">
        <f>COUNTIF(G122:G125,"3")</f>
        <v>4</v>
      </c>
      <c r="T124" s="83">
        <f>COUNTIF(J122:J125,"3")</f>
        <v>0</v>
      </c>
      <c r="U124" s="83">
        <f>COUNTIF(M122:M125,"3")</f>
        <v>0</v>
      </c>
    </row>
    <row r="125" spans="1:21" ht="30" customHeight="1" x14ac:dyDescent="0.2">
      <c r="A125" s="223"/>
      <c r="B125" s="122"/>
      <c r="C125" s="94" t="s">
        <v>9</v>
      </c>
      <c r="D125" s="27">
        <v>3</v>
      </c>
      <c r="E125" s="72" t="s">
        <v>341</v>
      </c>
      <c r="F125" s="58" t="s">
        <v>342</v>
      </c>
      <c r="G125" s="78">
        <v>3</v>
      </c>
      <c r="H125" s="64" t="s">
        <v>435</v>
      </c>
      <c r="I125" s="59" t="s">
        <v>436</v>
      </c>
      <c r="J125" s="80"/>
      <c r="K125" s="74"/>
      <c r="L125" s="74"/>
      <c r="M125" s="82"/>
      <c r="N125" s="76"/>
      <c r="O125" s="76"/>
      <c r="R125" s="83">
        <f>COUNTIF(D122:D125,"4")</f>
        <v>0</v>
      </c>
      <c r="S125" s="83">
        <f>COUNTIF(G122:G125,"4")</f>
        <v>0</v>
      </c>
      <c r="T125" s="83">
        <f>COUNTIF(J122:J125,"4")</f>
        <v>0</v>
      </c>
      <c r="U125" s="83">
        <f>COUNTIF(M122:M125,"4")</f>
        <v>0</v>
      </c>
    </row>
    <row r="126" spans="1:21" ht="8.25" customHeight="1" x14ac:dyDescent="0.25">
      <c r="B126" s="249"/>
      <c r="C126" s="250"/>
      <c r="D126" s="116"/>
      <c r="E126" s="117"/>
      <c r="F126" s="117"/>
      <c r="G126" s="116"/>
      <c r="H126" s="117"/>
      <c r="I126" s="117"/>
      <c r="J126" s="116"/>
      <c r="K126" s="121"/>
      <c r="M126" s="116"/>
      <c r="N126" s="121"/>
    </row>
    <row r="127" spans="1:21" ht="18.75" x14ac:dyDescent="0.2">
      <c r="A127" s="223"/>
      <c r="B127" s="122"/>
      <c r="C127" s="232" t="s">
        <v>10</v>
      </c>
      <c r="D127" s="232"/>
      <c r="E127" s="232"/>
      <c r="F127" s="232"/>
      <c r="G127" s="232"/>
      <c r="H127" s="232"/>
      <c r="I127" s="232"/>
      <c r="J127" s="232"/>
      <c r="K127" s="233"/>
      <c r="L127" s="113"/>
      <c r="M127" s="113"/>
      <c r="N127" s="113"/>
      <c r="O127" s="113"/>
    </row>
    <row r="128" spans="1:21" ht="30" customHeight="1" x14ac:dyDescent="0.2">
      <c r="A128" s="223"/>
      <c r="B128" s="115"/>
      <c r="C128" s="102" t="s">
        <v>11</v>
      </c>
      <c r="D128" s="27">
        <v>3</v>
      </c>
      <c r="E128" s="58" t="s">
        <v>343</v>
      </c>
      <c r="F128" s="58" t="s">
        <v>344</v>
      </c>
      <c r="G128" s="78">
        <v>3</v>
      </c>
      <c r="H128" s="59" t="s">
        <v>343</v>
      </c>
      <c r="I128" s="59" t="s">
        <v>437</v>
      </c>
      <c r="J128" s="80"/>
      <c r="K128" s="74"/>
      <c r="L128" s="74"/>
      <c r="M128" s="82"/>
      <c r="N128" s="76"/>
      <c r="O128" s="76"/>
      <c r="R128" s="83">
        <f>COUNTIF(D128:D131,"1")</f>
        <v>0</v>
      </c>
      <c r="S128" s="83">
        <f>COUNTIF(G128:G131,"1")</f>
        <v>0</v>
      </c>
      <c r="T128" s="83">
        <f>COUNTIF(J128:J131,"1")</f>
        <v>0</v>
      </c>
      <c r="U128" s="83">
        <f>COUNTIF(M128:M131,"1")</f>
        <v>0</v>
      </c>
    </row>
    <row r="129" spans="1:21" ht="30" customHeight="1" x14ac:dyDescent="0.2">
      <c r="A129" s="223"/>
      <c r="B129" s="122"/>
      <c r="C129" s="94" t="s">
        <v>12</v>
      </c>
      <c r="D129" s="27">
        <v>3</v>
      </c>
      <c r="E129" s="72" t="s">
        <v>345</v>
      </c>
      <c r="F129" s="58" t="s">
        <v>346</v>
      </c>
      <c r="G129" s="78">
        <v>3</v>
      </c>
      <c r="H129" s="64" t="s">
        <v>345</v>
      </c>
      <c r="I129" s="59" t="s">
        <v>438</v>
      </c>
      <c r="J129" s="80"/>
      <c r="K129" s="74"/>
      <c r="L129" s="74"/>
      <c r="M129" s="82"/>
      <c r="N129" s="76"/>
      <c r="O129" s="76"/>
      <c r="R129" s="83">
        <f>COUNTIF(D128:D131,"2")</f>
        <v>0</v>
      </c>
      <c r="S129" s="83">
        <f>COUNTIF(G128:G131,"2")</f>
        <v>0</v>
      </c>
      <c r="T129" s="83">
        <f>COUNTIF(J128:J131,"2")</f>
        <v>0</v>
      </c>
      <c r="U129" s="83">
        <f>COUNTIF(M128:M131,"2")</f>
        <v>0</v>
      </c>
    </row>
    <row r="130" spans="1:21" ht="30" customHeight="1" x14ac:dyDescent="0.2">
      <c r="A130" s="223"/>
      <c r="B130" s="122"/>
      <c r="C130" s="94" t="s">
        <v>13</v>
      </c>
      <c r="D130" s="27">
        <v>3</v>
      </c>
      <c r="E130" s="72" t="s">
        <v>347</v>
      </c>
      <c r="F130" s="58" t="s">
        <v>348</v>
      </c>
      <c r="G130" s="78">
        <v>3</v>
      </c>
      <c r="H130" s="64" t="s">
        <v>347</v>
      </c>
      <c r="I130" s="59" t="s">
        <v>439</v>
      </c>
      <c r="J130" s="80"/>
      <c r="K130" s="74"/>
      <c r="L130" s="74"/>
      <c r="M130" s="82"/>
      <c r="N130" s="76"/>
      <c r="O130" s="76"/>
      <c r="R130" s="83">
        <f>COUNTIF(D128:D131,"3")</f>
        <v>4</v>
      </c>
      <c r="S130" s="83">
        <f>COUNTIF(G128:G131,"3")</f>
        <v>4</v>
      </c>
      <c r="T130" s="83">
        <f>COUNTIF(J128:J131,"3")</f>
        <v>0</v>
      </c>
      <c r="U130" s="83">
        <f>COUNTIF(M128:M131,"3")</f>
        <v>0</v>
      </c>
    </row>
    <row r="131" spans="1:21" ht="30" customHeight="1" x14ac:dyDescent="0.2">
      <c r="A131" s="223"/>
      <c r="B131" s="122"/>
      <c r="C131" s="94" t="s">
        <v>14</v>
      </c>
      <c r="D131" s="27">
        <v>3</v>
      </c>
      <c r="E131" s="72" t="s">
        <v>349</v>
      </c>
      <c r="F131" s="58" t="s">
        <v>350</v>
      </c>
      <c r="G131" s="78">
        <v>3</v>
      </c>
      <c r="H131" s="64" t="s">
        <v>440</v>
      </c>
      <c r="I131" s="59" t="s">
        <v>350</v>
      </c>
      <c r="J131" s="80"/>
      <c r="K131" s="74"/>
      <c r="L131" s="74"/>
      <c r="M131" s="82"/>
      <c r="N131" s="76"/>
      <c r="O131" s="76"/>
      <c r="R131" s="83">
        <f>COUNTIF(D128:D131,"4")</f>
        <v>0</v>
      </c>
      <c r="S131" s="83">
        <f>COUNTIF(G128:G131,"4")</f>
        <v>0</v>
      </c>
      <c r="T131" s="83">
        <f>COUNTIF(J128:J131,"4")</f>
        <v>0</v>
      </c>
      <c r="U131" s="83">
        <f>COUNTIF(M128:M131,"4")</f>
        <v>0</v>
      </c>
    </row>
    <row r="132" spans="1:21" ht="9" customHeight="1" x14ac:dyDescent="0.25">
      <c r="B132" s="249"/>
      <c r="C132" s="250"/>
      <c r="D132" s="116"/>
      <c r="E132" s="117"/>
      <c r="F132" s="117"/>
      <c r="G132" s="116"/>
      <c r="H132" s="117"/>
      <c r="I132" s="117"/>
      <c r="J132" s="116"/>
      <c r="K132" s="121"/>
      <c r="M132" s="116"/>
      <c r="N132" s="121"/>
    </row>
    <row r="133" spans="1:21" ht="18.75" x14ac:dyDescent="0.2">
      <c r="A133" s="223"/>
      <c r="B133" s="122"/>
      <c r="C133" s="232" t="s">
        <v>15</v>
      </c>
      <c r="D133" s="232"/>
      <c r="E133" s="232"/>
      <c r="F133" s="232"/>
      <c r="G133" s="232"/>
      <c r="H133" s="232"/>
      <c r="I133" s="232"/>
      <c r="J133" s="232"/>
      <c r="K133" s="233"/>
      <c r="L133" s="113"/>
      <c r="M133" s="113"/>
      <c r="N133" s="113"/>
      <c r="O133" s="113"/>
    </row>
    <row r="134" spans="1:21" ht="30" customHeight="1" x14ac:dyDescent="0.2">
      <c r="A134" s="223"/>
      <c r="B134" s="115"/>
      <c r="C134" s="102" t="s">
        <v>16</v>
      </c>
      <c r="D134" s="27">
        <v>4</v>
      </c>
      <c r="E134" s="58" t="s">
        <v>351</v>
      </c>
      <c r="F134" s="58" t="s">
        <v>352</v>
      </c>
      <c r="G134" s="78">
        <v>3</v>
      </c>
      <c r="H134" s="59" t="s">
        <v>441</v>
      </c>
      <c r="I134" s="59" t="s">
        <v>442</v>
      </c>
      <c r="J134" s="80"/>
      <c r="K134" s="74"/>
      <c r="L134" s="74"/>
      <c r="M134" s="82"/>
      <c r="N134" s="76"/>
      <c r="O134" s="76"/>
      <c r="R134" s="83">
        <f>COUNTIF(D134:D136,"1")</f>
        <v>0</v>
      </c>
      <c r="S134" s="83">
        <f>COUNTIF(G134:G136,"1")</f>
        <v>0</v>
      </c>
      <c r="T134" s="83">
        <f>COUNTIF(J134:J136,"1")</f>
        <v>0</v>
      </c>
      <c r="U134" s="83">
        <f>COUNTIF(M134:M136,"1")</f>
        <v>0</v>
      </c>
    </row>
    <row r="135" spans="1:21" ht="30" customHeight="1" x14ac:dyDescent="0.2">
      <c r="A135" s="223"/>
      <c r="B135" s="122"/>
      <c r="C135" s="94" t="s">
        <v>17</v>
      </c>
      <c r="D135" s="27">
        <v>3</v>
      </c>
      <c r="E135" s="58" t="s">
        <v>353</v>
      </c>
      <c r="F135" s="58" t="s">
        <v>354</v>
      </c>
      <c r="G135" s="78">
        <v>3</v>
      </c>
      <c r="H135" s="64" t="s">
        <v>353</v>
      </c>
      <c r="I135" s="59" t="s">
        <v>443</v>
      </c>
      <c r="J135" s="80"/>
      <c r="K135" s="74"/>
      <c r="L135" s="74"/>
      <c r="M135" s="82"/>
      <c r="N135" s="76"/>
      <c r="O135" s="76"/>
      <c r="R135" s="83">
        <f>COUNTIF(D134:D136,"2")</f>
        <v>0</v>
      </c>
      <c r="S135" s="83">
        <f>COUNTIF(G134:G136,"2")</f>
        <v>0</v>
      </c>
      <c r="T135" s="83">
        <f>COUNTIF(J134:J136,"2")</f>
        <v>0</v>
      </c>
      <c r="U135" s="83">
        <f>COUNTIF(M134:M136,"2")</f>
        <v>0</v>
      </c>
    </row>
    <row r="136" spans="1:21" ht="30" customHeight="1" x14ac:dyDescent="0.2">
      <c r="A136" s="223"/>
      <c r="B136" s="122"/>
      <c r="C136" s="94" t="s">
        <v>18</v>
      </c>
      <c r="D136" s="27">
        <v>3</v>
      </c>
      <c r="E136" s="72" t="s">
        <v>355</v>
      </c>
      <c r="F136" s="58" t="s">
        <v>356</v>
      </c>
      <c r="G136" s="78">
        <v>3</v>
      </c>
      <c r="H136" s="64" t="s">
        <v>444</v>
      </c>
      <c r="I136" s="59" t="s">
        <v>445</v>
      </c>
      <c r="J136" s="80"/>
      <c r="K136" s="74"/>
      <c r="L136" s="74"/>
      <c r="M136" s="82"/>
      <c r="N136" s="76"/>
      <c r="O136" s="76"/>
      <c r="R136" s="83">
        <f>COUNTIF(D134:D136,"3")</f>
        <v>2</v>
      </c>
      <c r="S136" s="83">
        <f>COUNTIF(G134:G136,"3")</f>
        <v>3</v>
      </c>
      <c r="T136" s="83">
        <f>COUNTIF(J134:J136,"3")</f>
        <v>0</v>
      </c>
      <c r="U136" s="83">
        <f>COUNTIF(M134:M136,"3")</f>
        <v>0</v>
      </c>
    </row>
    <row r="137" spans="1:21" ht="9" customHeight="1" x14ac:dyDescent="0.25">
      <c r="B137" s="249"/>
      <c r="C137" s="250"/>
      <c r="D137" s="116"/>
      <c r="E137" s="117"/>
      <c r="F137" s="117"/>
      <c r="G137" s="116"/>
      <c r="H137" s="117"/>
      <c r="I137" s="117"/>
      <c r="J137" s="116"/>
      <c r="K137" s="121"/>
      <c r="M137" s="116"/>
      <c r="N137" s="121"/>
      <c r="R137" s="83">
        <f>COUNTIF(D134:D136,"4")</f>
        <v>1</v>
      </c>
      <c r="S137" s="83">
        <f>COUNTIF(G134:G136,"4")</f>
        <v>0</v>
      </c>
      <c r="T137" s="83">
        <f>COUNTIF(J134:J136,"4")</f>
        <v>0</v>
      </c>
    </row>
    <row r="138" spans="1:21" ht="18.75" x14ac:dyDescent="0.2">
      <c r="A138" s="223"/>
      <c r="B138" s="122"/>
      <c r="C138" s="232" t="s">
        <v>19</v>
      </c>
      <c r="D138" s="232"/>
      <c r="E138" s="232"/>
      <c r="F138" s="232"/>
      <c r="G138" s="232"/>
      <c r="H138" s="232"/>
      <c r="I138" s="232"/>
      <c r="J138" s="232"/>
      <c r="K138" s="233"/>
      <c r="L138" s="113"/>
      <c r="M138" s="113"/>
      <c r="N138" s="113"/>
      <c r="O138" s="113"/>
    </row>
    <row r="139" spans="1:21" ht="30" customHeight="1" x14ac:dyDescent="0.2">
      <c r="A139" s="223"/>
      <c r="B139" s="115"/>
      <c r="C139" s="102" t="s">
        <v>20</v>
      </c>
      <c r="D139" s="27">
        <v>3</v>
      </c>
      <c r="E139" s="58" t="s">
        <v>357</v>
      </c>
      <c r="F139" s="58" t="s">
        <v>358</v>
      </c>
      <c r="G139" s="78">
        <v>3</v>
      </c>
      <c r="H139" s="59" t="s">
        <v>446</v>
      </c>
      <c r="I139" s="59" t="s">
        <v>447</v>
      </c>
      <c r="J139" s="80"/>
      <c r="K139" s="74"/>
      <c r="L139" s="74"/>
      <c r="M139" s="82"/>
      <c r="N139" s="76"/>
      <c r="O139" s="76"/>
      <c r="P139" s="135"/>
      <c r="Q139" s="135"/>
      <c r="R139" s="83">
        <f>COUNTIF(D139:D141,"1")</f>
        <v>0</v>
      </c>
      <c r="S139" s="83">
        <f>COUNTIF(G139:G141,"1")</f>
        <v>0</v>
      </c>
      <c r="T139" s="83">
        <f>COUNTIF(J139:J141,"1")</f>
        <v>0</v>
      </c>
      <c r="U139" s="83">
        <f>COUNTIF(M139:M141,"1")</f>
        <v>0</v>
      </c>
    </row>
    <row r="140" spans="1:21" ht="30" customHeight="1" x14ac:dyDescent="0.2">
      <c r="A140" s="223"/>
      <c r="B140" s="122"/>
      <c r="C140" s="94" t="s">
        <v>21</v>
      </c>
      <c r="D140" s="27">
        <v>3</v>
      </c>
      <c r="E140" s="72" t="s">
        <v>359</v>
      </c>
      <c r="F140" s="58" t="s">
        <v>360</v>
      </c>
      <c r="G140" s="78">
        <v>3</v>
      </c>
      <c r="H140" s="64" t="s">
        <v>359</v>
      </c>
      <c r="I140" s="59" t="s">
        <v>448</v>
      </c>
      <c r="J140" s="80"/>
      <c r="K140" s="74"/>
      <c r="L140" s="74"/>
      <c r="M140" s="82"/>
      <c r="N140" s="76"/>
      <c r="O140" s="76"/>
      <c r="P140" s="135"/>
      <c r="Q140" s="135"/>
      <c r="R140" s="83">
        <f>COUNTIF(D139:D141,"2")</f>
        <v>0</v>
      </c>
      <c r="S140" s="83">
        <f>COUNTIF(G139:G141,"2")</f>
        <v>0</v>
      </c>
      <c r="T140" s="83">
        <f>COUNTIF(J139:J141,"2")</f>
        <v>0</v>
      </c>
      <c r="U140" s="83">
        <f>COUNTIF(M139:M141,"2")</f>
        <v>0</v>
      </c>
    </row>
    <row r="141" spans="1:21" ht="30" customHeight="1" x14ac:dyDescent="0.2">
      <c r="A141" s="223"/>
      <c r="B141" s="122"/>
      <c r="C141" s="94" t="s">
        <v>22</v>
      </c>
      <c r="D141" s="27">
        <v>3</v>
      </c>
      <c r="E141" s="72" t="s">
        <v>361</v>
      </c>
      <c r="F141" s="58" t="s">
        <v>362</v>
      </c>
      <c r="G141" s="78">
        <v>3</v>
      </c>
      <c r="H141" s="64" t="s">
        <v>449</v>
      </c>
      <c r="I141" s="59" t="s">
        <v>450</v>
      </c>
      <c r="J141" s="80"/>
      <c r="K141" s="74"/>
      <c r="L141" s="74"/>
      <c r="M141" s="82"/>
      <c r="N141" s="76"/>
      <c r="O141" s="76"/>
      <c r="P141" s="135"/>
      <c r="Q141" s="135"/>
      <c r="R141" s="83">
        <f>COUNTIF(D139:D141,"3")</f>
        <v>3</v>
      </c>
      <c r="S141" s="83">
        <f>COUNTIF(G139:G141,"3")</f>
        <v>3</v>
      </c>
      <c r="T141" s="83">
        <f>COUNTIF(J139:J141,"3")</f>
        <v>0</v>
      </c>
      <c r="U141" s="83">
        <f>COUNTIF(M139:M141,"3")</f>
        <v>0</v>
      </c>
    </row>
    <row r="142" spans="1:21" x14ac:dyDescent="0.2">
      <c r="R142" s="83">
        <f>COUNTIF(D139:D141,"4")</f>
        <v>0</v>
      </c>
      <c r="S142" s="83">
        <f>COUNTIF(G139:G141,"4")</f>
        <v>0</v>
      </c>
      <c r="T142" s="83">
        <f>COUNTIF(J139:J141,"4")</f>
        <v>0</v>
      </c>
    </row>
    <row r="65530" spans="2:6" ht="15" x14ac:dyDescent="0.25">
      <c r="B65530" s="258" t="s">
        <v>29</v>
      </c>
      <c r="C65530" s="258"/>
      <c r="D65530" s="258"/>
      <c r="E65530" s="258"/>
      <c r="F65530" s="96"/>
    </row>
    <row r="65531" spans="2:6" x14ac:dyDescent="0.2">
      <c r="B65531" s="257" t="s">
        <v>30</v>
      </c>
      <c r="C65531" s="257"/>
      <c r="D65531" s="257"/>
      <c r="E65531" s="257"/>
      <c r="F65531" s="137"/>
    </row>
    <row r="65532" spans="2:6" x14ac:dyDescent="0.2">
      <c r="B65532" s="257" t="s">
        <v>31</v>
      </c>
      <c r="C65532" s="257"/>
      <c r="D65532" s="257"/>
      <c r="E65532" s="257"/>
      <c r="F65532" s="137"/>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81">
      <iconSet iconSet="4TrafficLights">
        <cfvo type="percent" val="0"/>
        <cfvo type="num" val="1"/>
        <cfvo type="num" val="3"/>
        <cfvo type="num" val="4"/>
      </iconSet>
    </cfRule>
  </conditionalFormatting>
  <conditionalFormatting sqref="D13:D17">
    <cfRule type="iconSet" priority="177">
      <iconSet iconSet="4TrafficLights">
        <cfvo type="percent" val="0"/>
        <cfvo type="num" val="1"/>
        <cfvo type="num" val="3"/>
        <cfvo type="num" val="4"/>
      </iconSet>
    </cfRule>
  </conditionalFormatting>
  <conditionalFormatting sqref="D20:D27">
    <cfRule type="iconSet" priority="170">
      <iconSet iconSet="4TrafficLights">
        <cfvo type="percent" val="0"/>
        <cfvo type="num" val="1"/>
        <cfvo type="num" val="3"/>
        <cfvo type="num" val="4"/>
      </iconSet>
    </cfRule>
  </conditionalFormatting>
  <conditionalFormatting sqref="D30:D33">
    <cfRule type="iconSet" priority="165">
      <iconSet iconSet="4TrafficLights">
        <cfvo type="percent" val="0"/>
        <cfvo type="num" val="1"/>
        <cfvo type="num" val="3"/>
        <cfvo type="num" val="4"/>
      </iconSet>
    </cfRule>
  </conditionalFormatting>
  <conditionalFormatting sqref="D36:D44">
    <cfRule type="iconSet" priority="160">
      <iconSet iconSet="4TrafficLights">
        <cfvo type="percent" val="0"/>
        <cfvo type="num" val="1"/>
        <cfvo type="num" val="3"/>
        <cfvo type="num" val="4"/>
      </iconSet>
    </cfRule>
  </conditionalFormatting>
  <conditionalFormatting sqref="D47:D50">
    <cfRule type="iconSet" priority="155">
      <iconSet iconSet="4TrafficLights">
        <cfvo type="percent" val="0"/>
        <cfvo type="num" val="1"/>
        <cfvo type="num" val="3"/>
        <cfvo type="num" val="4"/>
      </iconSet>
    </cfRule>
  </conditionalFormatting>
  <conditionalFormatting sqref="D55:D59">
    <cfRule type="iconSet" priority="41">
      <iconSet iconSet="4TrafficLights">
        <cfvo type="percent" val="0"/>
        <cfvo type="num" val="1"/>
        <cfvo type="num" val="3"/>
        <cfvo type="num" val="4"/>
      </iconSet>
    </cfRule>
  </conditionalFormatting>
  <conditionalFormatting sqref="D62:D65">
    <cfRule type="iconSet" priority="38">
      <iconSet iconSet="4TrafficLights">
        <cfvo type="percent" val="0"/>
        <cfvo type="num" val="1"/>
        <cfvo type="num" val="3"/>
        <cfvo type="num" val="4"/>
      </iconSet>
    </cfRule>
  </conditionalFormatting>
  <conditionalFormatting sqref="D68:D71">
    <cfRule type="iconSet" priority="35">
      <iconSet iconSet="4TrafficLights">
        <cfvo type="percent" val="0"/>
        <cfvo type="num" val="1"/>
        <cfvo type="num" val="3"/>
        <cfvo type="num" val="4"/>
      </iconSet>
    </cfRule>
  </conditionalFormatting>
  <conditionalFormatting sqref="D74:D79">
    <cfRule type="iconSet" priority="32">
      <iconSet iconSet="4TrafficLights">
        <cfvo type="percent" val="0"/>
        <cfvo type="num" val="1"/>
        <cfvo type="num" val="3"/>
        <cfvo type="num" val="4"/>
      </iconSet>
    </cfRule>
  </conditionalFormatting>
  <conditionalFormatting sqref="D84:D86">
    <cfRule type="iconSet" priority="29">
      <iconSet iconSet="4TrafficLights">
        <cfvo type="percent" val="0"/>
        <cfvo type="num" val="1"/>
        <cfvo type="num" val="3"/>
        <cfvo type="num" val="4"/>
      </iconSet>
    </cfRule>
  </conditionalFormatting>
  <conditionalFormatting sqref="D89:D95">
    <cfRule type="iconSet" priority="26">
      <iconSet iconSet="4TrafficLights">
        <cfvo type="percent" val="0"/>
        <cfvo type="num" val="1"/>
        <cfvo type="num" val="3"/>
        <cfvo type="num" val="4"/>
      </iconSet>
    </cfRule>
  </conditionalFormatting>
  <conditionalFormatting sqref="D98:D99">
    <cfRule type="iconSet" priority="23">
      <iconSet iconSet="4TrafficLights">
        <cfvo type="percent" val="0"/>
        <cfvo type="num" val="1"/>
        <cfvo type="num" val="3"/>
        <cfvo type="num" val="4"/>
      </iconSet>
    </cfRule>
  </conditionalFormatting>
  <conditionalFormatting sqref="D102:D111">
    <cfRule type="iconSet" priority="20">
      <iconSet iconSet="4TrafficLights">
        <cfvo type="percent" val="0"/>
        <cfvo type="num" val="1"/>
        <cfvo type="num" val="3"/>
        <cfvo type="num" val="4"/>
      </iconSet>
    </cfRule>
  </conditionalFormatting>
  <conditionalFormatting sqref="D114:D117">
    <cfRule type="iconSet" priority="17">
      <iconSet iconSet="4TrafficLights">
        <cfvo type="percent" val="0"/>
        <cfvo type="num" val="1"/>
        <cfvo type="num" val="3"/>
        <cfvo type="num" val="4"/>
      </iconSet>
    </cfRule>
  </conditionalFormatting>
  <conditionalFormatting sqref="D122:D125">
    <cfRule type="iconSet" priority="14">
      <iconSet iconSet="4TrafficLights">
        <cfvo type="percent" val="0"/>
        <cfvo type="num" val="1"/>
        <cfvo type="num" val="3"/>
        <cfvo type="num" val="4"/>
      </iconSet>
    </cfRule>
  </conditionalFormatting>
  <conditionalFormatting sqref="D128:D131">
    <cfRule type="iconSet" priority="11">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8">
      <iconSet iconSet="4TrafficLights">
        <cfvo type="percent" val="0"/>
        <cfvo type="num" val="1"/>
        <cfvo type="num" val="3"/>
        <cfvo type="num" val="4"/>
      </iconSet>
    </cfRule>
  </conditionalFormatting>
  <conditionalFormatting sqref="D139:D141">
    <cfRule type="iconSet" priority="5">
      <iconSet iconSet="4TrafficLights">
        <cfvo type="percent" val="0"/>
        <cfvo type="num" val="1"/>
        <cfvo type="num" val="3"/>
        <cfvo type="num" val="4"/>
      </iconSet>
    </cfRule>
  </conditionalFormatting>
  <conditionalFormatting sqref="G7:G10">
    <cfRule type="iconSet" priority="179">
      <iconSet iconSet="4TrafficLights">
        <cfvo type="percent" val="0"/>
        <cfvo type="num" val="1"/>
        <cfvo type="num" val="3"/>
        <cfvo type="num" val="4"/>
      </iconSet>
    </cfRule>
  </conditionalFormatting>
  <conditionalFormatting sqref="G13:G17">
    <cfRule type="iconSet" priority="176">
      <iconSet iconSet="4TrafficLights">
        <cfvo type="percent" val="0"/>
        <cfvo type="num" val="1"/>
        <cfvo type="num" val="3"/>
        <cfvo type="num" val="4"/>
      </iconSet>
    </cfRule>
  </conditionalFormatting>
  <conditionalFormatting sqref="G20:G27">
    <cfRule type="iconSet" priority="169">
      <iconSet iconSet="4TrafficLights">
        <cfvo type="percent" val="0"/>
        <cfvo type="num" val="1"/>
        <cfvo type="num" val="3"/>
        <cfvo type="num" val="4"/>
      </iconSet>
    </cfRule>
  </conditionalFormatting>
  <conditionalFormatting sqref="G30:G33">
    <cfRule type="iconSet" priority="164">
      <iconSet iconSet="4TrafficLights">
        <cfvo type="percent" val="0"/>
        <cfvo type="num" val="1"/>
        <cfvo type="num" val="3"/>
        <cfvo type="num" val="4"/>
      </iconSet>
    </cfRule>
  </conditionalFormatting>
  <conditionalFormatting sqref="G36:G44">
    <cfRule type="iconSet" priority="159">
      <iconSet iconSet="4TrafficLights">
        <cfvo type="percent" val="0"/>
        <cfvo type="num" val="1"/>
        <cfvo type="num" val="3"/>
        <cfvo type="num" val="4"/>
      </iconSet>
    </cfRule>
  </conditionalFormatting>
  <conditionalFormatting sqref="G47:G50">
    <cfRule type="iconSet" priority="154">
      <iconSet iconSet="4TrafficLights">
        <cfvo type="percent" val="0"/>
        <cfvo type="num" val="1"/>
        <cfvo type="num" val="3"/>
        <cfvo type="num" val="4"/>
      </iconSet>
    </cfRule>
  </conditionalFormatting>
  <conditionalFormatting sqref="G55:G59">
    <cfRule type="iconSet" priority="40">
      <iconSet iconSet="4TrafficLights">
        <cfvo type="percent" val="0"/>
        <cfvo type="num" val="1"/>
        <cfvo type="num" val="3"/>
        <cfvo type="num" val="4"/>
      </iconSet>
    </cfRule>
  </conditionalFormatting>
  <conditionalFormatting sqref="G62:G65">
    <cfRule type="iconSet" priority="37">
      <iconSet iconSet="4TrafficLights">
        <cfvo type="percent" val="0"/>
        <cfvo type="num" val="1"/>
        <cfvo type="num" val="3"/>
        <cfvo type="num" val="4"/>
      </iconSet>
    </cfRule>
  </conditionalFormatting>
  <conditionalFormatting sqref="G68:G71">
    <cfRule type="iconSet" priority="34">
      <iconSet iconSet="4TrafficLights">
        <cfvo type="percent" val="0"/>
        <cfvo type="num" val="1"/>
        <cfvo type="num" val="3"/>
        <cfvo type="num" val="4"/>
      </iconSet>
    </cfRule>
  </conditionalFormatting>
  <conditionalFormatting sqref="G74:G79">
    <cfRule type="iconSet" priority="31">
      <iconSet iconSet="4TrafficLights">
        <cfvo type="percent" val="0"/>
        <cfvo type="num" val="1"/>
        <cfvo type="num" val="3"/>
        <cfvo type="num" val="4"/>
      </iconSet>
    </cfRule>
  </conditionalFormatting>
  <conditionalFormatting sqref="G84:G86">
    <cfRule type="iconSet" priority="28">
      <iconSet iconSet="4TrafficLights">
        <cfvo type="percent" val="0"/>
        <cfvo type="num" val="1"/>
        <cfvo type="num" val="3"/>
        <cfvo type="num" val="4"/>
      </iconSet>
    </cfRule>
  </conditionalFormatting>
  <conditionalFormatting sqref="G89:G95">
    <cfRule type="iconSet" priority="25">
      <iconSet iconSet="4TrafficLights">
        <cfvo type="percent" val="0"/>
        <cfvo type="num" val="1"/>
        <cfvo type="num" val="3"/>
        <cfvo type="num" val="4"/>
      </iconSet>
    </cfRule>
  </conditionalFormatting>
  <conditionalFormatting sqref="G98:G99">
    <cfRule type="iconSet" priority="22">
      <iconSet iconSet="4TrafficLights">
        <cfvo type="percent" val="0"/>
        <cfvo type="num" val="1"/>
        <cfvo type="num" val="3"/>
        <cfvo type="num" val="4"/>
      </iconSet>
    </cfRule>
  </conditionalFormatting>
  <conditionalFormatting sqref="G102:G111">
    <cfRule type="iconSet" priority="19">
      <iconSet iconSet="4TrafficLights">
        <cfvo type="percent" val="0"/>
        <cfvo type="num" val="1"/>
        <cfvo type="num" val="3"/>
        <cfvo type="num" val="4"/>
      </iconSet>
    </cfRule>
  </conditionalFormatting>
  <conditionalFormatting sqref="G114:G117">
    <cfRule type="iconSet" priority="16">
      <iconSet iconSet="4TrafficLights">
        <cfvo type="percent" val="0"/>
        <cfvo type="num" val="1"/>
        <cfvo type="num" val="3"/>
        <cfvo type="num" val="4"/>
      </iconSet>
    </cfRule>
  </conditionalFormatting>
  <conditionalFormatting sqref="G122:G125">
    <cfRule type="iconSet" priority="13">
      <iconSet iconSet="4TrafficLights">
        <cfvo type="percent" val="0"/>
        <cfvo type="num" val="1"/>
        <cfvo type="num" val="3"/>
        <cfvo type="num" val="4"/>
      </iconSet>
    </cfRule>
  </conditionalFormatting>
  <conditionalFormatting sqref="G128:G131">
    <cfRule type="iconSet" priority="10">
      <iconSet iconSet="4TrafficLights">
        <cfvo type="percent" val="0"/>
        <cfvo type="num" val="1"/>
        <cfvo type="num" val="3"/>
        <cfvo type="num" val="4"/>
      </iconSet>
    </cfRule>
  </conditionalFormatting>
  <conditionalFormatting sqref="G134:G136">
    <cfRule type="iconSet" priority="7">
      <iconSet iconSet="4TrafficLights">
        <cfvo type="percent" val="0"/>
        <cfvo type="num" val="1"/>
        <cfvo type="num" val="3"/>
        <cfvo type="num" val="4"/>
      </iconSet>
    </cfRule>
  </conditionalFormatting>
  <conditionalFormatting sqref="G139:G141">
    <cfRule type="iconSet" priority="4">
      <iconSet iconSet="4TrafficLights">
        <cfvo type="percent" val="0"/>
        <cfvo type="num" val="1"/>
        <cfvo type="num" val="3"/>
        <cfvo type="num" val="4"/>
      </iconSet>
    </cfRule>
  </conditionalFormatting>
  <conditionalFormatting sqref="J7:J10">
    <cfRule type="iconSet" priority="178">
      <iconSet iconSet="4TrafficLights">
        <cfvo type="percent" val="0"/>
        <cfvo type="num" val="1"/>
        <cfvo type="num" val="3"/>
        <cfvo type="num" val="4"/>
      </iconSet>
    </cfRule>
  </conditionalFormatting>
  <conditionalFormatting sqref="J13:J17">
    <cfRule type="iconSet" priority="175">
      <iconSet iconSet="4TrafficLights">
        <cfvo type="percent" val="0"/>
        <cfvo type="num" val="1"/>
        <cfvo type="num" val="3"/>
        <cfvo type="num" val="4"/>
      </iconSet>
    </cfRule>
  </conditionalFormatting>
  <conditionalFormatting sqref="J20:J27">
    <cfRule type="iconSet" priority="166">
      <iconSet iconSet="4TrafficLights">
        <cfvo type="percent" val="0"/>
        <cfvo type="num" val="1"/>
        <cfvo type="num" val="3"/>
        <cfvo type="num" val="4"/>
      </iconSet>
    </cfRule>
  </conditionalFormatting>
  <conditionalFormatting sqref="J30 J32:J33">
    <cfRule type="iconSet" priority="161">
      <iconSet iconSet="4TrafficLights">
        <cfvo type="percent" val="0"/>
        <cfvo type="num" val="1"/>
        <cfvo type="num" val="3"/>
        <cfvo type="num" val="4"/>
      </iconSet>
    </cfRule>
  </conditionalFormatting>
  <conditionalFormatting sqref="J31">
    <cfRule type="iconSet" priority="1">
      <iconSet iconSet="4TrafficLights">
        <cfvo type="percent" val="0"/>
        <cfvo type="num" val="1"/>
        <cfvo type="num" val="3"/>
        <cfvo type="num" val="4"/>
      </iconSet>
    </cfRule>
  </conditionalFormatting>
  <conditionalFormatting sqref="J36:J44">
    <cfRule type="iconSet" priority="156">
      <iconSet iconSet="4TrafficLights">
        <cfvo type="percent" val="0"/>
        <cfvo type="num" val="1"/>
        <cfvo type="num" val="3"/>
        <cfvo type="num" val="4"/>
      </iconSet>
    </cfRule>
  </conditionalFormatting>
  <conditionalFormatting sqref="J47:J50">
    <cfRule type="iconSet" priority="151">
      <iconSet iconSet="4TrafficLights">
        <cfvo type="percent" val="0"/>
        <cfvo type="num" val="1"/>
        <cfvo type="num" val="3"/>
        <cfvo type="num" val="4"/>
      </iconSet>
    </cfRule>
  </conditionalFormatting>
  <conditionalFormatting sqref="J55:J59">
    <cfRule type="iconSet" priority="39">
      <iconSet iconSet="4TrafficLights">
        <cfvo type="percent" val="0"/>
        <cfvo type="num" val="1"/>
        <cfvo type="num" val="3"/>
        <cfvo type="num" val="4"/>
      </iconSet>
    </cfRule>
  </conditionalFormatting>
  <conditionalFormatting sqref="J62:J65">
    <cfRule type="iconSet" priority="36">
      <iconSet iconSet="4TrafficLights">
        <cfvo type="percent" val="0"/>
        <cfvo type="num" val="1"/>
        <cfvo type="num" val="3"/>
        <cfvo type="num" val="4"/>
      </iconSet>
    </cfRule>
  </conditionalFormatting>
  <conditionalFormatting sqref="J68:J71">
    <cfRule type="iconSet" priority="33">
      <iconSet iconSet="4TrafficLights">
        <cfvo type="percent" val="0"/>
        <cfvo type="num" val="1"/>
        <cfvo type="num" val="3"/>
        <cfvo type="num" val="4"/>
      </iconSet>
    </cfRule>
  </conditionalFormatting>
  <conditionalFormatting sqref="J74:J79">
    <cfRule type="iconSet" priority="30">
      <iconSet iconSet="4TrafficLights">
        <cfvo type="percent" val="0"/>
        <cfvo type="num" val="1"/>
        <cfvo type="num" val="3"/>
        <cfvo type="num" val="4"/>
      </iconSet>
    </cfRule>
  </conditionalFormatting>
  <conditionalFormatting sqref="J84:J86">
    <cfRule type="iconSet" priority="27">
      <iconSet iconSet="4TrafficLights">
        <cfvo type="percent" val="0"/>
        <cfvo type="num" val="1"/>
        <cfvo type="num" val="3"/>
        <cfvo type="num" val="4"/>
      </iconSet>
    </cfRule>
  </conditionalFormatting>
  <conditionalFormatting sqref="J89:J95">
    <cfRule type="iconSet" priority="24">
      <iconSet iconSet="4TrafficLights">
        <cfvo type="percent" val="0"/>
        <cfvo type="num" val="1"/>
        <cfvo type="num" val="3"/>
        <cfvo type="num" val="4"/>
      </iconSet>
    </cfRule>
  </conditionalFormatting>
  <conditionalFormatting sqref="J98:J99">
    <cfRule type="iconSet" priority="21">
      <iconSet iconSet="4TrafficLights">
        <cfvo type="percent" val="0"/>
        <cfvo type="num" val="1"/>
        <cfvo type="num" val="3"/>
        <cfvo type="num" val="4"/>
      </iconSet>
    </cfRule>
  </conditionalFormatting>
  <conditionalFormatting sqref="J102:J111">
    <cfRule type="iconSet" priority="18">
      <iconSet iconSet="4TrafficLights">
        <cfvo type="percent" val="0"/>
        <cfvo type="num" val="1"/>
        <cfvo type="num" val="3"/>
        <cfvo type="num" val="4"/>
      </iconSet>
    </cfRule>
  </conditionalFormatting>
  <conditionalFormatting sqref="J114:J117">
    <cfRule type="iconSet" priority="15">
      <iconSet iconSet="4TrafficLights">
        <cfvo type="percent" val="0"/>
        <cfvo type="num" val="1"/>
        <cfvo type="num" val="3"/>
        <cfvo type="num" val="4"/>
      </iconSet>
    </cfRule>
  </conditionalFormatting>
  <conditionalFormatting sqref="J122:J125">
    <cfRule type="iconSet" priority="12">
      <iconSet iconSet="4TrafficLights">
        <cfvo type="percent" val="0"/>
        <cfvo type="num" val="1"/>
        <cfvo type="num" val="3"/>
        <cfvo type="num" val="4"/>
      </iconSet>
    </cfRule>
  </conditionalFormatting>
  <conditionalFormatting sqref="J128:J131">
    <cfRule type="iconSet" priority="9">
      <iconSet iconSet="4TrafficLights">
        <cfvo type="percent" val="0"/>
        <cfvo type="num" val="1"/>
        <cfvo type="num" val="3"/>
        <cfvo type="num" val="4"/>
      </iconSet>
    </cfRule>
  </conditionalFormatting>
  <conditionalFormatting sqref="J134:J136">
    <cfRule type="iconSet" priority="6">
      <iconSet iconSet="4TrafficLights">
        <cfvo type="percent" val="0"/>
        <cfvo type="num" val="1"/>
        <cfvo type="num" val="3"/>
        <cfvo type="num" val="4"/>
      </iconSet>
    </cfRule>
  </conditionalFormatting>
  <conditionalFormatting sqref="J139:J141">
    <cfRule type="iconSet" priority="3">
      <iconSet iconSet="4TrafficLights">
        <cfvo type="percent" val="0"/>
        <cfvo type="num" val="1"/>
        <cfvo type="num" val="3"/>
        <cfvo type="num" val="4"/>
      </iconSet>
    </cfRule>
  </conditionalFormatting>
  <conditionalFormatting sqref="M7:M10">
    <cfRule type="iconSet" priority="60">
      <iconSet iconSet="4TrafficLights">
        <cfvo type="percent" val="0"/>
        <cfvo type="num" val="1"/>
        <cfvo type="num" val="3"/>
        <cfvo type="num" val="4"/>
      </iconSet>
    </cfRule>
  </conditionalFormatting>
  <conditionalFormatting sqref="M13:M17">
    <cfRule type="iconSet" priority="59">
      <iconSet iconSet="4TrafficLights">
        <cfvo type="percent" val="0"/>
        <cfvo type="num" val="1"/>
        <cfvo type="num" val="3"/>
        <cfvo type="num" val="4"/>
      </iconSet>
    </cfRule>
  </conditionalFormatting>
  <conditionalFormatting sqref="M20:M27">
    <cfRule type="iconSet" priority="58">
      <iconSet iconSet="4TrafficLights">
        <cfvo type="percent" val="0"/>
        <cfvo type="num" val="1"/>
        <cfvo type="num" val="3"/>
        <cfvo type="num" val="4"/>
      </iconSet>
    </cfRule>
  </conditionalFormatting>
  <conditionalFormatting sqref="M30:M33">
    <cfRule type="iconSet" priority="57">
      <iconSet iconSet="4TrafficLights">
        <cfvo type="percent" val="0"/>
        <cfvo type="num" val="1"/>
        <cfvo type="num" val="3"/>
        <cfvo type="num" val="4"/>
      </iconSet>
    </cfRule>
  </conditionalFormatting>
  <conditionalFormatting sqref="M36:M44">
    <cfRule type="iconSet" priority="56">
      <iconSet iconSet="4TrafficLights">
        <cfvo type="percent" val="0"/>
        <cfvo type="num" val="1"/>
        <cfvo type="num" val="3"/>
        <cfvo type="num" val="4"/>
      </iconSet>
    </cfRule>
  </conditionalFormatting>
  <conditionalFormatting sqref="M47:M50">
    <cfRule type="iconSet" priority="55">
      <iconSet iconSet="4TrafficLights">
        <cfvo type="percent" val="0"/>
        <cfvo type="num" val="1"/>
        <cfvo type="num" val="3"/>
        <cfvo type="num" val="4"/>
      </iconSet>
    </cfRule>
  </conditionalFormatting>
  <conditionalFormatting sqref="M55:M59">
    <cfRule type="iconSet" priority="54">
      <iconSet iconSet="4TrafficLights">
        <cfvo type="percent" val="0"/>
        <cfvo type="num" val="1"/>
        <cfvo type="num" val="3"/>
        <cfvo type="num" val="4"/>
      </iconSet>
    </cfRule>
  </conditionalFormatting>
  <conditionalFormatting sqref="M62:M65">
    <cfRule type="iconSet" priority="53">
      <iconSet iconSet="4TrafficLights">
        <cfvo type="percent" val="0"/>
        <cfvo type="num" val="1"/>
        <cfvo type="num" val="3"/>
        <cfvo type="num" val="4"/>
      </iconSet>
    </cfRule>
  </conditionalFormatting>
  <conditionalFormatting sqref="M68:M71">
    <cfRule type="iconSet" priority="52">
      <iconSet iconSet="4TrafficLights">
        <cfvo type="percent" val="0"/>
        <cfvo type="num" val="1"/>
        <cfvo type="num" val="3"/>
        <cfvo type="num" val="4"/>
      </iconSet>
    </cfRule>
  </conditionalFormatting>
  <conditionalFormatting sqref="M74:M79">
    <cfRule type="iconSet" priority="51">
      <iconSet iconSet="4TrafficLights">
        <cfvo type="percent" val="0"/>
        <cfvo type="num" val="1"/>
        <cfvo type="num" val="3"/>
        <cfvo type="num" val="4"/>
      </iconSet>
    </cfRule>
  </conditionalFormatting>
  <conditionalFormatting sqref="M84:M86">
    <cfRule type="iconSet" priority="50">
      <iconSet iconSet="4TrafficLights">
        <cfvo type="percent" val="0"/>
        <cfvo type="num" val="1"/>
        <cfvo type="num" val="3"/>
        <cfvo type="num" val="4"/>
      </iconSet>
    </cfRule>
  </conditionalFormatting>
  <conditionalFormatting sqref="M89:M95">
    <cfRule type="iconSet" priority="49">
      <iconSet iconSet="4TrafficLights">
        <cfvo type="percent" val="0"/>
        <cfvo type="num" val="1"/>
        <cfvo type="num" val="3"/>
        <cfvo type="num" val="4"/>
      </iconSet>
    </cfRule>
  </conditionalFormatting>
  <conditionalFormatting sqref="M98:M99">
    <cfRule type="iconSet" priority="48">
      <iconSet iconSet="4TrafficLights">
        <cfvo type="percent" val="0"/>
        <cfvo type="num" val="1"/>
        <cfvo type="num" val="3"/>
        <cfvo type="num" val="4"/>
      </iconSet>
    </cfRule>
  </conditionalFormatting>
  <conditionalFormatting sqref="M102:M111">
    <cfRule type="iconSet" priority="47">
      <iconSet iconSet="4TrafficLights">
        <cfvo type="percent" val="0"/>
        <cfvo type="num" val="1"/>
        <cfvo type="num" val="3"/>
        <cfvo type="num" val="4"/>
      </iconSet>
    </cfRule>
  </conditionalFormatting>
  <conditionalFormatting sqref="M114:M117">
    <cfRule type="iconSet" priority="46">
      <iconSet iconSet="4TrafficLights">
        <cfvo type="percent" val="0"/>
        <cfvo type="num" val="1"/>
        <cfvo type="num" val="3"/>
        <cfvo type="num" val="4"/>
      </iconSet>
    </cfRule>
  </conditionalFormatting>
  <conditionalFormatting sqref="M122:M125">
    <cfRule type="iconSet" priority="45">
      <iconSet iconSet="4TrafficLights">
        <cfvo type="percent" val="0"/>
        <cfvo type="num" val="1"/>
        <cfvo type="num" val="3"/>
        <cfvo type="num" val="4"/>
      </iconSet>
    </cfRule>
  </conditionalFormatting>
  <conditionalFormatting sqref="M128:M131">
    <cfRule type="iconSet" priority="44">
      <iconSet iconSet="4TrafficLights">
        <cfvo type="percent" val="0"/>
        <cfvo type="num" val="1"/>
        <cfvo type="num" val="3"/>
        <cfvo type="num" val="4"/>
      </iconSet>
    </cfRule>
  </conditionalFormatting>
  <conditionalFormatting sqref="M134:M136">
    <cfRule type="iconSet" priority="43">
      <iconSet iconSet="4TrafficLights">
        <cfvo type="percent" val="0"/>
        <cfvo type="num" val="1"/>
        <cfvo type="num" val="3"/>
        <cfvo type="num" val="4"/>
      </iconSet>
    </cfRule>
  </conditionalFormatting>
  <conditionalFormatting sqref="M139:M141">
    <cfRule type="iconSet" priority="42">
      <iconSet iconSet="4TrafficLights">
        <cfvo type="percent" val="0"/>
        <cfvo type="num" val="1"/>
        <cfvo type="num" val="3"/>
        <cfvo type="num" val="4"/>
      </iconSet>
    </cfRule>
  </conditionalFormatting>
  <conditionalFormatting sqref="P7:P9">
    <cfRule type="iconSet" priority="171">
      <iconSet iconSet="3Flags">
        <cfvo type="percent" val="0"/>
        <cfvo type="num" val="0"/>
        <cfvo type="num" val="1" gte="0"/>
      </iconSet>
    </cfRule>
  </conditionalFormatting>
  <conditionalFormatting sqref="Q7">
    <cfRule type="cellIs" dxfId="1" priority="172" stopIfTrue="1" operator="lessThan">
      <formula>$Q$7</formula>
    </cfRule>
  </conditionalFormatting>
  <dataValidations disablePrompts="1"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2" zoomScale="80" zoomScaleNormal="80" workbookViewId="0">
      <selection activeCell="B31" sqref="B31:U31"/>
    </sheetView>
  </sheetViews>
  <sheetFormatPr baseColWidth="10" defaultColWidth="11.42578125" defaultRowHeight="15" x14ac:dyDescent="0.2"/>
  <cols>
    <col min="1" max="1" width="1.42578125" style="138" customWidth="1"/>
    <col min="2" max="2" width="34.710937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2.140625" style="138" customWidth="1"/>
    <col min="18" max="21" width="7.7109375" style="138" customWidth="1"/>
    <col min="22" max="27" width="11.42578125" style="138"/>
    <col min="28" max="28" width="2" style="138" customWidth="1"/>
    <col min="29" max="33" width="11.42578125" style="138"/>
    <col min="34" max="34" width="1.85546875" style="138" customWidth="1"/>
    <col min="35" max="16384" width="11.42578125" style="138"/>
  </cols>
  <sheetData>
    <row r="1" spans="2:22" ht="6" customHeight="1" x14ac:dyDescent="0.2"/>
    <row r="2" spans="2:22" ht="22.5" customHeight="1" x14ac:dyDescent="0.2">
      <c r="B2" s="284" t="s">
        <v>27</v>
      </c>
      <c r="C2" s="283" t="s">
        <v>176</v>
      </c>
      <c r="D2" s="283"/>
      <c r="E2" s="283"/>
      <c r="F2" s="283"/>
      <c r="G2" s="139"/>
      <c r="H2" s="281" t="s">
        <v>177</v>
      </c>
      <c r="I2" s="281"/>
      <c r="J2" s="281"/>
      <c r="K2" s="281"/>
      <c r="L2" s="139"/>
      <c r="M2" s="282" t="s">
        <v>178</v>
      </c>
      <c r="N2" s="282"/>
      <c r="O2" s="282"/>
      <c r="P2" s="282"/>
      <c r="Q2" s="140"/>
      <c r="R2" s="290" t="s">
        <v>179</v>
      </c>
      <c r="S2" s="290"/>
      <c r="T2" s="290"/>
      <c r="U2" s="290"/>
      <c r="V2" s="280"/>
    </row>
    <row r="3" spans="2:22" ht="24.75" customHeight="1" thickBot="1" x14ac:dyDescent="0.25">
      <c r="B3" s="285"/>
      <c r="C3" s="141">
        <v>1</v>
      </c>
      <c r="D3" s="141">
        <v>2</v>
      </c>
      <c r="E3" s="142">
        <v>3</v>
      </c>
      <c r="F3" s="143">
        <v>4</v>
      </c>
      <c r="G3" s="288"/>
      <c r="H3" s="141">
        <v>1</v>
      </c>
      <c r="I3" s="141">
        <v>2</v>
      </c>
      <c r="J3" s="142">
        <v>3</v>
      </c>
      <c r="K3" s="143">
        <v>4</v>
      </c>
      <c r="L3" s="286"/>
      <c r="M3" s="141">
        <v>1</v>
      </c>
      <c r="N3" s="141">
        <v>2</v>
      </c>
      <c r="O3" s="142">
        <v>3</v>
      </c>
      <c r="P3" s="143">
        <v>4</v>
      </c>
      <c r="Q3" s="140"/>
      <c r="R3" s="141">
        <v>1</v>
      </c>
      <c r="S3" s="141">
        <v>2</v>
      </c>
      <c r="T3" s="142">
        <v>3</v>
      </c>
      <c r="U3" s="143">
        <v>4</v>
      </c>
      <c r="V3" s="280"/>
    </row>
    <row r="4" spans="2:22" ht="38.1" customHeight="1" thickTop="1" thickBot="1" x14ac:dyDescent="0.25">
      <c r="B4" s="144" t="s">
        <v>73</v>
      </c>
      <c r="C4" s="145">
        <f>Autoevaluación!R7/SUM(Autoevaluación!R7:R10)</f>
        <v>0</v>
      </c>
      <c r="D4" s="146">
        <f>Autoevaluación!R8/SUM(Autoevaluación!R7:R10)</f>
        <v>0</v>
      </c>
      <c r="E4" s="146">
        <f>Autoevaluación!R9/SUM(Autoevaluación!R7:R10)</f>
        <v>1</v>
      </c>
      <c r="F4" s="146">
        <f>Autoevaluación!R10/SUM(Autoevaluación!R7:R10)</f>
        <v>0</v>
      </c>
      <c r="G4" s="289"/>
      <c r="H4" s="146">
        <f>Autoevaluación!S7/SUM(Autoevaluación!S7:S10)</f>
        <v>0</v>
      </c>
      <c r="I4" s="146">
        <f>Autoevaluación!S8/SUM(Autoevaluación!S7:S10)</f>
        <v>0</v>
      </c>
      <c r="J4" s="146">
        <f>Autoevaluación!S9/SUM(Autoevaluación!S7:S10)</f>
        <v>1</v>
      </c>
      <c r="K4" s="146">
        <f>Autoevaluación!S10/SUM(Autoevaluación!S7:S10)</f>
        <v>0</v>
      </c>
      <c r="L4" s="287"/>
      <c r="M4" s="146" t="e">
        <f>Autoevaluación!T7/SUM(Autoevaluación!T7:T10)</f>
        <v>#DIV/0!</v>
      </c>
      <c r="N4" s="146" t="e">
        <f>Autoevaluación!T8/SUM(Autoevaluación!T7:T10)</f>
        <v>#DIV/0!</v>
      </c>
      <c r="O4" s="146" t="e">
        <f>Autoevaluación!T9/SUM(Autoevaluación!T7:T10)</f>
        <v>#DIV/0!</v>
      </c>
      <c r="P4" s="146" t="e">
        <f>Autoevaluación!T10/SUM(Autoevaluación!T7:T10)</f>
        <v>#DIV/0!</v>
      </c>
      <c r="Q4" s="147"/>
      <c r="R4" s="146" t="e">
        <f>Autoevaluación!U7/SUM(Autoevaluación!U7:U10)</f>
        <v>#DIV/0!</v>
      </c>
      <c r="S4" s="146" t="e">
        <f>Autoevaluación!U8/SUM(Autoevaluación!U7:U10)</f>
        <v>#DIV/0!</v>
      </c>
      <c r="T4" s="146" t="e">
        <f>Autoevaluación!U9/SUM(Autoevaluación!U7:U10)</f>
        <v>#DIV/0!</v>
      </c>
      <c r="U4" s="146" t="e">
        <f>Autoevaluación!U10/SUM(Autoevaluación!U7:U10)</f>
        <v>#DIV/0!</v>
      </c>
    </row>
    <row r="5" spans="2:22" ht="38.1" customHeight="1" thickTop="1" thickBot="1" x14ac:dyDescent="0.25">
      <c r="B5" s="144" t="s">
        <v>72</v>
      </c>
      <c r="C5" s="145">
        <f>Autoevaluación!R13/SUM(Autoevaluación!R13:R16)</f>
        <v>0</v>
      </c>
      <c r="D5" s="146">
        <f>Autoevaluación!R14/SUM(Autoevaluación!R13:R16)</f>
        <v>0</v>
      </c>
      <c r="E5" s="146">
        <f>Autoevaluación!R15/SUM(Autoevaluación!R13:R16)</f>
        <v>0.6</v>
      </c>
      <c r="F5" s="146">
        <f>Autoevaluación!R16/SUM(Autoevaluación!R13:R16)</f>
        <v>0.4</v>
      </c>
      <c r="G5" s="289"/>
      <c r="H5" s="146">
        <f>Autoevaluación!S13/SUM(Autoevaluación!S13:S16)</f>
        <v>0</v>
      </c>
      <c r="I5" s="146">
        <f>Autoevaluación!S14/SUM(Autoevaluación!S13:S16)</f>
        <v>0</v>
      </c>
      <c r="J5" s="146">
        <f>Autoevaluación!S15/SUM(Autoevaluación!S13:S16)</f>
        <v>0.6</v>
      </c>
      <c r="K5" s="146">
        <f>Autoevaluación!S16/SUM(Autoevaluación!S13:S16)</f>
        <v>0.4</v>
      </c>
      <c r="L5" s="287"/>
      <c r="M5" s="146" t="e">
        <f>Autoevaluación!T13/SUM(Autoevaluación!T13:T16)</f>
        <v>#DIV/0!</v>
      </c>
      <c r="N5" s="146" t="e">
        <f>Autoevaluación!T14/SUM(Autoevaluación!T13:T16)</f>
        <v>#DIV/0!</v>
      </c>
      <c r="O5" s="146" t="e">
        <f>Autoevaluación!T15/SUM(Autoevaluación!T13:T16)</f>
        <v>#DIV/0!</v>
      </c>
      <c r="P5" s="146" t="e">
        <f>Autoevaluación!T16/SUM(Autoevaluación!T13:T16)</f>
        <v>#DIV/0!</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 customHeight="1" thickTop="1" thickBot="1" x14ac:dyDescent="0.25">
      <c r="B6" s="144" t="s">
        <v>43</v>
      </c>
      <c r="C6" s="145">
        <f>Autoevaluación!R20/SUM(Autoevaluación!R20:R23)</f>
        <v>0</v>
      </c>
      <c r="D6" s="146">
        <f>Autoevaluación!R21/SUM(Autoevaluación!R20:R23)</f>
        <v>0</v>
      </c>
      <c r="E6" s="146">
        <f>Autoevaluación!R22/SUM(Autoevaluación!R20:R23)</f>
        <v>0.75</v>
      </c>
      <c r="F6" s="146">
        <f>Autoevaluación!R23/SUM(Autoevaluación!R20:R23)</f>
        <v>0.25</v>
      </c>
      <c r="G6" s="289"/>
      <c r="H6" s="146">
        <f>Autoevaluación!S20/SUM(Autoevaluación!S20:S23)</f>
        <v>0</v>
      </c>
      <c r="I6" s="146">
        <f>Autoevaluación!S21/SUM(Autoevaluación!S20:S23)</f>
        <v>0</v>
      </c>
      <c r="J6" s="146">
        <f>Autoevaluación!S20/SUM(Autoevaluación!S20:S23)</f>
        <v>0</v>
      </c>
      <c r="K6" s="146">
        <f>Autoevaluación!S23/SUM(Autoevaluación!S20:S23)</f>
        <v>0.25</v>
      </c>
      <c r="L6" s="287"/>
      <c r="M6" s="146" t="e">
        <f>Autoevaluación!T20/SUM(Autoevaluación!T20:T23)</f>
        <v>#DIV/0!</v>
      </c>
      <c r="N6" s="146" t="e">
        <f>Autoevaluación!T21/SUM(Autoevaluación!T20:T23)</f>
        <v>#DIV/0!</v>
      </c>
      <c r="O6" s="146" t="e">
        <f>Autoevaluación!T22/SUM(Autoevaluación!T20:T23)</f>
        <v>#DIV/0!</v>
      </c>
      <c r="P6" s="146" t="e">
        <f>Autoevaluación!T23/SUM(Autoevaluación!T20:T23)</f>
        <v>#DIV/0!</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 customHeight="1" thickTop="1" thickBot="1" x14ac:dyDescent="0.25">
      <c r="B7" s="144" t="s">
        <v>52</v>
      </c>
      <c r="C7" s="145">
        <f>Autoevaluación!R30/SUM(Autoevaluación!R30:R33)</f>
        <v>0</v>
      </c>
      <c r="D7" s="146">
        <f>Autoevaluación!R31/SUM(Autoevaluación!R30:R33)</f>
        <v>0</v>
      </c>
      <c r="E7" s="146">
        <f>Autoevaluación!R32/SUM(Autoevaluación!R30:R33)</f>
        <v>0.75</v>
      </c>
      <c r="F7" s="146">
        <f>Autoevaluación!R33/SUM(Autoevaluación!R30:R33)</f>
        <v>0.25</v>
      </c>
      <c r="G7" s="289"/>
      <c r="H7" s="146">
        <f>Autoevaluación!S30/SUM(Autoevaluación!S30:S33)</f>
        <v>0</v>
      </c>
      <c r="I7" s="146">
        <f>Autoevaluación!S31/SUM(Autoevaluación!S30:S33)</f>
        <v>0</v>
      </c>
      <c r="J7" s="146">
        <f>Autoevaluación!S32/SUM(Autoevaluación!S30:S33)</f>
        <v>0.75</v>
      </c>
      <c r="K7" s="146">
        <f>Autoevaluación!S33/SUM(Autoevaluación!S30:S33)</f>
        <v>0.25</v>
      </c>
      <c r="L7" s="287"/>
      <c r="M7" s="146" t="e">
        <f>Autoevaluación!T30/SUM(Autoevaluación!T30:T33)</f>
        <v>#DIV/0!</v>
      </c>
      <c r="N7" s="146" t="e">
        <f>Autoevaluación!T31/SUM(Autoevaluación!T30:T33)</f>
        <v>#DIV/0!</v>
      </c>
      <c r="O7" s="146" t="e">
        <f>Autoevaluación!T32/SUM(Autoevaluación!T30:T33)</f>
        <v>#DIV/0!</v>
      </c>
      <c r="P7" s="146" t="e">
        <f>Autoevaluación!T33/SUM(Autoevaluación!T30:T33)</f>
        <v>#DIV/0!</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 customHeight="1" thickTop="1" thickBot="1" x14ac:dyDescent="0.25">
      <c r="B8" s="144" t="s">
        <v>57</v>
      </c>
      <c r="C8" s="145">
        <f>Autoevaluación!R36/SUM(Autoevaluación!R36:R39)</f>
        <v>0</v>
      </c>
      <c r="D8" s="146">
        <f>Autoevaluación!R37/SUM(Autoevaluación!R36:R39)</f>
        <v>0.1111111111111111</v>
      </c>
      <c r="E8" s="146">
        <f>Autoevaluación!R38/SUM(Autoevaluación!R36:R39)</f>
        <v>0.88888888888888884</v>
      </c>
      <c r="F8" s="146">
        <f>Autoevaluación!R39/SUM(Autoevaluación!R36:R39)</f>
        <v>0</v>
      </c>
      <c r="G8" s="289"/>
      <c r="H8" s="146">
        <f>Autoevaluación!S36/SUM(Autoevaluación!S36:S39)</f>
        <v>0</v>
      </c>
      <c r="I8" s="146">
        <f>Autoevaluación!S37/SUM(Autoevaluación!S36:S39)</f>
        <v>0.1111111111111111</v>
      </c>
      <c r="J8" s="146">
        <f>Autoevaluación!S38/SUM(Autoevaluación!S36:S39)</f>
        <v>0.88888888888888884</v>
      </c>
      <c r="K8" s="146">
        <f>Autoevaluación!S39/SUM(Autoevaluación!S36:S39)</f>
        <v>0</v>
      </c>
      <c r="L8" s="287"/>
      <c r="M8" s="146" t="e">
        <f>Autoevaluación!T36/SUM(Autoevaluación!T36:T39)</f>
        <v>#DIV/0!</v>
      </c>
      <c r="N8" s="146" t="e">
        <f>Autoevaluación!T37/SUM(Autoevaluación!T36:T39)</f>
        <v>#DIV/0!</v>
      </c>
      <c r="O8" s="146" t="e">
        <f>Autoevaluación!T38/SUM(Autoevaluación!T36:T39)</f>
        <v>#DIV/0!</v>
      </c>
      <c r="P8" s="146" t="e">
        <f>Autoevaluación!T39/SUM(Autoevaluación!T36:T39)</f>
        <v>#DIV/0!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 customHeight="1" thickTop="1" thickBot="1" x14ac:dyDescent="0.25">
      <c r="B9" s="144" t="s">
        <v>67</v>
      </c>
      <c r="C9" s="145">
        <f>Autoevaluación!R47/SUM(Autoevaluación!R47:R50)</f>
        <v>0</v>
      </c>
      <c r="D9" s="146">
        <f>Autoevaluación!R48/SUM(Autoevaluación!R47:R50)</f>
        <v>0</v>
      </c>
      <c r="E9" s="146">
        <f>Autoevaluación!R49/SUM(Autoevaluación!R47:R50)</f>
        <v>1</v>
      </c>
      <c r="F9" s="146">
        <f>Autoevaluación!R50/SUM(Autoevaluación!R47:R50)</f>
        <v>0</v>
      </c>
      <c r="G9" s="289"/>
      <c r="H9" s="146">
        <f>Autoevaluación!S47/SUM(Autoevaluación!S47:S50)</f>
        <v>0</v>
      </c>
      <c r="I9" s="146">
        <f>Autoevaluación!S48/SUM(Autoevaluación!S47:S50)</f>
        <v>0</v>
      </c>
      <c r="J9" s="146">
        <f>Autoevaluación!S49/SUM(Autoevaluación!S47:S50)</f>
        <v>1</v>
      </c>
      <c r="K9" s="146">
        <f>Autoevaluación!S50/SUM(Autoevaluación!S47:S50)</f>
        <v>0</v>
      </c>
      <c r="L9" s="287"/>
      <c r="M9" s="146" t="e">
        <f>Autoevaluación!T47/SUM(Autoevaluación!T47:T50)</f>
        <v>#DIV/0!</v>
      </c>
      <c r="N9" s="146" t="e">
        <f>Autoevaluación!T48/SUM(Autoevaluación!T47:T50)</f>
        <v>#DIV/0!</v>
      </c>
      <c r="O9" s="146" t="e">
        <f>Autoevaluación!T49/SUM(Autoevaluación!T47:T50)</f>
        <v>#DIV/0!</v>
      </c>
      <c r="P9" s="146" t="e">
        <f>Autoevaluación!T50/SUM(Autoevaluación!T47:T50)</f>
        <v>#DIV/0!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 customHeight="1" thickTop="1" x14ac:dyDescent="0.2">
      <c r="B10" s="149" t="s">
        <v>126</v>
      </c>
      <c r="C10" s="150">
        <f>AVERAGE(C4:C9)</f>
        <v>0</v>
      </c>
      <c r="D10" s="150">
        <f>AVERAGE(D4:D9)</f>
        <v>1.8518518518518517E-2</v>
      </c>
      <c r="E10" s="150">
        <f>AVERAGE(E4:E9)</f>
        <v>0.83148148148148149</v>
      </c>
      <c r="F10" s="150">
        <f>AVERAGE(F4:F9)</f>
        <v>0.15</v>
      </c>
      <c r="G10" s="151"/>
      <c r="H10" s="150">
        <f>AVERAGE(H4:H9)</f>
        <v>0</v>
      </c>
      <c r="I10" s="150">
        <f>AVERAGE(I4:I9)</f>
        <v>1.8518518518518517E-2</v>
      </c>
      <c r="J10" s="150">
        <f>AVERAGE(J4:J9)</f>
        <v>0.70648148148148149</v>
      </c>
      <c r="K10" s="150">
        <f>AVERAGE(K4:K9)</f>
        <v>0.15</v>
      </c>
      <c r="L10" s="151"/>
      <c r="M10" s="150" t="e">
        <f>AVERAGE(M4:M9)</f>
        <v>#DIV/0!</v>
      </c>
      <c r="N10" s="150" t="e">
        <f>AVERAGE(N4:N9)</f>
        <v>#DIV/0!</v>
      </c>
      <c r="O10" s="150" t="e">
        <f>AVERAGE(O4:O9)</f>
        <v>#DIV/0!</v>
      </c>
      <c r="P10" s="150" t="e">
        <f>AVERAGE(P4:P9)</f>
        <v>#DIV/0!</v>
      </c>
      <c r="Q10" s="152"/>
      <c r="R10" s="150" t="e">
        <f>AVERAGE(R4:R9)</f>
        <v>#DIV/0!</v>
      </c>
      <c r="S10" s="150" t="e">
        <f>AVERAGE(S4:S9)</f>
        <v>#DIV/0!</v>
      </c>
      <c r="T10" s="150" t="e">
        <f>AVERAGE(T4:T9)</f>
        <v>#DIV/0!</v>
      </c>
      <c r="U10" s="150" t="e">
        <f>AVERAGE(U4:U9)</f>
        <v>#DIV/0!</v>
      </c>
    </row>
    <row r="11" spans="2:22" x14ac:dyDescent="0.2">
      <c r="B11" s="153"/>
      <c r="C11" s="153"/>
      <c r="D11" s="153"/>
      <c r="E11" s="153"/>
      <c r="F11" s="151"/>
      <c r="G11" s="151"/>
      <c r="H11" s="151"/>
      <c r="I11" s="151"/>
      <c r="J11" s="151"/>
      <c r="K11" s="151"/>
      <c r="L11" s="151"/>
      <c r="M11" s="151"/>
      <c r="N11" s="151"/>
      <c r="O11" s="151"/>
      <c r="P11" s="151"/>
      <c r="Q11" s="151"/>
      <c r="R11" s="151"/>
      <c r="S11" s="151"/>
      <c r="T11" s="151"/>
      <c r="U11" s="151"/>
    </row>
    <row r="12" spans="2:22" ht="21.95" customHeight="1" x14ac:dyDescent="0.2">
      <c r="B12" s="296">
        <v>2023</v>
      </c>
      <c r="C12" s="297"/>
      <c r="D12" s="297"/>
      <c r="E12" s="297"/>
      <c r="F12" s="297"/>
      <c r="G12" s="297"/>
      <c r="H12" s="297"/>
      <c r="I12" s="297"/>
      <c r="J12" s="297"/>
      <c r="K12" s="297"/>
      <c r="L12" s="297"/>
      <c r="M12" s="297"/>
      <c r="N12" s="297"/>
      <c r="O12" s="297"/>
      <c r="P12" s="297"/>
      <c r="Q12" s="297"/>
      <c r="R12" s="297"/>
      <c r="S12" s="297"/>
      <c r="T12" s="297"/>
      <c r="U12" s="298"/>
    </row>
    <row r="13" spans="2:22" ht="24.95" customHeight="1" x14ac:dyDescent="0.2">
      <c r="B13" s="299" t="s">
        <v>28</v>
      </c>
      <c r="C13" s="300"/>
      <c r="D13" s="300"/>
      <c r="E13" s="300"/>
      <c r="F13" s="300"/>
      <c r="G13" s="300"/>
      <c r="H13" s="300"/>
      <c r="I13" s="300"/>
      <c r="J13" s="300"/>
      <c r="K13" s="300"/>
      <c r="L13" s="300"/>
      <c r="M13" s="300"/>
      <c r="N13" s="300"/>
      <c r="O13" s="300"/>
      <c r="P13" s="300"/>
      <c r="Q13" s="300"/>
      <c r="R13" s="300"/>
      <c r="S13" s="300"/>
      <c r="T13" s="300"/>
      <c r="U13" s="300"/>
    </row>
    <row r="14" spans="2:22" ht="60" customHeight="1" x14ac:dyDescent="0.2">
      <c r="B14" s="301" t="s">
        <v>384</v>
      </c>
      <c r="C14" s="302"/>
      <c r="D14" s="302"/>
      <c r="E14" s="302"/>
      <c r="F14" s="302"/>
      <c r="G14" s="302"/>
      <c r="H14" s="302"/>
      <c r="I14" s="302"/>
      <c r="J14" s="302"/>
      <c r="K14" s="302"/>
      <c r="L14" s="302"/>
      <c r="M14" s="302"/>
      <c r="N14" s="302"/>
      <c r="O14" s="302"/>
      <c r="P14" s="302"/>
      <c r="Q14" s="302"/>
      <c r="R14" s="302"/>
      <c r="S14" s="302"/>
      <c r="T14" s="302"/>
      <c r="U14" s="303"/>
    </row>
    <row r="15" spans="2:22" ht="60" customHeight="1" x14ac:dyDescent="0.2">
      <c r="B15" s="301" t="s">
        <v>385</v>
      </c>
      <c r="C15" s="302"/>
      <c r="D15" s="302"/>
      <c r="E15" s="302"/>
      <c r="F15" s="302"/>
      <c r="G15" s="302"/>
      <c r="H15" s="302"/>
      <c r="I15" s="302"/>
      <c r="J15" s="302"/>
      <c r="K15" s="302"/>
      <c r="L15" s="302"/>
      <c r="M15" s="302"/>
      <c r="N15" s="302"/>
      <c r="O15" s="302"/>
      <c r="P15" s="302"/>
      <c r="Q15" s="302"/>
      <c r="R15" s="302"/>
      <c r="S15" s="302"/>
      <c r="T15" s="302"/>
      <c r="U15" s="303"/>
    </row>
    <row r="16" spans="2:22" s="154" customFormat="1" ht="24.95" customHeight="1" x14ac:dyDescent="0.25">
      <c r="B16" s="304" t="s">
        <v>123</v>
      </c>
      <c r="C16" s="305"/>
      <c r="D16" s="305"/>
      <c r="E16" s="305"/>
      <c r="F16" s="305"/>
      <c r="G16" s="305"/>
      <c r="H16" s="305"/>
      <c r="I16" s="305"/>
      <c r="J16" s="305"/>
      <c r="K16" s="305"/>
      <c r="L16" s="305"/>
      <c r="M16" s="305"/>
      <c r="N16" s="305"/>
      <c r="O16" s="305"/>
      <c r="P16" s="305"/>
      <c r="Q16" s="305"/>
      <c r="R16" s="305"/>
      <c r="S16" s="305"/>
      <c r="T16" s="305"/>
      <c r="U16" s="305"/>
    </row>
    <row r="17" spans="2:21" ht="60" customHeight="1" x14ac:dyDescent="0.2">
      <c r="B17" s="301" t="s">
        <v>386</v>
      </c>
      <c r="C17" s="302"/>
      <c r="D17" s="302"/>
      <c r="E17" s="302"/>
      <c r="F17" s="302"/>
      <c r="G17" s="302"/>
      <c r="H17" s="302"/>
      <c r="I17" s="302"/>
      <c r="J17" s="302"/>
      <c r="K17" s="302"/>
      <c r="L17" s="302"/>
      <c r="M17" s="302"/>
      <c r="N17" s="302"/>
      <c r="O17" s="302"/>
      <c r="P17" s="302"/>
      <c r="Q17" s="302"/>
      <c r="R17" s="302"/>
      <c r="S17" s="302"/>
      <c r="T17" s="302"/>
      <c r="U17" s="303"/>
    </row>
    <row r="18" spans="2:21" ht="60" customHeight="1" x14ac:dyDescent="0.2">
      <c r="B18" s="301" t="s">
        <v>387</v>
      </c>
      <c r="C18" s="302"/>
      <c r="D18" s="302"/>
      <c r="E18" s="302"/>
      <c r="F18" s="302"/>
      <c r="G18" s="302"/>
      <c r="H18" s="302"/>
      <c r="I18" s="302"/>
      <c r="J18" s="302"/>
      <c r="K18" s="302"/>
      <c r="L18" s="302"/>
      <c r="M18" s="302"/>
      <c r="N18" s="302"/>
      <c r="O18" s="302"/>
      <c r="P18" s="302"/>
      <c r="Q18" s="302"/>
      <c r="R18" s="302"/>
      <c r="S18" s="302"/>
      <c r="T18" s="302"/>
      <c r="U18" s="303"/>
    </row>
    <row r="19" spans="2:21" ht="60" customHeight="1" x14ac:dyDescent="0.2">
      <c r="B19" s="306" t="s">
        <v>388</v>
      </c>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55"/>
      <c r="C20" s="155"/>
      <c r="D20" s="155"/>
      <c r="E20" s="155"/>
      <c r="F20" s="155"/>
      <c r="G20" s="155"/>
      <c r="H20" s="155"/>
      <c r="I20" s="155"/>
      <c r="J20" s="155"/>
      <c r="K20" s="155"/>
      <c r="L20" s="155"/>
      <c r="M20" s="155"/>
      <c r="N20" s="155"/>
      <c r="O20" s="155"/>
      <c r="P20" s="155"/>
      <c r="Q20" s="155"/>
      <c r="R20" s="155"/>
      <c r="S20" s="155"/>
      <c r="T20" s="155"/>
      <c r="U20" s="155"/>
    </row>
    <row r="21" spans="2:21" ht="21.95" customHeight="1" x14ac:dyDescent="0.2">
      <c r="B21" s="307">
        <v>2024</v>
      </c>
      <c r="C21" s="307"/>
      <c r="D21" s="307"/>
      <c r="E21" s="307"/>
      <c r="F21" s="307"/>
      <c r="G21" s="307"/>
      <c r="H21" s="307"/>
      <c r="I21" s="307"/>
      <c r="J21" s="307"/>
      <c r="K21" s="307"/>
      <c r="L21" s="307"/>
      <c r="M21" s="307"/>
      <c r="N21" s="307"/>
      <c r="O21" s="307"/>
      <c r="P21" s="307"/>
      <c r="Q21" s="307"/>
      <c r="R21" s="307"/>
      <c r="S21" s="307"/>
      <c r="T21" s="307"/>
      <c r="U21" s="307"/>
    </row>
    <row r="22" spans="2:21" ht="24.95" customHeight="1" x14ac:dyDescent="0.2">
      <c r="B22" s="308" t="s">
        <v>28</v>
      </c>
      <c r="C22" s="308"/>
      <c r="D22" s="308"/>
      <c r="E22" s="308"/>
      <c r="F22" s="308"/>
      <c r="G22" s="308"/>
      <c r="H22" s="308"/>
      <c r="I22" s="308"/>
      <c r="J22" s="308"/>
      <c r="K22" s="308"/>
      <c r="L22" s="308"/>
      <c r="M22" s="308"/>
      <c r="N22" s="308"/>
      <c r="O22" s="308"/>
      <c r="P22" s="308"/>
      <c r="Q22" s="308"/>
      <c r="R22" s="308"/>
      <c r="S22" s="308"/>
      <c r="T22" s="308"/>
      <c r="U22" s="308"/>
    </row>
    <row r="23" spans="2:21" ht="60" customHeight="1" x14ac:dyDescent="0.2">
      <c r="B23" s="309" t="s">
        <v>403</v>
      </c>
      <c r="C23" s="310"/>
      <c r="D23" s="310"/>
      <c r="E23" s="310"/>
      <c r="F23" s="310"/>
      <c r="G23" s="310"/>
      <c r="H23" s="310"/>
      <c r="I23" s="310"/>
      <c r="J23" s="310"/>
      <c r="K23" s="310"/>
      <c r="L23" s="310"/>
      <c r="M23" s="310"/>
      <c r="N23" s="310"/>
      <c r="O23" s="310"/>
      <c r="P23" s="310"/>
      <c r="Q23" s="310"/>
      <c r="R23" s="310"/>
      <c r="S23" s="310"/>
      <c r="T23" s="310"/>
      <c r="U23" s="311"/>
    </row>
    <row r="24" spans="2:21" ht="60" customHeight="1" x14ac:dyDescent="0.2">
      <c r="B24" s="279" t="s">
        <v>402</v>
      </c>
      <c r="C24" s="279"/>
      <c r="D24" s="279"/>
      <c r="E24" s="279"/>
      <c r="F24" s="279"/>
      <c r="G24" s="279"/>
      <c r="H24" s="279"/>
      <c r="I24" s="279"/>
      <c r="J24" s="279"/>
      <c r="K24" s="279"/>
      <c r="L24" s="279"/>
      <c r="M24" s="279"/>
      <c r="N24" s="279"/>
      <c r="O24" s="279"/>
      <c r="P24" s="279"/>
      <c r="Q24" s="279"/>
      <c r="R24" s="279"/>
      <c r="S24" s="279"/>
      <c r="T24" s="279"/>
      <c r="U24" s="279"/>
    </row>
    <row r="25" spans="2:21" s="154" customFormat="1" ht="24.95" customHeight="1" x14ac:dyDescent="0.25">
      <c r="B25" s="304" t="s">
        <v>123</v>
      </c>
      <c r="C25" s="305"/>
      <c r="D25" s="305"/>
      <c r="E25" s="305"/>
      <c r="F25" s="305"/>
      <c r="G25" s="305"/>
      <c r="H25" s="305"/>
      <c r="I25" s="305"/>
      <c r="J25" s="305"/>
      <c r="K25" s="305"/>
      <c r="L25" s="305"/>
      <c r="M25" s="305"/>
      <c r="N25" s="305"/>
      <c r="O25" s="305"/>
      <c r="P25" s="305"/>
      <c r="Q25" s="305"/>
      <c r="R25" s="305"/>
      <c r="S25" s="305"/>
      <c r="T25" s="305"/>
      <c r="U25" s="305"/>
    </row>
    <row r="26" spans="2:21" ht="60" customHeight="1" x14ac:dyDescent="0.2">
      <c r="B26" s="279" t="s">
        <v>400</v>
      </c>
      <c r="C26" s="279"/>
      <c r="D26" s="279"/>
      <c r="E26" s="279"/>
      <c r="F26" s="279"/>
      <c r="G26" s="279"/>
      <c r="H26" s="279"/>
      <c r="I26" s="279"/>
      <c r="J26" s="279"/>
      <c r="K26" s="279"/>
      <c r="L26" s="279"/>
      <c r="M26" s="279"/>
      <c r="N26" s="279"/>
      <c r="O26" s="279"/>
      <c r="P26" s="279"/>
      <c r="Q26" s="279"/>
      <c r="R26" s="279"/>
      <c r="S26" s="279"/>
      <c r="T26" s="279"/>
      <c r="U26" s="279"/>
    </row>
    <row r="27" spans="2:21" ht="60" customHeight="1" x14ac:dyDescent="0.2">
      <c r="B27" s="312" t="s">
        <v>401</v>
      </c>
      <c r="C27" s="302"/>
      <c r="D27" s="302"/>
      <c r="E27" s="302"/>
      <c r="F27" s="302"/>
      <c r="G27" s="302"/>
      <c r="H27" s="302"/>
      <c r="I27" s="302"/>
      <c r="J27" s="302"/>
      <c r="K27" s="302"/>
      <c r="L27" s="302"/>
      <c r="M27" s="302"/>
      <c r="N27" s="302"/>
      <c r="O27" s="302"/>
      <c r="P27" s="302"/>
      <c r="Q27" s="302"/>
      <c r="R27" s="302"/>
      <c r="S27" s="302"/>
      <c r="T27" s="302"/>
      <c r="U27" s="303"/>
    </row>
    <row r="28" spans="2:21" ht="60" customHeight="1" x14ac:dyDescent="0.2">
      <c r="B28" s="279" t="s">
        <v>404</v>
      </c>
      <c r="C28" s="279"/>
      <c r="D28" s="279"/>
      <c r="E28" s="279"/>
      <c r="F28" s="279"/>
      <c r="G28" s="279"/>
      <c r="H28" s="279"/>
      <c r="I28" s="279"/>
      <c r="J28" s="279"/>
      <c r="K28" s="279"/>
      <c r="L28" s="279"/>
      <c r="M28" s="279"/>
      <c r="N28" s="279"/>
      <c r="O28" s="279"/>
      <c r="P28" s="279"/>
      <c r="Q28" s="279"/>
      <c r="R28" s="279"/>
      <c r="S28" s="279"/>
      <c r="T28" s="279"/>
      <c r="U28" s="279"/>
    </row>
    <row r="29" spans="2:21" ht="16.5" customHeight="1" x14ac:dyDescent="0.2">
      <c r="B29" s="155"/>
      <c r="C29" s="155"/>
      <c r="D29" s="155"/>
      <c r="E29" s="155"/>
      <c r="F29" s="155"/>
      <c r="G29" s="155"/>
      <c r="H29" s="155"/>
      <c r="I29" s="155"/>
      <c r="J29" s="155"/>
      <c r="K29" s="155"/>
      <c r="L29" s="155"/>
      <c r="M29" s="155"/>
      <c r="N29" s="155"/>
      <c r="O29" s="155"/>
      <c r="P29" s="155"/>
      <c r="Q29" s="155"/>
      <c r="R29" s="155"/>
      <c r="S29" s="155"/>
      <c r="T29" s="155"/>
      <c r="U29" s="155"/>
    </row>
    <row r="30" spans="2:21" ht="21.95" customHeight="1" x14ac:dyDescent="0.2">
      <c r="B30" s="292">
        <v>2025</v>
      </c>
      <c r="C30" s="293"/>
      <c r="D30" s="293"/>
      <c r="E30" s="293"/>
      <c r="F30" s="293"/>
      <c r="G30" s="293"/>
      <c r="H30" s="293"/>
      <c r="I30" s="293"/>
      <c r="J30" s="293"/>
      <c r="K30" s="293"/>
      <c r="L30" s="293"/>
      <c r="M30" s="293"/>
      <c r="N30" s="293"/>
      <c r="O30" s="293"/>
      <c r="P30" s="293"/>
      <c r="Q30" s="293"/>
      <c r="R30" s="293"/>
      <c r="S30" s="293"/>
      <c r="T30" s="293"/>
      <c r="U30" s="293"/>
    </row>
    <row r="31" spans="2:21" ht="24.95" customHeight="1" x14ac:dyDescent="0.2">
      <c r="B31" s="294" t="s">
        <v>28</v>
      </c>
      <c r="C31" s="295"/>
      <c r="D31" s="295"/>
      <c r="E31" s="295"/>
      <c r="F31" s="295"/>
      <c r="G31" s="295"/>
      <c r="H31" s="295"/>
      <c r="I31" s="295"/>
      <c r="J31" s="295"/>
      <c r="K31" s="295"/>
      <c r="L31" s="295"/>
      <c r="M31" s="295"/>
      <c r="N31" s="295"/>
      <c r="O31" s="295"/>
      <c r="P31" s="295"/>
      <c r="Q31" s="295"/>
      <c r="R31" s="295"/>
      <c r="S31" s="295"/>
      <c r="T31" s="295"/>
      <c r="U31" s="295"/>
    </row>
    <row r="32" spans="2:21" ht="60" customHeight="1" x14ac:dyDescent="0.2">
      <c r="B32" s="291"/>
      <c r="C32" s="291"/>
      <c r="D32" s="291"/>
      <c r="E32" s="291"/>
      <c r="F32" s="291"/>
      <c r="G32" s="291"/>
      <c r="H32" s="291"/>
      <c r="I32" s="291"/>
      <c r="J32" s="291"/>
      <c r="K32" s="291"/>
      <c r="L32" s="291"/>
      <c r="M32" s="291"/>
      <c r="N32" s="291"/>
      <c r="O32" s="291"/>
      <c r="P32" s="291"/>
      <c r="Q32" s="291"/>
      <c r="R32" s="291"/>
      <c r="S32" s="291"/>
      <c r="T32" s="291"/>
      <c r="U32" s="291"/>
    </row>
    <row r="33" spans="2:21" ht="60" customHeight="1" x14ac:dyDescent="0.2">
      <c r="B33" s="291"/>
      <c r="C33" s="291"/>
      <c r="D33" s="291"/>
      <c r="E33" s="291"/>
      <c r="F33" s="291"/>
      <c r="G33" s="291"/>
      <c r="H33" s="291"/>
      <c r="I33" s="291"/>
      <c r="J33" s="291"/>
      <c r="K33" s="291"/>
      <c r="L33" s="291"/>
      <c r="M33" s="291"/>
      <c r="N33" s="291"/>
      <c r="O33" s="291"/>
      <c r="P33" s="291"/>
      <c r="Q33" s="291"/>
      <c r="R33" s="291"/>
      <c r="S33" s="291"/>
      <c r="T33" s="291"/>
      <c r="U33" s="291"/>
    </row>
    <row r="34" spans="2:21" s="154" customFormat="1" ht="24.95" customHeight="1" x14ac:dyDescent="0.25">
      <c r="B34" s="304" t="s">
        <v>123</v>
      </c>
      <c r="C34" s="305"/>
      <c r="D34" s="305"/>
      <c r="E34" s="305"/>
      <c r="F34" s="305"/>
      <c r="G34" s="305"/>
      <c r="H34" s="305"/>
      <c r="I34" s="305"/>
      <c r="J34" s="305"/>
      <c r="K34" s="305"/>
      <c r="L34" s="305"/>
      <c r="M34" s="305"/>
      <c r="N34" s="305"/>
      <c r="O34" s="305"/>
      <c r="P34" s="305"/>
      <c r="Q34" s="305"/>
      <c r="R34" s="305"/>
      <c r="S34" s="305"/>
      <c r="T34" s="305"/>
      <c r="U34" s="305"/>
    </row>
    <row r="35" spans="2:21" ht="60" customHeight="1" x14ac:dyDescent="0.2">
      <c r="B35" s="291"/>
      <c r="C35" s="291"/>
      <c r="D35" s="291"/>
      <c r="E35" s="291"/>
      <c r="F35" s="291"/>
      <c r="G35" s="291"/>
      <c r="H35" s="291"/>
      <c r="I35" s="291"/>
      <c r="J35" s="291"/>
      <c r="K35" s="291"/>
      <c r="L35" s="291"/>
      <c r="M35" s="291"/>
      <c r="N35" s="291"/>
      <c r="O35" s="291"/>
      <c r="P35" s="291"/>
      <c r="Q35" s="291"/>
      <c r="R35" s="291"/>
      <c r="S35" s="291"/>
      <c r="T35" s="291"/>
      <c r="U35" s="291"/>
    </row>
    <row r="36" spans="2:21" ht="60" customHeight="1" x14ac:dyDescent="0.2">
      <c r="B36" s="291"/>
      <c r="C36" s="291"/>
      <c r="D36" s="291"/>
      <c r="E36" s="291"/>
      <c r="F36" s="291"/>
      <c r="G36" s="291"/>
      <c r="H36" s="291"/>
      <c r="I36" s="291"/>
      <c r="J36" s="291"/>
      <c r="K36" s="291"/>
      <c r="L36" s="291"/>
      <c r="M36" s="291"/>
      <c r="N36" s="291"/>
      <c r="O36" s="291"/>
      <c r="P36" s="291"/>
      <c r="Q36" s="291"/>
      <c r="R36" s="291"/>
      <c r="S36" s="291"/>
      <c r="T36" s="291"/>
      <c r="U36" s="291"/>
    </row>
    <row r="37" spans="2:21" ht="60" customHeight="1" x14ac:dyDescent="0.2">
      <c r="B37" s="291"/>
      <c r="C37" s="291"/>
      <c r="D37" s="291"/>
      <c r="E37" s="291"/>
      <c r="F37" s="291"/>
      <c r="G37" s="291"/>
      <c r="H37" s="291"/>
      <c r="I37" s="291"/>
      <c r="J37" s="291"/>
      <c r="K37" s="291"/>
      <c r="L37" s="291"/>
      <c r="M37" s="291"/>
      <c r="N37" s="291"/>
      <c r="O37" s="291"/>
      <c r="P37" s="291"/>
      <c r="Q37" s="291"/>
      <c r="R37" s="291"/>
      <c r="S37" s="291"/>
      <c r="T37" s="291"/>
      <c r="U37" s="291"/>
    </row>
    <row r="39" spans="2:21" x14ac:dyDescent="0.2">
      <c r="B39" s="313">
        <v>2026</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294" t="s">
        <v>28</v>
      </c>
      <c r="C40" s="295"/>
      <c r="D40" s="295"/>
      <c r="E40" s="295"/>
      <c r="F40" s="295"/>
      <c r="G40" s="295"/>
      <c r="H40" s="295"/>
      <c r="I40" s="295"/>
      <c r="J40" s="295"/>
      <c r="K40" s="295"/>
      <c r="L40" s="295"/>
      <c r="M40" s="295"/>
      <c r="N40" s="295"/>
      <c r="O40" s="295"/>
      <c r="P40" s="295"/>
      <c r="Q40" s="295"/>
      <c r="R40" s="295"/>
      <c r="S40" s="295"/>
      <c r="T40" s="295"/>
      <c r="U40" s="295"/>
    </row>
    <row r="41" spans="2:21" ht="60.75" customHeight="1" x14ac:dyDescent="0.2">
      <c r="B41" s="291"/>
      <c r="C41" s="291"/>
      <c r="D41" s="291"/>
      <c r="E41" s="291"/>
      <c r="F41" s="291"/>
      <c r="G41" s="291"/>
      <c r="H41" s="291"/>
      <c r="I41" s="291"/>
      <c r="J41" s="291"/>
      <c r="K41" s="291"/>
      <c r="L41" s="291"/>
      <c r="M41" s="291"/>
      <c r="N41" s="291"/>
      <c r="O41" s="291"/>
      <c r="P41" s="291"/>
      <c r="Q41" s="291"/>
      <c r="R41" s="291"/>
      <c r="S41" s="291"/>
      <c r="T41" s="291"/>
      <c r="U41" s="291"/>
    </row>
    <row r="42" spans="2:21" ht="60" customHeight="1" x14ac:dyDescent="0.2">
      <c r="B42" s="291"/>
      <c r="C42" s="291"/>
      <c r="D42" s="291"/>
      <c r="E42" s="291"/>
      <c r="F42" s="291"/>
      <c r="G42" s="291"/>
      <c r="H42" s="291"/>
      <c r="I42" s="291"/>
      <c r="J42" s="291"/>
      <c r="K42" s="291"/>
      <c r="L42" s="291"/>
      <c r="M42" s="291"/>
      <c r="N42" s="291"/>
      <c r="O42" s="291"/>
      <c r="P42" s="291"/>
      <c r="Q42" s="291"/>
      <c r="R42" s="291"/>
      <c r="S42" s="291"/>
      <c r="T42" s="291"/>
      <c r="U42" s="291"/>
    </row>
    <row r="43" spans="2:21" ht="19.5" x14ac:dyDescent="0.2">
      <c r="B43" s="304" t="s">
        <v>123</v>
      </c>
      <c r="C43" s="305"/>
      <c r="D43" s="305"/>
      <c r="E43" s="305"/>
      <c r="F43" s="305"/>
      <c r="G43" s="305"/>
      <c r="H43" s="305"/>
      <c r="I43" s="305"/>
      <c r="J43" s="305"/>
      <c r="K43" s="305"/>
      <c r="L43" s="305"/>
      <c r="M43" s="305"/>
      <c r="N43" s="305"/>
      <c r="O43" s="305"/>
      <c r="P43" s="305"/>
      <c r="Q43" s="305"/>
      <c r="R43" s="305"/>
      <c r="S43" s="305"/>
      <c r="T43" s="305"/>
      <c r="U43" s="305"/>
    </row>
    <row r="44" spans="2:21" ht="45.75" customHeight="1" x14ac:dyDescent="0.2">
      <c r="B44" s="291"/>
      <c r="C44" s="291"/>
      <c r="D44" s="291"/>
      <c r="E44" s="291"/>
      <c r="F44" s="291"/>
      <c r="G44" s="291"/>
      <c r="H44" s="291"/>
      <c r="I44" s="291"/>
      <c r="J44" s="291"/>
      <c r="K44" s="291"/>
      <c r="L44" s="291"/>
      <c r="M44" s="291"/>
      <c r="N44" s="291"/>
      <c r="O44" s="291"/>
      <c r="P44" s="291"/>
      <c r="Q44" s="291"/>
      <c r="R44" s="291"/>
      <c r="S44" s="291"/>
      <c r="T44" s="291"/>
      <c r="U44" s="291"/>
    </row>
    <row r="45" spans="2:21" ht="48" customHeight="1" x14ac:dyDescent="0.2">
      <c r="B45" s="291"/>
      <c r="C45" s="291"/>
      <c r="D45" s="291"/>
      <c r="E45" s="291"/>
      <c r="F45" s="291"/>
      <c r="G45" s="291"/>
      <c r="H45" s="291"/>
      <c r="I45" s="291"/>
      <c r="J45" s="291"/>
      <c r="K45" s="291"/>
      <c r="L45" s="291"/>
      <c r="M45" s="291"/>
      <c r="N45" s="291"/>
      <c r="O45" s="291"/>
      <c r="P45" s="291"/>
      <c r="Q45" s="291"/>
      <c r="R45" s="291"/>
      <c r="S45" s="291"/>
      <c r="T45" s="291"/>
      <c r="U45" s="291"/>
    </row>
    <row r="46" spans="2:21" ht="56.25" customHeight="1" x14ac:dyDescent="0.2">
      <c r="B46" s="291"/>
      <c r="C46" s="291"/>
      <c r="D46" s="291"/>
      <c r="E46" s="291"/>
      <c r="F46" s="291"/>
      <c r="G46" s="291"/>
      <c r="H46" s="291"/>
      <c r="I46" s="291"/>
      <c r="J46" s="291"/>
      <c r="K46" s="291"/>
      <c r="L46" s="291"/>
      <c r="M46" s="291"/>
      <c r="N46" s="291"/>
      <c r="O46" s="291"/>
      <c r="P46" s="291"/>
      <c r="Q46" s="291"/>
      <c r="R46" s="291"/>
      <c r="S46" s="291"/>
      <c r="T46" s="291"/>
      <c r="U46" s="291"/>
    </row>
    <row r="65495" spans="2:22" x14ac:dyDescent="0.2">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2">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2">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3" zoomScale="70" zoomScaleNormal="70" workbookViewId="0">
      <selection activeCell="B24" sqref="B24:U24"/>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3" t="s">
        <v>127</v>
      </c>
      <c r="C2" s="318" t="s">
        <v>176</v>
      </c>
      <c r="D2" s="318"/>
      <c r="E2" s="318"/>
      <c r="F2" s="318"/>
      <c r="G2" s="2"/>
      <c r="H2" s="326" t="s">
        <v>177</v>
      </c>
      <c r="I2" s="326"/>
      <c r="J2" s="326"/>
      <c r="K2" s="326"/>
      <c r="L2" s="2"/>
      <c r="M2" s="325" t="s">
        <v>178</v>
      </c>
      <c r="N2" s="325"/>
      <c r="O2" s="325"/>
      <c r="P2" s="325"/>
      <c r="Q2" s="53"/>
      <c r="R2" s="327" t="s">
        <v>179</v>
      </c>
      <c r="S2" s="327"/>
      <c r="T2" s="327"/>
      <c r="U2" s="327"/>
      <c r="V2" s="315"/>
    </row>
    <row r="3" spans="2:22" ht="24.75" customHeight="1" thickBot="1" x14ac:dyDescent="0.25">
      <c r="B3" s="324"/>
      <c r="C3" s="3">
        <v>1</v>
      </c>
      <c r="D3" s="3">
        <v>2</v>
      </c>
      <c r="E3" s="4">
        <v>3</v>
      </c>
      <c r="F3" s="5">
        <v>4</v>
      </c>
      <c r="G3" s="321"/>
      <c r="H3" s="3">
        <v>1</v>
      </c>
      <c r="I3" s="3">
        <v>2</v>
      </c>
      <c r="J3" s="4">
        <v>3</v>
      </c>
      <c r="K3" s="5">
        <v>4</v>
      </c>
      <c r="L3" s="316"/>
      <c r="M3" s="3">
        <v>1</v>
      </c>
      <c r="N3" s="3">
        <v>2</v>
      </c>
      <c r="O3" s="4">
        <v>3</v>
      </c>
      <c r="P3" s="5">
        <v>4</v>
      </c>
      <c r="Q3" s="54"/>
      <c r="R3" s="3">
        <v>1</v>
      </c>
      <c r="S3" s="3">
        <v>2</v>
      </c>
      <c r="T3" s="4">
        <v>3</v>
      </c>
      <c r="U3" s="5">
        <v>4</v>
      </c>
      <c r="V3" s="315"/>
    </row>
    <row r="4" spans="2:22" ht="38.1" customHeight="1" thickTop="1" thickBot="1" x14ac:dyDescent="0.25">
      <c r="B4" s="35" t="s">
        <v>128</v>
      </c>
      <c r="C4" s="34">
        <f>Autoevaluación!R55/SUM(Autoevaluación!R55:R58)</f>
        <v>0</v>
      </c>
      <c r="D4" s="7">
        <f>Autoevaluación!R56/SUM(Autoevaluación!R55:R58)</f>
        <v>0</v>
      </c>
      <c r="E4" s="7">
        <f>Autoevaluación!R57/SUM(Autoevaluación!R55:R58)</f>
        <v>0.6</v>
      </c>
      <c r="F4" s="7">
        <f>Autoevaluación!R58/SUM(Autoevaluación!R55:R58)</f>
        <v>0.4</v>
      </c>
      <c r="G4" s="322"/>
      <c r="H4" s="7">
        <f>Autoevaluación!S55/SUM(Autoevaluación!S55:S59)</f>
        <v>0</v>
      </c>
      <c r="I4" s="7">
        <f>Autoevaluación!S56/SUM(Autoevaluación!S55:S58)</f>
        <v>0</v>
      </c>
      <c r="J4" s="7">
        <f>Autoevaluación!S57/SUM(Autoevaluación!S55:S58)</f>
        <v>0.6</v>
      </c>
      <c r="K4" s="7">
        <f>Autoevaluación!S58/SUM(Autoevaluación!S55:S58)</f>
        <v>0.4</v>
      </c>
      <c r="L4" s="317"/>
      <c r="M4" s="7" t="e">
        <f>Autoevaluación!T55/SUM(Autoevaluación!T55:T58)</f>
        <v>#DIV/0!</v>
      </c>
      <c r="N4" s="7" t="e">
        <f>Autoevaluación!T56/SUM(Autoevaluación!T55:T58)</f>
        <v>#DIV/0!</v>
      </c>
      <c r="O4" s="7" t="e">
        <f>Autoevaluación!T57/SUM(Autoevaluación!T55:T58)</f>
        <v>#DIV/0!</v>
      </c>
      <c r="P4" s="7" t="e">
        <f>Autoevaluación!T58/SUM(Autoevaluación!T55:T58)</f>
        <v>#DIV/0!</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5" t="s">
        <v>129</v>
      </c>
      <c r="C5" s="34">
        <f>Autoevaluación!R62/SUM(Autoevaluación!R62:R65)</f>
        <v>0</v>
      </c>
      <c r="D5" s="7">
        <f>Autoevaluación!R63/SUM(Autoevaluación!R62:R65)</f>
        <v>0</v>
      </c>
      <c r="E5" s="7">
        <f>Autoevaluación!R64/SUM(Autoevaluación!R62:R65)</f>
        <v>1</v>
      </c>
      <c r="F5" s="7">
        <f>Autoevaluación!R65/SUM(Autoevaluación!R62:R65)</f>
        <v>0</v>
      </c>
      <c r="G5" s="322"/>
      <c r="H5" s="7">
        <f>Autoevaluación!S62/SUM(Autoevaluación!S62:S65)</f>
        <v>0</v>
      </c>
      <c r="I5" s="7">
        <f>Autoevaluación!S63/SUM(Autoevaluación!S62:S65)</f>
        <v>0</v>
      </c>
      <c r="J5" s="7">
        <f>Autoevaluación!S64/SUM(Autoevaluación!S62:S65)</f>
        <v>1</v>
      </c>
      <c r="K5" s="7">
        <f>Autoevaluación!S65/SUM(Autoevaluación!S62:S65)</f>
        <v>0</v>
      </c>
      <c r="L5" s="317"/>
      <c r="M5" s="7" t="e">
        <f>Autoevaluación!T62/SUM(Autoevaluación!T62:T65)</f>
        <v>#DIV/0!</v>
      </c>
      <c r="N5" s="7" t="e">
        <f>Autoevaluación!T63/SUM(Autoevaluación!T62:T65)</f>
        <v>#DIV/0!</v>
      </c>
      <c r="O5" s="7" t="e">
        <f>Autoevaluación!T64/SUM(Autoevaluación!T62:T65)</f>
        <v>#DIV/0!</v>
      </c>
      <c r="P5" s="7" t="e">
        <f>Autoevaluación!T65/SUM(Autoevaluación!T62:T65)</f>
        <v>#DIV/0!</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5" t="s">
        <v>130</v>
      </c>
      <c r="C6" s="34">
        <f>Autoevaluación!R68/SUM(Autoevaluación!R68:R71)</f>
        <v>0</v>
      </c>
      <c r="D6" s="7">
        <f>Autoevaluación!R69/SUM(Autoevaluación!R68:R71)</f>
        <v>0</v>
      </c>
      <c r="E6" s="7">
        <f>Autoevaluación!R70/SUM(Autoevaluación!R68:R71)</f>
        <v>0.5</v>
      </c>
      <c r="F6" s="7">
        <f>Autoevaluación!R71/SUM(Autoevaluación!R68:R71)</f>
        <v>0.5</v>
      </c>
      <c r="G6" s="322"/>
      <c r="H6" s="7">
        <f>Autoevaluación!S68/SUM(Autoevaluación!S68:S71)</f>
        <v>0</v>
      </c>
      <c r="I6" s="7">
        <f>Autoevaluación!S69/SUM(Autoevaluación!S68:S71)</f>
        <v>0</v>
      </c>
      <c r="J6" s="7">
        <f>Autoevaluación!S70/SUM(Autoevaluación!S68:S71)</f>
        <v>0.5</v>
      </c>
      <c r="K6" s="7">
        <f>Autoevaluación!S71/SUM(Autoevaluación!S68:S71)</f>
        <v>0.5</v>
      </c>
      <c r="L6" s="317"/>
      <c r="M6" s="7" t="e">
        <f>Autoevaluación!T68/SUM(Autoevaluación!T68:T71)</f>
        <v>#DIV/0!</v>
      </c>
      <c r="N6" s="7" t="e">
        <f>Autoevaluación!T69/SUM(Autoevaluación!T68:T71)</f>
        <v>#DIV/0!</v>
      </c>
      <c r="O6" s="7" t="e">
        <f>Autoevaluación!T70/SUM(Autoevaluación!T68:T71)</f>
        <v>#DIV/0!</v>
      </c>
      <c r="P6" s="7" t="e">
        <f>Autoevaluación!T71/SUM(Autoevaluación!T68:T71)</f>
        <v>#DIV/0!</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5" t="s">
        <v>131</v>
      </c>
      <c r="C7" s="34">
        <f>Autoevaluación!R74/SUM(Autoevaluación!R74:R77)</f>
        <v>0</v>
      </c>
      <c r="D7" s="7">
        <f>Autoevaluación!R75/SUM(Autoevaluación!R74:R77)</f>
        <v>0</v>
      </c>
      <c r="E7" s="7">
        <f>Autoevaluación!R76/SUM(Autoevaluación!R74:R77)</f>
        <v>0</v>
      </c>
      <c r="F7" s="7">
        <f>Autoevaluación!R77/SUM(Autoevaluación!R74:R77)</f>
        <v>1</v>
      </c>
      <c r="G7" s="322"/>
      <c r="H7" s="7">
        <f>Autoevaluación!S74/SUM(Autoevaluación!S74:S77)</f>
        <v>0</v>
      </c>
      <c r="I7" s="7">
        <f>Autoevaluación!S75/SUM(Autoevaluación!S74:S77)</f>
        <v>0</v>
      </c>
      <c r="J7" s="7">
        <f>Autoevaluación!S76/SUM(Autoevaluación!S74:S77)</f>
        <v>0.83333333333333337</v>
      </c>
      <c r="K7" s="7">
        <f>Autoevaluación!S77/SUM(Autoevaluación!S74:S77)</f>
        <v>0.16666666666666666</v>
      </c>
      <c r="L7" s="317"/>
      <c r="M7" s="7" t="e">
        <f>Autoevaluación!T74/SUM(Autoevaluación!T74:T77)</f>
        <v>#DIV/0!</v>
      </c>
      <c r="N7" s="7" t="e">
        <f>Autoevaluación!T75/SUM(Autoevaluación!T74:T77)</f>
        <v>#DIV/0!</v>
      </c>
      <c r="O7" s="7" t="e">
        <f>Autoevaluación!T76/SUM(Autoevaluación!T74:T77)</f>
        <v>#DIV/0!</v>
      </c>
      <c r="P7" s="7" t="e">
        <f>Autoevaluación!T77/SUM(Autoevaluación!T74:T77)</f>
        <v>#DIV/0!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6"/>
      <c r="C8" s="7"/>
      <c r="D8" s="7"/>
      <c r="E8" s="7"/>
      <c r="F8" s="7"/>
      <c r="G8" s="322"/>
      <c r="H8" s="7"/>
      <c r="I8" s="7"/>
      <c r="J8" s="7"/>
      <c r="K8" s="7"/>
      <c r="L8" s="317"/>
      <c r="M8" s="7"/>
      <c r="N8" s="7"/>
      <c r="O8" s="7"/>
      <c r="P8" s="7"/>
      <c r="Q8" s="51"/>
      <c r="R8" s="7"/>
      <c r="S8" s="7"/>
      <c r="T8" s="7"/>
      <c r="U8" s="7"/>
    </row>
    <row r="9" spans="2:22" ht="38.1" customHeight="1" x14ac:dyDescent="0.2">
      <c r="B9" s="6"/>
      <c r="C9" s="7"/>
      <c r="D9" s="7"/>
      <c r="E9" s="7"/>
      <c r="F9" s="7"/>
      <c r="G9" s="322"/>
      <c r="H9" s="7"/>
      <c r="I9" s="7"/>
      <c r="J9" s="7"/>
      <c r="K9" s="7"/>
      <c r="L9" s="317"/>
      <c r="M9" s="7"/>
      <c r="N9" s="7"/>
      <c r="O9" s="7"/>
      <c r="P9" s="7"/>
      <c r="Q9" s="51"/>
      <c r="R9" s="7"/>
      <c r="S9" s="7"/>
      <c r="T9" s="7"/>
      <c r="U9" s="7"/>
    </row>
    <row r="10" spans="2:22" ht="38.1" customHeight="1" x14ac:dyDescent="0.2">
      <c r="B10" s="15" t="s">
        <v>132</v>
      </c>
      <c r="C10" s="12">
        <f>AVERAGE(C4:C9)</f>
        <v>0</v>
      </c>
      <c r="D10" s="12">
        <f>AVERAGE(D4:D9)</f>
        <v>0</v>
      </c>
      <c r="E10" s="12">
        <f>AVERAGE(E4:E9)</f>
        <v>0.52500000000000002</v>
      </c>
      <c r="F10" s="12">
        <f>AVERAGE(F4:F9)</f>
        <v>0.47499999999999998</v>
      </c>
      <c r="G10" s="9"/>
      <c r="H10" s="12">
        <f>AVERAGE(H4:H9)</f>
        <v>0</v>
      </c>
      <c r="I10" s="12">
        <f>AVERAGE(I4:I9)</f>
        <v>0</v>
      </c>
      <c r="J10" s="12">
        <f>AVERAGE(J4:J9)</f>
        <v>0.73333333333333339</v>
      </c>
      <c r="K10" s="12">
        <f>AVERAGE(K4:K9)</f>
        <v>0.26666666666666666</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176</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279" t="s">
        <v>382</v>
      </c>
      <c r="C14" s="329"/>
      <c r="D14" s="329"/>
      <c r="E14" s="329"/>
      <c r="F14" s="329"/>
      <c r="G14" s="329"/>
      <c r="H14" s="329"/>
      <c r="I14" s="329"/>
      <c r="J14" s="329"/>
      <c r="K14" s="329"/>
      <c r="L14" s="329"/>
      <c r="M14" s="329"/>
      <c r="N14" s="329"/>
      <c r="O14" s="329"/>
      <c r="P14" s="329"/>
      <c r="Q14" s="329"/>
      <c r="R14" s="329"/>
      <c r="S14" s="329"/>
      <c r="T14" s="329"/>
      <c r="U14" s="329"/>
    </row>
    <row r="15" spans="2:22" ht="60" customHeight="1" x14ac:dyDescent="0.2">
      <c r="B15" s="319"/>
      <c r="C15" s="319"/>
      <c r="D15" s="319"/>
      <c r="E15" s="319"/>
      <c r="F15" s="319"/>
      <c r="G15" s="319"/>
      <c r="H15" s="319"/>
      <c r="I15" s="319"/>
      <c r="J15" s="319"/>
      <c r="K15" s="319"/>
      <c r="L15" s="319"/>
      <c r="M15" s="319"/>
      <c r="N15" s="319"/>
      <c r="O15" s="319"/>
      <c r="P15" s="319"/>
      <c r="Q15" s="319"/>
      <c r="R15" s="319"/>
      <c r="S15" s="319"/>
      <c r="T15" s="319"/>
      <c r="U15" s="319"/>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79" t="s">
        <v>383</v>
      </c>
      <c r="C17" s="329"/>
      <c r="D17" s="329"/>
      <c r="E17" s="329"/>
      <c r="F17" s="329"/>
      <c r="G17" s="329"/>
      <c r="H17" s="329"/>
      <c r="I17" s="329"/>
      <c r="J17" s="329"/>
      <c r="K17" s="329"/>
      <c r="L17" s="329"/>
      <c r="M17" s="329"/>
      <c r="N17" s="329"/>
      <c r="O17" s="329"/>
      <c r="P17" s="329"/>
      <c r="Q17" s="329"/>
      <c r="R17" s="329"/>
      <c r="S17" s="329"/>
      <c r="T17" s="329"/>
      <c r="U17" s="329"/>
    </row>
    <row r="18" spans="2:21" ht="60" customHeight="1" x14ac:dyDescent="0.2">
      <c r="B18" s="319"/>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2">
      <c r="B19" s="319"/>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0" t="s">
        <v>177</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1" t="s">
        <v>28</v>
      </c>
      <c r="C22" s="331"/>
      <c r="D22" s="331"/>
      <c r="E22" s="331"/>
      <c r="F22" s="331"/>
      <c r="G22" s="331"/>
      <c r="H22" s="331"/>
      <c r="I22" s="331"/>
      <c r="J22" s="331"/>
      <c r="K22" s="331"/>
      <c r="L22" s="331"/>
      <c r="M22" s="331"/>
      <c r="N22" s="331"/>
      <c r="O22" s="331"/>
      <c r="P22" s="331"/>
      <c r="Q22" s="331"/>
      <c r="R22" s="331"/>
      <c r="S22" s="331"/>
      <c r="T22" s="331"/>
      <c r="U22" s="331"/>
    </row>
    <row r="23" spans="2:21" ht="139.5" customHeight="1" x14ac:dyDescent="0.2">
      <c r="B23" s="279" t="s">
        <v>420</v>
      </c>
      <c r="C23" s="279"/>
      <c r="D23" s="279"/>
      <c r="E23" s="279"/>
      <c r="F23" s="279"/>
      <c r="G23" s="279"/>
      <c r="H23" s="279"/>
      <c r="I23" s="279"/>
      <c r="J23" s="279"/>
      <c r="K23" s="279"/>
      <c r="L23" s="279"/>
      <c r="M23" s="279"/>
      <c r="N23" s="279"/>
      <c r="O23" s="279"/>
      <c r="P23" s="279"/>
      <c r="Q23" s="279"/>
      <c r="R23" s="279"/>
      <c r="S23" s="279"/>
      <c r="T23" s="279"/>
      <c r="U23" s="279"/>
    </row>
    <row r="24" spans="2:21" ht="60" customHeight="1" x14ac:dyDescent="0.2">
      <c r="B24" s="319"/>
      <c r="C24" s="319"/>
      <c r="D24" s="319"/>
      <c r="E24" s="319"/>
      <c r="F24" s="319"/>
      <c r="G24" s="319"/>
      <c r="H24" s="319"/>
      <c r="I24" s="319"/>
      <c r="J24" s="319"/>
      <c r="K24" s="319"/>
      <c r="L24" s="319"/>
      <c r="M24" s="319"/>
      <c r="N24" s="319"/>
      <c r="O24" s="319"/>
      <c r="P24" s="319"/>
      <c r="Q24" s="319"/>
      <c r="R24" s="319"/>
      <c r="S24" s="319"/>
      <c r="T24" s="319"/>
      <c r="U24" s="319"/>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79" t="s">
        <v>421</v>
      </c>
      <c r="C26" s="279"/>
      <c r="D26" s="279"/>
      <c r="E26" s="279"/>
      <c r="F26" s="279"/>
      <c r="G26" s="279"/>
      <c r="H26" s="279"/>
      <c r="I26" s="279"/>
      <c r="J26" s="279"/>
      <c r="K26" s="279"/>
      <c r="L26" s="279"/>
      <c r="M26" s="279"/>
      <c r="N26" s="279"/>
      <c r="O26" s="279"/>
      <c r="P26" s="279"/>
      <c r="Q26" s="279"/>
      <c r="R26" s="279"/>
      <c r="S26" s="279"/>
      <c r="T26" s="279"/>
      <c r="U26" s="279"/>
    </row>
    <row r="27" spans="2:21" ht="60" customHeight="1" x14ac:dyDescent="0.2">
      <c r="B27" s="279" t="s">
        <v>422</v>
      </c>
      <c r="C27" s="279"/>
      <c r="D27" s="279"/>
      <c r="E27" s="279"/>
      <c r="F27" s="279"/>
      <c r="G27" s="279"/>
      <c r="H27" s="279"/>
      <c r="I27" s="279"/>
      <c r="J27" s="279"/>
      <c r="K27" s="279"/>
      <c r="L27" s="279"/>
      <c r="M27" s="279"/>
      <c r="N27" s="279"/>
      <c r="O27" s="279"/>
      <c r="P27" s="279"/>
      <c r="Q27" s="279"/>
      <c r="R27" s="279"/>
      <c r="S27" s="279"/>
      <c r="T27" s="279"/>
      <c r="U27" s="279"/>
    </row>
    <row r="28" spans="2:21" ht="60" customHeight="1" x14ac:dyDescent="0.2">
      <c r="B28" s="279" t="s">
        <v>423</v>
      </c>
      <c r="C28" s="279"/>
      <c r="D28" s="279"/>
      <c r="E28" s="279"/>
      <c r="F28" s="279"/>
      <c r="G28" s="279"/>
      <c r="H28" s="279"/>
      <c r="I28" s="279"/>
      <c r="J28" s="279"/>
      <c r="K28" s="279"/>
      <c r="L28" s="279"/>
      <c r="M28" s="279"/>
      <c r="N28" s="279"/>
      <c r="O28" s="279"/>
      <c r="P28" s="279"/>
      <c r="Q28" s="279"/>
      <c r="R28" s="279"/>
      <c r="S28" s="279"/>
      <c r="T28" s="279"/>
      <c r="U28" s="27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178</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33" t="s">
        <v>28</v>
      </c>
      <c r="C31" s="334"/>
      <c r="D31" s="334"/>
      <c r="E31" s="334"/>
      <c r="F31" s="334"/>
      <c r="G31" s="334"/>
      <c r="H31" s="334"/>
      <c r="I31" s="334"/>
      <c r="J31" s="334"/>
      <c r="K31" s="334"/>
      <c r="L31" s="334"/>
      <c r="M31" s="334"/>
      <c r="N31" s="334"/>
      <c r="O31" s="334"/>
      <c r="P31" s="334"/>
      <c r="Q31" s="334"/>
      <c r="R31" s="334"/>
      <c r="S31" s="334"/>
      <c r="T31" s="334"/>
      <c r="U31" s="334"/>
    </row>
    <row r="32" spans="2:21" ht="60" customHeight="1" x14ac:dyDescent="0.2">
      <c r="B32" s="319"/>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9"/>
      <c r="C33" s="319"/>
      <c r="D33" s="319"/>
      <c r="E33" s="319"/>
      <c r="F33" s="319"/>
      <c r="G33" s="319"/>
      <c r="H33" s="319"/>
      <c r="I33" s="319"/>
      <c r="J33" s="319"/>
      <c r="K33" s="319"/>
      <c r="L33" s="319"/>
      <c r="M33" s="319"/>
      <c r="N33" s="319"/>
      <c r="O33" s="319"/>
      <c r="P33" s="319"/>
      <c r="Q33" s="319"/>
      <c r="R33" s="319"/>
      <c r="S33" s="319"/>
      <c r="T33" s="319"/>
      <c r="U33" s="319"/>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9"/>
      <c r="C35" s="319"/>
      <c r="D35" s="319"/>
      <c r="E35" s="319"/>
      <c r="F35" s="319"/>
      <c r="G35" s="319"/>
      <c r="H35" s="319"/>
      <c r="I35" s="319"/>
      <c r="J35" s="319"/>
      <c r="K35" s="319"/>
      <c r="L35" s="319"/>
      <c r="M35" s="319"/>
      <c r="N35" s="319"/>
      <c r="O35" s="319"/>
      <c r="P35" s="319"/>
      <c r="Q35" s="319"/>
      <c r="R35" s="319"/>
      <c r="S35" s="319"/>
      <c r="T35" s="319"/>
      <c r="U35" s="319"/>
    </row>
    <row r="36" spans="2:21" ht="60" customHeight="1" x14ac:dyDescent="0.2">
      <c r="B36" s="319"/>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2">
      <c r="B37" s="319"/>
      <c r="C37" s="319"/>
      <c r="D37" s="319"/>
      <c r="E37" s="319"/>
      <c r="F37" s="319"/>
      <c r="G37" s="319"/>
      <c r="H37" s="319"/>
      <c r="I37" s="319"/>
      <c r="J37" s="319"/>
      <c r="K37" s="319"/>
      <c r="L37" s="319"/>
      <c r="M37" s="319"/>
      <c r="N37" s="319"/>
      <c r="O37" s="319"/>
      <c r="P37" s="319"/>
      <c r="Q37" s="319"/>
      <c r="R37" s="319"/>
      <c r="S37" s="319"/>
      <c r="T37" s="319"/>
      <c r="U37" s="319"/>
    </row>
    <row r="39" spans="2:21" x14ac:dyDescent="0.2">
      <c r="B39" s="327" t="s">
        <v>179</v>
      </c>
      <c r="C39" s="327"/>
      <c r="D39" s="327"/>
      <c r="E39" s="327"/>
      <c r="F39" s="327"/>
      <c r="G39" s="327"/>
      <c r="H39" s="327"/>
      <c r="I39" s="327"/>
      <c r="J39" s="327"/>
      <c r="K39" s="327"/>
      <c r="L39" s="327"/>
      <c r="M39" s="327"/>
      <c r="N39" s="327"/>
      <c r="O39" s="327"/>
      <c r="P39" s="327"/>
      <c r="Q39" s="327"/>
      <c r="R39" s="327"/>
      <c r="S39" s="327"/>
      <c r="T39" s="327"/>
      <c r="U39" s="327"/>
    </row>
    <row r="40" spans="2:21" ht="19.5" x14ac:dyDescent="0.2">
      <c r="B40" s="333" t="s">
        <v>28</v>
      </c>
      <c r="C40" s="334"/>
      <c r="D40" s="334"/>
      <c r="E40" s="334"/>
      <c r="F40" s="334"/>
      <c r="G40" s="334"/>
      <c r="H40" s="334"/>
      <c r="I40" s="334"/>
      <c r="J40" s="334"/>
      <c r="K40" s="334"/>
      <c r="L40" s="334"/>
      <c r="M40" s="334"/>
      <c r="N40" s="334"/>
      <c r="O40" s="334"/>
      <c r="P40" s="334"/>
      <c r="Q40" s="334"/>
      <c r="R40" s="334"/>
      <c r="S40" s="334"/>
      <c r="T40" s="334"/>
      <c r="U40" s="334"/>
    </row>
    <row r="41" spans="2:21" ht="51.75" customHeight="1" x14ac:dyDescent="0.2">
      <c r="B41" s="319"/>
      <c r="C41" s="319"/>
      <c r="D41" s="319"/>
      <c r="E41" s="319"/>
      <c r="F41" s="319"/>
      <c r="G41" s="319"/>
      <c r="H41" s="319"/>
      <c r="I41" s="319"/>
      <c r="J41" s="319"/>
      <c r="K41" s="319"/>
      <c r="L41" s="319"/>
      <c r="M41" s="319"/>
      <c r="N41" s="319"/>
      <c r="O41" s="319"/>
      <c r="P41" s="319"/>
      <c r="Q41" s="319"/>
      <c r="R41" s="319"/>
      <c r="S41" s="319"/>
      <c r="T41" s="319"/>
      <c r="U41" s="319"/>
    </row>
    <row r="42" spans="2:21" ht="50.2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9"/>
      <c r="C44" s="319"/>
      <c r="D44" s="319"/>
      <c r="E44" s="319"/>
      <c r="F44" s="319"/>
      <c r="G44" s="319"/>
      <c r="H44" s="319"/>
      <c r="I44" s="319"/>
      <c r="J44" s="319"/>
      <c r="K44" s="319"/>
      <c r="L44" s="319"/>
      <c r="M44" s="319"/>
      <c r="N44" s="319"/>
      <c r="O44" s="319"/>
      <c r="P44" s="319"/>
      <c r="Q44" s="319"/>
      <c r="R44" s="319"/>
      <c r="S44" s="319"/>
      <c r="T44" s="319"/>
      <c r="U44" s="319"/>
    </row>
    <row r="45" spans="2:21" ht="60" customHeight="1" x14ac:dyDescent="0.2">
      <c r="B45" s="319"/>
      <c r="C45" s="319"/>
      <c r="D45" s="319"/>
      <c r="E45" s="319"/>
      <c r="F45" s="319"/>
      <c r="G45" s="319"/>
      <c r="H45" s="319"/>
      <c r="I45" s="319"/>
      <c r="J45" s="319"/>
      <c r="K45" s="319"/>
      <c r="L45" s="319"/>
      <c r="M45" s="319"/>
      <c r="N45" s="319"/>
      <c r="O45" s="319"/>
      <c r="P45" s="319"/>
      <c r="Q45" s="319"/>
      <c r="R45" s="319"/>
      <c r="S45" s="319"/>
      <c r="T45" s="319"/>
      <c r="U45" s="319"/>
    </row>
    <row r="46" spans="2:21" ht="59.25" customHeight="1" x14ac:dyDescent="0.2">
      <c r="B46" s="319"/>
      <c r="C46" s="319"/>
      <c r="D46" s="319"/>
      <c r="E46" s="319"/>
      <c r="F46" s="319"/>
      <c r="G46" s="319"/>
      <c r="H46" s="319"/>
      <c r="I46" s="319"/>
      <c r="J46" s="319"/>
      <c r="K46" s="319"/>
      <c r="L46" s="319"/>
      <c r="M46" s="319"/>
      <c r="N46" s="319"/>
      <c r="O46" s="319"/>
      <c r="P46" s="319"/>
      <c r="Q46" s="319"/>
      <c r="R46" s="319"/>
      <c r="S46" s="319"/>
      <c r="T46" s="319"/>
      <c r="U46" s="31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9" zoomScale="70" zoomScaleNormal="70" workbookViewId="0">
      <selection activeCell="B27" sqref="B27: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3" t="s">
        <v>137</v>
      </c>
      <c r="C2" s="318" t="s">
        <v>176</v>
      </c>
      <c r="D2" s="318"/>
      <c r="E2" s="318"/>
      <c r="F2" s="318"/>
      <c r="G2" s="2"/>
      <c r="H2" s="326" t="s">
        <v>177</v>
      </c>
      <c r="I2" s="326"/>
      <c r="J2" s="326"/>
      <c r="K2" s="326"/>
      <c r="L2" s="2"/>
      <c r="M2" s="325" t="s">
        <v>178</v>
      </c>
      <c r="N2" s="325"/>
      <c r="O2" s="325"/>
      <c r="P2" s="325"/>
      <c r="Q2" s="53"/>
      <c r="R2" s="327" t="s">
        <v>179</v>
      </c>
      <c r="S2" s="327"/>
      <c r="T2" s="327"/>
      <c r="U2" s="327"/>
      <c r="V2" s="315"/>
    </row>
    <row r="3" spans="2:22" ht="24.75" customHeight="1" thickBot="1" x14ac:dyDescent="0.25">
      <c r="B3" s="324"/>
      <c r="C3" s="3">
        <v>1</v>
      </c>
      <c r="D3" s="3">
        <v>2</v>
      </c>
      <c r="E3" s="4">
        <v>3</v>
      </c>
      <c r="F3" s="5">
        <v>4</v>
      </c>
      <c r="G3" s="321"/>
      <c r="H3" s="3">
        <v>1</v>
      </c>
      <c r="I3" s="3">
        <v>2</v>
      </c>
      <c r="J3" s="4">
        <v>3</v>
      </c>
      <c r="K3" s="5">
        <v>4</v>
      </c>
      <c r="L3" s="316"/>
      <c r="M3" s="3">
        <v>1</v>
      </c>
      <c r="N3" s="3">
        <v>2</v>
      </c>
      <c r="O3" s="4">
        <v>3</v>
      </c>
      <c r="P3" s="5">
        <v>4</v>
      </c>
      <c r="Q3" s="54"/>
      <c r="R3" s="3">
        <v>1</v>
      </c>
      <c r="S3" s="3">
        <v>2</v>
      </c>
      <c r="T3" s="4">
        <v>3</v>
      </c>
      <c r="U3" s="5">
        <v>4</v>
      </c>
      <c r="V3" s="315"/>
    </row>
    <row r="4" spans="2:22" ht="38.1" customHeight="1" thickTop="1" thickBot="1" x14ac:dyDescent="0.25">
      <c r="B4" s="35" t="s">
        <v>133</v>
      </c>
      <c r="C4" s="34">
        <f>Autoevaluación!R84/SUM(Autoevaluación!R84:R87)</f>
        <v>0</v>
      </c>
      <c r="D4" s="7">
        <f>Autoevaluación!R85/SUM(Autoevaluación!R84:R87)</f>
        <v>0</v>
      </c>
      <c r="E4" s="7">
        <f>Autoevaluación!R86/SUM(Autoevaluación!R84:R87)</f>
        <v>0.33333333333333331</v>
      </c>
      <c r="F4" s="7">
        <f>Autoevaluación!R87/SUM(Autoevaluación!R84:R87)</f>
        <v>0.66666666666666663</v>
      </c>
      <c r="G4" s="322"/>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7"/>
      <c r="M4" s="7" t="e">
        <f>Autoevaluación!T84/SUM(Autoevaluación!T84:T87)</f>
        <v>#DIV/0!</v>
      </c>
      <c r="N4" s="7" t="e">
        <f>Autoevaluación!T85/SUM(Autoevaluación!T84:T87)</f>
        <v>#DIV/0!</v>
      </c>
      <c r="O4" s="7" t="e">
        <f>Autoevaluación!T86/SUM(Autoevaluación!T84:T87)</f>
        <v>#DIV/0!</v>
      </c>
      <c r="P4" s="7" t="e">
        <f>Autoevaluación!T87/SUM(Autoevaluación!T84:T87)</f>
        <v>#DIV/0!</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7" t="s">
        <v>134</v>
      </c>
      <c r="C5" s="34">
        <f>Autoevaluación!R89/SUM(Autoevaluación!R89:R92)</f>
        <v>0</v>
      </c>
      <c r="D5" s="7">
        <f>Autoevaluación!R90/SUM(Autoevaluación!R89:R92)</f>
        <v>0.14285714285714285</v>
      </c>
      <c r="E5" s="7">
        <f>Autoevaluación!R91/SUM(Autoevaluación!R89:R92)</f>
        <v>0.7142857142857143</v>
      </c>
      <c r="F5" s="7">
        <f>Autoevaluación!R92/SUM(Autoevaluación!R89:R92)</f>
        <v>0.14285714285714285</v>
      </c>
      <c r="G5" s="322"/>
      <c r="H5" s="17">
        <f>Autoevaluación!S89/SUM(Autoevaluación!S89:S92)</f>
        <v>0</v>
      </c>
      <c r="I5" s="7">
        <f>Autoevaluación!S90/SUM(Autoevaluación!S89:S92)</f>
        <v>0.14285714285714285</v>
      </c>
      <c r="J5" s="7" t="e">
        <f>Autoevaluación!S91/SUM(Autoevaluación!S89:Q92Q13:V16)</f>
        <v>#NAME?</v>
      </c>
      <c r="K5" s="7">
        <f>Autoevaluación!S92/SUM(Autoevaluación!S89:S92)</f>
        <v>0.14285714285714285</v>
      </c>
      <c r="L5" s="317"/>
      <c r="M5" s="7" t="e">
        <f>Autoevaluación!T89/SUM(Autoevaluación!T89:T92)</f>
        <v>#DIV/0!</v>
      </c>
      <c r="N5" s="7" t="e">
        <f>Autoevaluación!T90/SUM(Autoevaluación!T89:T92)</f>
        <v>#DIV/0!</v>
      </c>
      <c r="O5" s="7" t="e">
        <f>Autoevaluación!T91/SUM(Autoevaluación!T89:T92)</f>
        <v>#DIV/0!</v>
      </c>
      <c r="P5" s="7" t="e">
        <f>Autoevaluación!T92/SUM(Autoevaluación!T89:T92)</f>
        <v>#DIV/0!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7" t="s">
        <v>32</v>
      </c>
      <c r="C6" s="34">
        <f>Autoevaluación!R98/SUM(Autoevaluación!R98:R101)</f>
        <v>0</v>
      </c>
      <c r="D6" s="7">
        <f>Autoevaluación!R99/SUM(Autoevaluación!R98:R101)</f>
        <v>0.5</v>
      </c>
      <c r="E6" s="7">
        <f>Autoevaluación!R100/SUM(Autoevaluación!R98:R101)</f>
        <v>0</v>
      </c>
      <c r="F6" s="7">
        <f>Autoevaluación!R101/SUM(Autoevaluación!R98:R101)</f>
        <v>0.5</v>
      </c>
      <c r="G6" s="322"/>
      <c r="H6" s="17">
        <f>Autoevaluación!S98/SUM(Autoevaluación!S98:S101)</f>
        <v>0</v>
      </c>
      <c r="I6" s="7">
        <f>Autoevaluación!S99/SUM(Autoevaluación!S98:S101)</f>
        <v>0.5</v>
      </c>
      <c r="J6" s="7">
        <f>Autoevaluación!S100/SUM(Autoevaluación!S98:S101)</f>
        <v>0</v>
      </c>
      <c r="K6" s="7">
        <f>Autoevaluación!S10/SUM(Autoevaluación!S98:S101)</f>
        <v>0</v>
      </c>
      <c r="L6" s="317"/>
      <c r="M6" s="7" t="e">
        <f>Autoevaluación!T98/SUM(Autoevaluación!T98:T101)</f>
        <v>#DIV/0!</v>
      </c>
      <c r="N6" s="7" t="e">
        <f>Autoevaluación!T99/SUM(Autoevaluación!T98:T101)</f>
        <v>#DIV/0!</v>
      </c>
      <c r="O6" s="7" t="e">
        <f>Autoevaluación!T100/SUM(Autoevaluación!T98:T101)</f>
        <v>#DIV/0!</v>
      </c>
      <c r="P6" s="7" t="e">
        <f>Autoevaluación!T101/SUM(Autoevaluación!T98:T101)</f>
        <v>#DIV/0!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5" t="s">
        <v>135</v>
      </c>
      <c r="C7" s="34">
        <f>Autoevaluación!R102/SUM(Autoevaluación!R102:R105)</f>
        <v>0.1</v>
      </c>
      <c r="D7" s="7">
        <f>Autoevaluación!R103/SUM(Autoevaluación!R102:R105)</f>
        <v>0.3</v>
      </c>
      <c r="E7" s="7">
        <f>Autoevaluación!R104/SUM(Autoevaluación!R102:R105)</f>
        <v>0.3</v>
      </c>
      <c r="F7" s="7">
        <f>Autoevaluación!R105/SUM(Autoevaluación!R102:R105)</f>
        <v>0.3</v>
      </c>
      <c r="G7" s="322"/>
      <c r="H7" s="17">
        <f>Autoevaluación!S102/SUM(Autoevaluación!S102:S105)</f>
        <v>0</v>
      </c>
      <c r="I7" s="7">
        <f>Autoevaluación!S103/SUM(Autoevaluación!S102:S105)</f>
        <v>0.4</v>
      </c>
      <c r="J7" s="7">
        <f>Autoevaluación!S104/SUM(Autoevaluación!S102:S105)</f>
        <v>0.3</v>
      </c>
      <c r="K7" s="7">
        <f>Autoevaluación!S105/SUM(Autoevaluación!S102:S105)</f>
        <v>0.3</v>
      </c>
      <c r="L7" s="317"/>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5" t="s">
        <v>136</v>
      </c>
      <c r="C8" s="34">
        <f>Autoevaluación!R114/SUM(Autoevaluación!R114:R117)</f>
        <v>0</v>
      </c>
      <c r="D8" s="7">
        <f>Autoevaluación!R115/SUM(Autoevaluación!R114:R117)</f>
        <v>0</v>
      </c>
      <c r="E8" s="7">
        <f>Autoevaluación!R116/SUM(Autoevaluación!R114:R117)</f>
        <v>0</v>
      </c>
      <c r="F8" s="7">
        <f>Autoevaluación!R117/SUM(Autoevaluación!R114:R117)</f>
        <v>1</v>
      </c>
      <c r="G8" s="322"/>
      <c r="H8" s="17">
        <f>Autoevaluación!S114/SUM(Autoevaluación!S114:S117)</f>
        <v>0</v>
      </c>
      <c r="I8" s="7">
        <f>Autoevaluación!S115/SUM(Autoevaluación!S114:S117)</f>
        <v>0</v>
      </c>
      <c r="J8" s="7">
        <f>Autoevaluación!S116/SUM(Autoevaluación!S114:S117)</f>
        <v>0</v>
      </c>
      <c r="K8" s="7">
        <f>Autoevaluación!S117/SUM(Autoevaluación!S114:S117)</f>
        <v>1</v>
      </c>
      <c r="L8" s="317"/>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6"/>
      <c r="C9" s="7"/>
      <c r="D9" s="7"/>
      <c r="E9" s="7"/>
      <c r="F9" s="7"/>
      <c r="G9" s="322"/>
      <c r="H9" s="7"/>
      <c r="I9" s="7"/>
      <c r="J9" s="7"/>
      <c r="K9" s="7"/>
      <c r="L9" s="317"/>
      <c r="M9" s="7"/>
      <c r="N9" s="7"/>
      <c r="O9" s="7"/>
      <c r="P9" s="7"/>
      <c r="Q9" s="51"/>
      <c r="R9" s="7"/>
      <c r="S9" s="7"/>
      <c r="T9" s="7"/>
      <c r="U9" s="7"/>
    </row>
    <row r="10" spans="2:22" ht="42" customHeight="1" x14ac:dyDescent="0.2">
      <c r="B10" s="15" t="s">
        <v>138</v>
      </c>
      <c r="C10" s="12">
        <f>AVERAGE(C4:C9)</f>
        <v>0.02</v>
      </c>
      <c r="D10" s="12">
        <f>AVERAGE(D4:D9)</f>
        <v>0.18857142857142856</v>
      </c>
      <c r="E10" s="12">
        <f>AVERAGE(E4:E9)</f>
        <v>0.26952380952380955</v>
      </c>
      <c r="F10" s="12">
        <f>AVERAGE(F4:F9)</f>
        <v>0.52190476190476187</v>
      </c>
      <c r="G10" s="9"/>
      <c r="H10" s="12">
        <f>AVERAGE(H4:H9)</f>
        <v>0</v>
      </c>
      <c r="I10" s="12">
        <f>AVERAGE(I4:I9)</f>
        <v>0.20857142857142855</v>
      </c>
      <c r="J10" s="12" t="e">
        <f>AVERAGE(J4:J9)</f>
        <v>#NAME?</v>
      </c>
      <c r="K10" s="12">
        <f>AVERAGE(K4:K9)</f>
        <v>0.42190476190476189</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176</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336" t="s">
        <v>334</v>
      </c>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t="s">
        <v>288</v>
      </c>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36" t="s">
        <v>320</v>
      </c>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t="s">
        <v>302</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t="s">
        <v>324</v>
      </c>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0" t="s">
        <v>177</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3" t="s">
        <v>28</v>
      </c>
      <c r="C22" s="334"/>
      <c r="D22" s="334"/>
      <c r="E22" s="334"/>
      <c r="F22" s="334"/>
      <c r="G22" s="334"/>
      <c r="H22" s="334"/>
      <c r="I22" s="334"/>
      <c r="J22" s="334"/>
      <c r="K22" s="334"/>
      <c r="L22" s="334"/>
      <c r="M22" s="334"/>
      <c r="N22" s="334"/>
      <c r="O22" s="334"/>
      <c r="P22" s="334"/>
      <c r="Q22" s="334"/>
      <c r="R22" s="334"/>
      <c r="S22" s="334"/>
      <c r="T22" s="334"/>
      <c r="U22" s="334"/>
    </row>
    <row r="23" spans="2:21" ht="60" customHeight="1" x14ac:dyDescent="0.2">
      <c r="B23" s="335" t="s">
        <v>426</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427</v>
      </c>
      <c r="C24" s="335"/>
      <c r="D24" s="335"/>
      <c r="E24" s="335"/>
      <c r="F24" s="335"/>
      <c r="G24" s="335"/>
      <c r="H24" s="335"/>
      <c r="I24" s="335"/>
      <c r="J24" s="335"/>
      <c r="K24" s="335"/>
      <c r="L24" s="335"/>
      <c r="M24" s="335"/>
      <c r="N24" s="335"/>
      <c r="O24" s="335"/>
      <c r="P24" s="335"/>
      <c r="Q24" s="335"/>
      <c r="R24" s="335"/>
      <c r="S24" s="335"/>
      <c r="T24" s="335"/>
      <c r="U24" s="335"/>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35" t="s">
        <v>428</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429</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430</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178</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31" t="s">
        <v>28</v>
      </c>
      <c r="C31" s="331"/>
      <c r="D31" s="331"/>
      <c r="E31" s="331"/>
      <c r="F31" s="331"/>
      <c r="G31" s="331"/>
      <c r="H31" s="331"/>
      <c r="I31" s="331"/>
      <c r="J31" s="331"/>
      <c r="K31" s="331"/>
      <c r="L31" s="331"/>
      <c r="M31" s="331"/>
      <c r="N31" s="331"/>
      <c r="O31" s="331"/>
      <c r="P31" s="331"/>
      <c r="Q31" s="331"/>
      <c r="R31" s="331"/>
      <c r="S31" s="331"/>
      <c r="T31" s="331"/>
      <c r="U31" s="331"/>
    </row>
    <row r="32" spans="2:21" ht="60" customHeight="1" x14ac:dyDescent="0.2">
      <c r="B32" s="291"/>
      <c r="C32" s="291"/>
      <c r="D32" s="291"/>
      <c r="E32" s="291"/>
      <c r="F32" s="291"/>
      <c r="G32" s="291"/>
      <c r="H32" s="291"/>
      <c r="I32" s="291"/>
      <c r="J32" s="291"/>
      <c r="K32" s="291"/>
      <c r="L32" s="291"/>
      <c r="M32" s="291"/>
      <c r="N32" s="291"/>
      <c r="O32" s="291"/>
      <c r="P32" s="291"/>
      <c r="Q32" s="291"/>
      <c r="R32" s="291"/>
      <c r="S32" s="291"/>
      <c r="T32" s="291"/>
      <c r="U32" s="291"/>
    </row>
    <row r="33" spans="2:21" ht="60" customHeight="1" x14ac:dyDescent="0.2">
      <c r="B33" s="291"/>
      <c r="C33" s="291"/>
      <c r="D33" s="291"/>
      <c r="E33" s="291"/>
      <c r="F33" s="291"/>
      <c r="G33" s="291"/>
      <c r="H33" s="291"/>
      <c r="I33" s="291"/>
      <c r="J33" s="291"/>
      <c r="K33" s="291"/>
      <c r="L33" s="291"/>
      <c r="M33" s="291"/>
      <c r="N33" s="291"/>
      <c r="O33" s="291"/>
      <c r="P33" s="291"/>
      <c r="Q33" s="291"/>
      <c r="R33" s="291"/>
      <c r="S33" s="291"/>
      <c r="T33" s="291"/>
      <c r="U33" s="291"/>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91"/>
      <c r="C35" s="291"/>
      <c r="D35" s="291"/>
      <c r="E35" s="291"/>
      <c r="F35" s="291"/>
      <c r="G35" s="291"/>
      <c r="H35" s="291"/>
      <c r="I35" s="291"/>
      <c r="J35" s="291"/>
      <c r="K35" s="291"/>
      <c r="L35" s="291"/>
      <c r="M35" s="291"/>
      <c r="N35" s="291"/>
      <c r="O35" s="291"/>
      <c r="P35" s="291"/>
      <c r="Q35" s="291"/>
      <c r="R35" s="291"/>
      <c r="S35" s="291"/>
      <c r="T35" s="291"/>
      <c r="U35" s="291"/>
    </row>
    <row r="36" spans="2:21" ht="60" customHeight="1" x14ac:dyDescent="0.2">
      <c r="B36" s="291"/>
      <c r="C36" s="291"/>
      <c r="D36" s="291"/>
      <c r="E36" s="291"/>
      <c r="F36" s="291"/>
      <c r="G36" s="291"/>
      <c r="H36" s="291"/>
      <c r="I36" s="291"/>
      <c r="J36" s="291"/>
      <c r="K36" s="291"/>
      <c r="L36" s="291"/>
      <c r="M36" s="291"/>
      <c r="N36" s="291"/>
      <c r="O36" s="291"/>
      <c r="P36" s="291"/>
      <c r="Q36" s="291"/>
      <c r="R36" s="291"/>
      <c r="S36" s="291"/>
      <c r="T36" s="291"/>
      <c r="U36" s="291"/>
    </row>
    <row r="37" spans="2:21" ht="60" customHeight="1" x14ac:dyDescent="0.2">
      <c r="B37" s="291"/>
      <c r="C37" s="291"/>
      <c r="D37" s="291"/>
      <c r="E37" s="291"/>
      <c r="F37" s="291"/>
      <c r="G37" s="291"/>
      <c r="H37" s="291"/>
      <c r="I37" s="291"/>
      <c r="J37" s="291"/>
      <c r="K37" s="291"/>
      <c r="L37" s="291"/>
      <c r="M37" s="291"/>
      <c r="N37" s="291"/>
      <c r="O37" s="291"/>
      <c r="P37" s="291"/>
      <c r="Q37" s="291"/>
      <c r="R37" s="291"/>
      <c r="S37" s="291"/>
      <c r="T37" s="291"/>
      <c r="U37" s="291"/>
    </row>
    <row r="39" spans="2:21" x14ac:dyDescent="0.2">
      <c r="B39" s="327" t="s">
        <v>179</v>
      </c>
      <c r="C39" s="327"/>
      <c r="D39" s="327"/>
      <c r="E39" s="327"/>
      <c r="F39" s="327"/>
      <c r="G39" s="327"/>
      <c r="H39" s="327"/>
      <c r="I39" s="327"/>
      <c r="J39" s="327"/>
      <c r="K39" s="327"/>
      <c r="L39" s="327"/>
      <c r="M39" s="327"/>
      <c r="N39" s="327"/>
      <c r="O39" s="327"/>
      <c r="P39" s="327"/>
      <c r="Q39" s="327"/>
      <c r="R39" s="327"/>
      <c r="S39" s="327"/>
      <c r="T39" s="327"/>
      <c r="U39" s="327"/>
    </row>
    <row r="40" spans="2:21" ht="19.5" x14ac:dyDescent="0.2">
      <c r="B40" s="331" t="s">
        <v>28</v>
      </c>
      <c r="C40" s="331"/>
      <c r="D40" s="331"/>
      <c r="E40" s="331"/>
      <c r="F40" s="331"/>
      <c r="G40" s="331"/>
      <c r="H40" s="331"/>
      <c r="I40" s="331"/>
      <c r="J40" s="331"/>
      <c r="K40" s="331"/>
      <c r="L40" s="331"/>
      <c r="M40" s="331"/>
      <c r="N40" s="331"/>
      <c r="O40" s="331"/>
      <c r="P40" s="331"/>
      <c r="Q40" s="331"/>
      <c r="R40" s="331"/>
      <c r="S40" s="331"/>
      <c r="T40" s="331"/>
      <c r="U40" s="331"/>
    </row>
    <row r="41" spans="2:21" ht="50.25" customHeight="1" x14ac:dyDescent="0.2">
      <c r="B41" s="291"/>
      <c r="C41" s="291"/>
      <c r="D41" s="291"/>
      <c r="E41" s="291"/>
      <c r="F41" s="291"/>
      <c r="G41" s="291"/>
      <c r="H41" s="291"/>
      <c r="I41" s="291"/>
      <c r="J41" s="291"/>
      <c r="K41" s="291"/>
      <c r="L41" s="291"/>
      <c r="M41" s="291"/>
      <c r="N41" s="291"/>
      <c r="O41" s="291"/>
      <c r="P41" s="291"/>
      <c r="Q41" s="291"/>
      <c r="R41" s="291"/>
      <c r="S41" s="291"/>
      <c r="T41" s="291"/>
      <c r="U41" s="291"/>
    </row>
    <row r="42" spans="2:21" ht="51.75" customHeight="1" x14ac:dyDescent="0.2">
      <c r="B42" s="291"/>
      <c r="C42" s="291"/>
      <c r="D42" s="291"/>
      <c r="E42" s="291"/>
      <c r="F42" s="291"/>
      <c r="G42" s="291"/>
      <c r="H42" s="291"/>
      <c r="I42" s="291"/>
      <c r="J42" s="291"/>
      <c r="K42" s="291"/>
      <c r="L42" s="291"/>
      <c r="M42" s="291"/>
      <c r="N42" s="291"/>
      <c r="O42" s="291"/>
      <c r="P42" s="291"/>
      <c r="Q42" s="291"/>
      <c r="R42" s="291"/>
      <c r="S42" s="291"/>
      <c r="T42" s="291"/>
      <c r="U42" s="291"/>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291"/>
      <c r="C44" s="291"/>
      <c r="D44" s="291"/>
      <c r="E44" s="291"/>
      <c r="F44" s="291"/>
      <c r="G44" s="291"/>
      <c r="H44" s="291"/>
      <c r="I44" s="291"/>
      <c r="J44" s="291"/>
      <c r="K44" s="291"/>
      <c r="L44" s="291"/>
      <c r="M44" s="291"/>
      <c r="N44" s="291"/>
      <c r="O44" s="291"/>
      <c r="P44" s="291"/>
      <c r="Q44" s="291"/>
      <c r="R44" s="291"/>
      <c r="S44" s="291"/>
      <c r="T44" s="291"/>
      <c r="U44" s="291"/>
    </row>
    <row r="45" spans="2:21" ht="52.5" customHeight="1" x14ac:dyDescent="0.2">
      <c r="B45" s="291"/>
      <c r="C45" s="291"/>
      <c r="D45" s="291"/>
      <c r="E45" s="291"/>
      <c r="F45" s="291"/>
      <c r="G45" s="291"/>
      <c r="H45" s="291"/>
      <c r="I45" s="291"/>
      <c r="J45" s="291"/>
      <c r="K45" s="291"/>
      <c r="L45" s="291"/>
      <c r="M45" s="291"/>
      <c r="N45" s="291"/>
      <c r="O45" s="291"/>
      <c r="P45" s="291"/>
      <c r="Q45" s="291"/>
      <c r="R45" s="291"/>
      <c r="S45" s="291"/>
      <c r="T45" s="291"/>
      <c r="U45" s="291"/>
    </row>
    <row r="46" spans="2:21" ht="55.5" customHeight="1" x14ac:dyDescent="0.2">
      <c r="B46" s="291"/>
      <c r="C46" s="291"/>
      <c r="D46" s="291"/>
      <c r="E46" s="291"/>
      <c r="F46" s="291"/>
      <c r="G46" s="291"/>
      <c r="H46" s="291"/>
      <c r="I46" s="291"/>
      <c r="J46" s="291"/>
      <c r="K46" s="291"/>
      <c r="L46" s="291"/>
      <c r="M46" s="291"/>
      <c r="N46" s="291"/>
      <c r="O46" s="291"/>
      <c r="P46" s="291"/>
      <c r="Q46" s="291"/>
      <c r="R46" s="291"/>
      <c r="S46" s="291"/>
      <c r="T46" s="291"/>
      <c r="U46" s="29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19" sqref="B19: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3" t="s">
        <v>24</v>
      </c>
      <c r="C2" s="318" t="s">
        <v>176</v>
      </c>
      <c r="D2" s="318"/>
      <c r="E2" s="318"/>
      <c r="F2" s="318"/>
      <c r="G2" s="2"/>
      <c r="H2" s="326" t="s">
        <v>177</v>
      </c>
      <c r="I2" s="326"/>
      <c r="J2" s="326"/>
      <c r="K2" s="326"/>
      <c r="L2" s="2"/>
      <c r="M2" s="325" t="s">
        <v>178</v>
      </c>
      <c r="N2" s="325"/>
      <c r="O2" s="325"/>
      <c r="P2" s="325"/>
      <c r="Q2" s="53"/>
      <c r="R2" s="327" t="s">
        <v>179</v>
      </c>
      <c r="S2" s="327"/>
      <c r="T2" s="327"/>
      <c r="U2" s="327"/>
      <c r="V2" s="315"/>
    </row>
    <row r="3" spans="2:22" ht="24.75" customHeight="1" thickBot="1" x14ac:dyDescent="0.25">
      <c r="B3" s="324"/>
      <c r="C3" s="3">
        <v>1</v>
      </c>
      <c r="D3" s="3">
        <v>2</v>
      </c>
      <c r="E3" s="4">
        <v>3</v>
      </c>
      <c r="F3" s="5">
        <v>4</v>
      </c>
      <c r="G3" s="321"/>
      <c r="H3" s="3">
        <v>1</v>
      </c>
      <c r="I3" s="3">
        <v>2</v>
      </c>
      <c r="J3" s="4">
        <v>3</v>
      </c>
      <c r="K3" s="5">
        <v>4</v>
      </c>
      <c r="L3" s="316"/>
      <c r="M3" s="3">
        <v>1</v>
      </c>
      <c r="N3" s="3">
        <v>2</v>
      </c>
      <c r="O3" s="4">
        <v>3</v>
      </c>
      <c r="P3" s="5">
        <v>4</v>
      </c>
      <c r="Q3" s="54"/>
      <c r="R3" s="3">
        <v>1</v>
      </c>
      <c r="S3" s="3">
        <v>2</v>
      </c>
      <c r="T3" s="4">
        <v>3</v>
      </c>
      <c r="U3" s="5">
        <v>4</v>
      </c>
      <c r="V3" s="315"/>
    </row>
    <row r="4" spans="2:22" ht="38.1" customHeight="1" thickTop="1" thickBot="1" x14ac:dyDescent="0.25">
      <c r="B4" s="38" t="s">
        <v>5</v>
      </c>
      <c r="C4" s="34">
        <f>Autoevaluación!R122/SUM(Autoevaluación!R122:R125)</f>
        <v>0</v>
      </c>
      <c r="D4" s="7">
        <f>Autoevaluación!R123/SUM(Autoevaluación!R122:R125)</f>
        <v>0</v>
      </c>
      <c r="E4" s="7">
        <f>Autoevaluación!R124/SUM(Autoevaluación!R122:R125)</f>
        <v>1</v>
      </c>
      <c r="F4" s="7">
        <f>Autoevaluación!R125/SUM(Autoevaluación!R122:R125)</f>
        <v>0</v>
      </c>
      <c r="G4" s="322"/>
      <c r="H4" s="7">
        <f>Autoevaluación!S122/SUM(Autoevaluación!S122:S125)</f>
        <v>0</v>
      </c>
      <c r="I4" s="7">
        <f>Autoevaluación!S123/SUM(Autoevaluación!S122:S125)</f>
        <v>0</v>
      </c>
      <c r="J4" s="7">
        <f>Autoevaluación!S124/SUM(Autoevaluación!S122:S125)</f>
        <v>1</v>
      </c>
      <c r="K4" s="7">
        <f>Autoevaluación!S125/SUM(Autoevaluación!S122:S125)</f>
        <v>0</v>
      </c>
      <c r="L4" s="317"/>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39" t="s">
        <v>10</v>
      </c>
      <c r="C5" s="34">
        <f>Autoevaluación!R128/SUM(Autoevaluación!R128:R131)</f>
        <v>0</v>
      </c>
      <c r="D5" s="7">
        <f>Autoevaluación!R129/SUM(Autoevaluación!R128:R131)</f>
        <v>0</v>
      </c>
      <c r="E5" s="7">
        <f>Autoevaluación!R130/SUM(Autoevaluación!R128:R131)</f>
        <v>1</v>
      </c>
      <c r="F5" s="7">
        <f>Autoevaluación!R131/SUM(Autoevaluación!R128:R131)</f>
        <v>0</v>
      </c>
      <c r="G5" s="322"/>
      <c r="H5" s="7">
        <f>Autoevaluación!S128/SUM(Autoevaluación!S128:S131)</f>
        <v>0</v>
      </c>
      <c r="I5" s="7">
        <f>Autoevaluación!S129/SUM(Autoevaluación!S128:S131)</f>
        <v>0</v>
      </c>
      <c r="J5" s="7">
        <f>Autoevaluación!S130/SUM(Autoevaluación!S128:S131)</f>
        <v>1</v>
      </c>
      <c r="K5" s="7">
        <f>Autoevaluación!S131/SUM(Autoevaluación!S128:S131)</f>
        <v>0</v>
      </c>
      <c r="L5" s="317"/>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39" t="s">
        <v>15</v>
      </c>
      <c r="C6" s="34">
        <f>Autoevaluación!R134/SUM(Autoevaluación!R134:R137)</f>
        <v>0</v>
      </c>
      <c r="D6" s="7">
        <f>Autoevaluación!R135/SUM(Autoevaluación!R134:R137)</f>
        <v>0</v>
      </c>
      <c r="E6" s="7">
        <f>Autoevaluación!R136/SUM(Autoevaluación!R134:R137)</f>
        <v>0.66666666666666663</v>
      </c>
      <c r="F6" s="7">
        <f>Autoevaluación!R137/SUM(Autoevaluación!R134:R137)</f>
        <v>0.33333333333333331</v>
      </c>
      <c r="G6" s="322"/>
      <c r="H6" s="7">
        <f>Autoevaluación!S134/SUM(Autoevaluación!S134:S137)</f>
        <v>0</v>
      </c>
      <c r="I6" s="7">
        <f>Autoevaluación!S135/SUM(Autoevaluación!S134:S137)</f>
        <v>0</v>
      </c>
      <c r="J6" s="7">
        <f>Autoevaluación!S136/SUM(Autoevaluación!S134:S137)</f>
        <v>1</v>
      </c>
      <c r="K6" s="7">
        <f>Autoevaluación!S137/SUM(Autoevaluación!S134:S137)</f>
        <v>0</v>
      </c>
      <c r="L6" s="317"/>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8" t="s">
        <v>19</v>
      </c>
      <c r="C7" s="34">
        <f>Autoevaluación!R139/SUM(Autoevaluación!R139:R142)</f>
        <v>0</v>
      </c>
      <c r="D7" s="7">
        <f>Autoevaluación!R140/SUM(Autoevaluación!R139:R142)</f>
        <v>0</v>
      </c>
      <c r="E7" s="7">
        <f>Autoevaluación!R141/SUM(Autoevaluación!R139:R142)</f>
        <v>1</v>
      </c>
      <c r="F7" s="7">
        <f>Autoevaluación!R142/SUM(Autoevaluación!R139:R142)</f>
        <v>0</v>
      </c>
      <c r="G7" s="322"/>
      <c r="H7" s="7">
        <f>Autoevaluación!S139/SUM(Autoevaluación!S139:S142)</f>
        <v>0</v>
      </c>
      <c r="I7" s="7">
        <f>Autoevaluación!S140/SUM(Autoevaluación!S139:S142)</f>
        <v>0</v>
      </c>
      <c r="J7" s="7">
        <f>Autoevaluación!S141/SUM(Autoevaluación!S139:S142)</f>
        <v>1</v>
      </c>
      <c r="K7" s="7">
        <f>Autoevaluación!S142/SUM(Autoevaluación!S139:S142)</f>
        <v>0</v>
      </c>
      <c r="L7" s="317"/>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6"/>
      <c r="C8" s="7"/>
      <c r="D8" s="7"/>
      <c r="E8" s="7"/>
      <c r="F8" s="7"/>
      <c r="G8" s="322"/>
      <c r="H8" s="7"/>
      <c r="I8" s="7"/>
      <c r="J8" s="7"/>
      <c r="K8" s="7"/>
      <c r="L8" s="317"/>
      <c r="M8" s="7"/>
      <c r="N8" s="7"/>
      <c r="O8" s="7"/>
      <c r="P8" s="7"/>
      <c r="Q8" s="51"/>
      <c r="R8" s="7"/>
      <c r="S8" s="7"/>
      <c r="T8" s="7"/>
      <c r="U8" s="7"/>
    </row>
    <row r="9" spans="2:22" ht="38.1" customHeight="1" x14ac:dyDescent="0.2">
      <c r="B9" s="6"/>
      <c r="C9" s="7"/>
      <c r="D9" s="7"/>
      <c r="E9" s="7"/>
      <c r="F9" s="7"/>
      <c r="G9" s="322"/>
      <c r="H9" s="7"/>
      <c r="I9" s="7"/>
      <c r="J9" s="7"/>
      <c r="K9" s="7"/>
      <c r="L9" s="317"/>
      <c r="M9" s="7"/>
      <c r="N9" s="7"/>
      <c r="O9" s="7"/>
      <c r="P9" s="7"/>
      <c r="Q9" s="51"/>
      <c r="R9" s="7"/>
      <c r="S9" s="7"/>
      <c r="T9" s="7"/>
      <c r="U9" s="7"/>
    </row>
    <row r="10" spans="2:22" ht="42" customHeight="1" x14ac:dyDescent="0.2">
      <c r="B10" s="15" t="s">
        <v>139</v>
      </c>
      <c r="C10" s="12">
        <f>AVERAGE(C4:C9)</f>
        <v>0</v>
      </c>
      <c r="D10" s="12">
        <f>AVERAGE(D4:D9)</f>
        <v>0</v>
      </c>
      <c r="E10" s="12">
        <f>AVERAGE(E4:E9)</f>
        <v>0.91666666666666663</v>
      </c>
      <c r="F10" s="12">
        <f>AVERAGE(F4:F9)</f>
        <v>8.3333333333333329E-2</v>
      </c>
      <c r="G10" s="9"/>
      <c r="H10" s="12">
        <f>AVERAGE(H4:H9)</f>
        <v>0</v>
      </c>
      <c r="I10" s="12">
        <f>AVERAGE(I4:I9)</f>
        <v>0</v>
      </c>
      <c r="J10" s="12">
        <f>AVERAGE(J4:J9)</f>
        <v>1</v>
      </c>
      <c r="K10" s="12">
        <f>AVERAGE(K4:K9)</f>
        <v>0</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8" t="s">
        <v>176</v>
      </c>
      <c r="C12" s="318"/>
      <c r="D12" s="318"/>
      <c r="E12" s="318"/>
      <c r="F12" s="318"/>
      <c r="G12" s="318"/>
      <c r="H12" s="318"/>
      <c r="I12" s="318"/>
      <c r="J12" s="318"/>
      <c r="K12" s="318"/>
      <c r="L12" s="318"/>
      <c r="M12" s="318"/>
      <c r="N12" s="318"/>
      <c r="O12" s="318"/>
      <c r="P12" s="318"/>
      <c r="Q12" s="318"/>
      <c r="R12" s="318"/>
      <c r="S12" s="318"/>
      <c r="T12" s="318"/>
      <c r="U12" s="318"/>
    </row>
    <row r="13" spans="2:22" ht="24.95" customHeight="1" x14ac:dyDescent="0.2">
      <c r="B13" s="328" t="s">
        <v>28</v>
      </c>
      <c r="C13" s="328"/>
      <c r="D13" s="328"/>
      <c r="E13" s="328"/>
      <c r="F13" s="328"/>
      <c r="G13" s="328"/>
      <c r="H13" s="328"/>
      <c r="I13" s="328"/>
      <c r="J13" s="328"/>
      <c r="K13" s="328"/>
      <c r="L13" s="328"/>
      <c r="M13" s="328"/>
      <c r="N13" s="328"/>
      <c r="O13" s="328"/>
      <c r="P13" s="328"/>
      <c r="Q13" s="328"/>
      <c r="R13" s="328"/>
      <c r="S13" s="328"/>
      <c r="T13" s="328"/>
      <c r="U13" s="328"/>
    </row>
    <row r="14" spans="2:22" ht="60" customHeight="1" x14ac:dyDescent="0.2">
      <c r="B14" s="301" t="s">
        <v>384</v>
      </c>
      <c r="C14" s="302"/>
      <c r="D14" s="302"/>
      <c r="E14" s="302"/>
      <c r="F14" s="302"/>
      <c r="G14" s="302"/>
      <c r="H14" s="302"/>
      <c r="I14" s="302"/>
      <c r="J14" s="302"/>
      <c r="K14" s="302"/>
      <c r="L14" s="302"/>
      <c r="M14" s="302"/>
      <c r="N14" s="302"/>
      <c r="O14" s="302"/>
      <c r="P14" s="302"/>
      <c r="Q14" s="302"/>
      <c r="R14" s="302"/>
      <c r="S14" s="302"/>
      <c r="T14" s="302"/>
      <c r="U14" s="303"/>
    </row>
    <row r="15" spans="2:22" ht="60" customHeight="1" x14ac:dyDescent="0.2">
      <c r="B15" s="301" t="s">
        <v>385</v>
      </c>
      <c r="C15" s="302"/>
      <c r="D15" s="302"/>
      <c r="E15" s="302"/>
      <c r="F15" s="302"/>
      <c r="G15" s="302"/>
      <c r="H15" s="302"/>
      <c r="I15" s="302"/>
      <c r="J15" s="302"/>
      <c r="K15" s="302"/>
      <c r="L15" s="302"/>
      <c r="M15" s="302"/>
      <c r="N15" s="302"/>
      <c r="O15" s="302"/>
      <c r="P15" s="302"/>
      <c r="Q15" s="302"/>
      <c r="R15" s="302"/>
      <c r="S15" s="302"/>
      <c r="T15" s="302"/>
      <c r="U15" s="303"/>
    </row>
    <row r="16" spans="2:22" s="14"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01" t="s">
        <v>386</v>
      </c>
      <c r="C17" s="302"/>
      <c r="D17" s="302"/>
      <c r="E17" s="302"/>
      <c r="F17" s="302"/>
      <c r="G17" s="302"/>
      <c r="H17" s="302"/>
      <c r="I17" s="302"/>
      <c r="J17" s="302"/>
      <c r="K17" s="302"/>
      <c r="L17" s="302"/>
      <c r="M17" s="302"/>
      <c r="N17" s="302"/>
      <c r="O17" s="302"/>
      <c r="P17" s="302"/>
      <c r="Q17" s="302"/>
      <c r="R17" s="302"/>
      <c r="S17" s="302"/>
      <c r="T17" s="302"/>
      <c r="U17" s="303"/>
    </row>
    <row r="18" spans="2:21" ht="60" customHeight="1" x14ac:dyDescent="0.2">
      <c r="B18" s="301" t="s">
        <v>387</v>
      </c>
      <c r="C18" s="302"/>
      <c r="D18" s="302"/>
      <c r="E18" s="302"/>
      <c r="F18" s="302"/>
      <c r="G18" s="302"/>
      <c r="H18" s="302"/>
      <c r="I18" s="302"/>
      <c r="J18" s="302"/>
      <c r="K18" s="302"/>
      <c r="L18" s="302"/>
      <c r="M18" s="302"/>
      <c r="N18" s="302"/>
      <c r="O18" s="302"/>
      <c r="P18" s="302"/>
      <c r="Q18" s="302"/>
      <c r="R18" s="302"/>
      <c r="S18" s="302"/>
      <c r="T18" s="302"/>
      <c r="U18" s="303"/>
    </row>
    <row r="19" spans="2:21" ht="60" customHeight="1" x14ac:dyDescent="0.2">
      <c r="B19" s="306" t="s">
        <v>388</v>
      </c>
      <c r="C19" s="302"/>
      <c r="D19" s="302"/>
      <c r="E19" s="302"/>
      <c r="F19" s="302"/>
      <c r="G19" s="302"/>
      <c r="H19" s="302"/>
      <c r="I19" s="302"/>
      <c r="J19" s="302"/>
      <c r="K19" s="302"/>
      <c r="L19" s="302"/>
      <c r="M19" s="302"/>
      <c r="N19" s="302"/>
      <c r="O19" s="302"/>
      <c r="P19" s="302"/>
      <c r="Q19" s="302"/>
      <c r="R19" s="302"/>
      <c r="S19" s="302"/>
      <c r="T19" s="302"/>
      <c r="U19" s="30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30" t="s">
        <v>177</v>
      </c>
      <c r="C21" s="330"/>
      <c r="D21" s="330"/>
      <c r="E21" s="330"/>
      <c r="F21" s="330"/>
      <c r="G21" s="330"/>
      <c r="H21" s="330"/>
      <c r="I21" s="330"/>
      <c r="J21" s="330"/>
      <c r="K21" s="330"/>
      <c r="L21" s="330"/>
      <c r="M21" s="330"/>
      <c r="N21" s="330"/>
      <c r="O21" s="330"/>
      <c r="P21" s="330"/>
      <c r="Q21" s="330"/>
      <c r="R21" s="330"/>
      <c r="S21" s="330"/>
      <c r="T21" s="330"/>
      <c r="U21" s="330"/>
    </row>
    <row r="22" spans="2:21" ht="24.95" customHeight="1" x14ac:dyDescent="0.2">
      <c r="B22" s="331" t="s">
        <v>28</v>
      </c>
      <c r="C22" s="331"/>
      <c r="D22" s="331"/>
      <c r="E22" s="331"/>
      <c r="F22" s="331"/>
      <c r="G22" s="331"/>
      <c r="H22" s="331"/>
      <c r="I22" s="331"/>
      <c r="J22" s="331"/>
      <c r="K22" s="331"/>
      <c r="L22" s="331"/>
      <c r="M22" s="331"/>
      <c r="N22" s="331"/>
      <c r="O22" s="331"/>
      <c r="P22" s="331"/>
      <c r="Q22" s="331"/>
      <c r="R22" s="331"/>
      <c r="S22" s="331"/>
      <c r="T22" s="331"/>
      <c r="U22" s="331"/>
    </row>
    <row r="23" spans="2:21" ht="60" customHeight="1" x14ac:dyDescent="0.2">
      <c r="B23" s="335" t="s">
        <v>451</v>
      </c>
      <c r="C23" s="335"/>
      <c r="D23" s="335"/>
      <c r="E23" s="335"/>
      <c r="F23" s="335"/>
      <c r="G23" s="335"/>
      <c r="H23" s="335"/>
      <c r="I23" s="335"/>
      <c r="J23" s="335"/>
      <c r="K23" s="335"/>
      <c r="L23" s="335"/>
      <c r="M23" s="335"/>
      <c r="N23" s="335"/>
      <c r="O23" s="335"/>
      <c r="P23" s="335"/>
      <c r="Q23" s="335"/>
      <c r="R23" s="335"/>
      <c r="S23" s="335"/>
      <c r="T23" s="335"/>
      <c r="U23" s="335"/>
    </row>
    <row r="24" spans="2:21" ht="90.75" customHeight="1" x14ac:dyDescent="0.2">
      <c r="B24" s="335" t="s">
        <v>452</v>
      </c>
      <c r="C24" s="335"/>
      <c r="D24" s="335"/>
      <c r="E24" s="335"/>
      <c r="F24" s="335"/>
      <c r="G24" s="335"/>
      <c r="H24" s="335"/>
      <c r="I24" s="335"/>
      <c r="J24" s="335"/>
      <c r="K24" s="335"/>
      <c r="L24" s="335"/>
      <c r="M24" s="335"/>
      <c r="N24" s="335"/>
      <c r="O24" s="335"/>
      <c r="P24" s="335"/>
      <c r="Q24" s="335"/>
      <c r="R24" s="335"/>
      <c r="S24" s="335"/>
      <c r="T24" s="335"/>
      <c r="U24" s="335"/>
    </row>
    <row r="25" spans="2:21" s="14"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35" t="s">
        <v>453</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454</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455</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32" t="s">
        <v>178</v>
      </c>
      <c r="C30" s="332"/>
      <c r="D30" s="332"/>
      <c r="E30" s="332"/>
      <c r="F30" s="332"/>
      <c r="G30" s="332"/>
      <c r="H30" s="332"/>
      <c r="I30" s="332"/>
      <c r="J30" s="332"/>
      <c r="K30" s="332"/>
      <c r="L30" s="332"/>
      <c r="M30" s="332"/>
      <c r="N30" s="332"/>
      <c r="O30" s="332"/>
      <c r="P30" s="332"/>
      <c r="Q30" s="332"/>
      <c r="R30" s="332"/>
      <c r="S30" s="332"/>
      <c r="T30" s="332"/>
      <c r="U30" s="332"/>
    </row>
    <row r="31" spans="2:21" ht="24.95" customHeight="1" x14ac:dyDescent="0.2">
      <c r="B31" s="333" t="s">
        <v>28</v>
      </c>
      <c r="C31" s="334"/>
      <c r="D31" s="334"/>
      <c r="E31" s="334"/>
      <c r="F31" s="334"/>
      <c r="G31" s="334"/>
      <c r="H31" s="334"/>
      <c r="I31" s="334"/>
      <c r="J31" s="334"/>
      <c r="K31" s="334"/>
      <c r="L31" s="334"/>
      <c r="M31" s="334"/>
      <c r="N31" s="334"/>
      <c r="O31" s="334"/>
      <c r="P31" s="334"/>
      <c r="Q31" s="334"/>
      <c r="R31" s="334"/>
      <c r="S31" s="334"/>
      <c r="T31" s="334"/>
      <c r="U31" s="334"/>
    </row>
    <row r="32" spans="2:21" ht="60" customHeight="1" x14ac:dyDescent="0.2">
      <c r="B32" s="291"/>
      <c r="C32" s="291"/>
      <c r="D32" s="291"/>
      <c r="E32" s="291"/>
      <c r="F32" s="291"/>
      <c r="G32" s="291"/>
      <c r="H32" s="291"/>
      <c r="I32" s="291"/>
      <c r="J32" s="291"/>
      <c r="K32" s="291"/>
      <c r="L32" s="291"/>
      <c r="M32" s="291"/>
      <c r="N32" s="291"/>
      <c r="O32" s="291"/>
      <c r="P32" s="291"/>
      <c r="Q32" s="291"/>
      <c r="R32" s="291"/>
      <c r="S32" s="291"/>
      <c r="T32" s="291"/>
      <c r="U32" s="291"/>
    </row>
    <row r="33" spans="2:21" ht="60" customHeight="1" x14ac:dyDescent="0.2">
      <c r="B33" s="291"/>
      <c r="C33" s="291"/>
      <c r="D33" s="291"/>
      <c r="E33" s="291"/>
      <c r="F33" s="291"/>
      <c r="G33" s="291"/>
      <c r="H33" s="291"/>
      <c r="I33" s="291"/>
      <c r="J33" s="291"/>
      <c r="K33" s="291"/>
      <c r="L33" s="291"/>
      <c r="M33" s="291"/>
      <c r="N33" s="291"/>
      <c r="O33" s="291"/>
      <c r="P33" s="291"/>
      <c r="Q33" s="291"/>
      <c r="R33" s="291"/>
      <c r="S33" s="291"/>
      <c r="T33" s="291"/>
      <c r="U33" s="291"/>
    </row>
    <row r="34" spans="2:21" s="14"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91"/>
      <c r="C35" s="291"/>
      <c r="D35" s="291"/>
      <c r="E35" s="291"/>
      <c r="F35" s="291"/>
      <c r="G35" s="291"/>
      <c r="H35" s="291"/>
      <c r="I35" s="291"/>
      <c r="J35" s="291"/>
      <c r="K35" s="291"/>
      <c r="L35" s="291"/>
      <c r="M35" s="291"/>
      <c r="N35" s="291"/>
      <c r="O35" s="291"/>
      <c r="P35" s="291"/>
      <c r="Q35" s="291"/>
      <c r="R35" s="291"/>
      <c r="S35" s="291"/>
      <c r="T35" s="291"/>
      <c r="U35" s="291"/>
    </row>
    <row r="36" spans="2:21" ht="60" customHeight="1" x14ac:dyDescent="0.2">
      <c r="B36" s="291"/>
      <c r="C36" s="291"/>
      <c r="D36" s="291"/>
      <c r="E36" s="291"/>
      <c r="F36" s="291"/>
      <c r="G36" s="291"/>
      <c r="H36" s="291"/>
      <c r="I36" s="291"/>
      <c r="J36" s="291"/>
      <c r="K36" s="291"/>
      <c r="L36" s="291"/>
      <c r="M36" s="291"/>
      <c r="N36" s="291"/>
      <c r="O36" s="291"/>
      <c r="P36" s="291"/>
      <c r="Q36" s="291"/>
      <c r="R36" s="291"/>
      <c r="S36" s="291"/>
      <c r="T36" s="291"/>
      <c r="U36" s="291"/>
    </row>
    <row r="37" spans="2:21" ht="60" customHeight="1" x14ac:dyDescent="0.2">
      <c r="B37" s="291"/>
      <c r="C37" s="291"/>
      <c r="D37" s="291"/>
      <c r="E37" s="291"/>
      <c r="F37" s="291"/>
      <c r="G37" s="291"/>
      <c r="H37" s="291"/>
      <c r="I37" s="291"/>
      <c r="J37" s="291"/>
      <c r="K37" s="291"/>
      <c r="L37" s="291"/>
      <c r="M37" s="291"/>
      <c r="N37" s="291"/>
      <c r="O37" s="291"/>
      <c r="P37" s="291"/>
      <c r="Q37" s="291"/>
      <c r="R37" s="291"/>
      <c r="S37" s="291"/>
      <c r="T37" s="291"/>
      <c r="U37" s="291"/>
    </row>
    <row r="40" spans="2:21" x14ac:dyDescent="0.2">
      <c r="B40" s="327" t="s">
        <v>179</v>
      </c>
      <c r="C40" s="327"/>
      <c r="D40" s="327"/>
      <c r="E40" s="327"/>
      <c r="F40" s="327"/>
      <c r="G40" s="327"/>
      <c r="H40" s="327"/>
      <c r="I40" s="327"/>
      <c r="J40" s="327"/>
      <c r="K40" s="327"/>
      <c r="L40" s="327"/>
      <c r="M40" s="327"/>
      <c r="N40" s="327"/>
      <c r="O40" s="327"/>
      <c r="P40" s="327"/>
      <c r="Q40" s="327"/>
      <c r="R40" s="327"/>
      <c r="S40" s="327"/>
      <c r="T40" s="327"/>
      <c r="U40" s="327"/>
    </row>
    <row r="41" spans="2:21" ht="19.5" x14ac:dyDescent="0.2">
      <c r="B41" s="333" t="s">
        <v>28</v>
      </c>
      <c r="C41" s="334"/>
      <c r="D41" s="334"/>
      <c r="E41" s="334"/>
      <c r="F41" s="334"/>
      <c r="G41" s="334"/>
      <c r="H41" s="334"/>
      <c r="I41" s="334"/>
      <c r="J41" s="334"/>
      <c r="K41" s="334"/>
      <c r="L41" s="334"/>
      <c r="M41" s="334"/>
      <c r="N41" s="334"/>
      <c r="O41" s="334"/>
      <c r="P41" s="334"/>
      <c r="Q41" s="334"/>
      <c r="R41" s="334"/>
      <c r="S41" s="334"/>
      <c r="T41" s="334"/>
      <c r="U41" s="334"/>
    </row>
    <row r="42" spans="2:21" ht="62.25" customHeight="1" x14ac:dyDescent="0.2">
      <c r="B42" s="291"/>
      <c r="C42" s="291"/>
      <c r="D42" s="291"/>
      <c r="E42" s="291"/>
      <c r="F42" s="291"/>
      <c r="G42" s="291"/>
      <c r="H42" s="291"/>
      <c r="I42" s="291"/>
      <c r="J42" s="291"/>
      <c r="K42" s="291"/>
      <c r="L42" s="291"/>
      <c r="M42" s="291"/>
      <c r="N42" s="291"/>
      <c r="O42" s="291"/>
      <c r="P42" s="291"/>
      <c r="Q42" s="291"/>
      <c r="R42" s="291"/>
      <c r="S42" s="291"/>
      <c r="T42" s="291"/>
      <c r="U42" s="291"/>
    </row>
    <row r="43" spans="2:21" ht="64.5" customHeight="1" x14ac:dyDescent="0.2">
      <c r="B43" s="291"/>
      <c r="C43" s="291"/>
      <c r="D43" s="291"/>
      <c r="E43" s="291"/>
      <c r="F43" s="291"/>
      <c r="G43" s="291"/>
      <c r="H43" s="291"/>
      <c r="I43" s="291"/>
      <c r="J43" s="291"/>
      <c r="K43" s="291"/>
      <c r="L43" s="291"/>
      <c r="M43" s="291"/>
      <c r="N43" s="291"/>
      <c r="O43" s="291"/>
      <c r="P43" s="291"/>
      <c r="Q43" s="291"/>
      <c r="R43" s="291"/>
      <c r="S43" s="291"/>
      <c r="T43" s="291"/>
      <c r="U43" s="291"/>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291"/>
      <c r="C45" s="291"/>
      <c r="D45" s="291"/>
      <c r="E45" s="291"/>
      <c r="F45" s="291"/>
      <c r="G45" s="291"/>
      <c r="H45" s="291"/>
      <c r="I45" s="291"/>
      <c r="J45" s="291"/>
      <c r="K45" s="291"/>
      <c r="L45" s="291"/>
      <c r="M45" s="291"/>
      <c r="N45" s="291"/>
      <c r="O45" s="291"/>
      <c r="P45" s="291"/>
      <c r="Q45" s="291"/>
      <c r="R45" s="291"/>
      <c r="S45" s="291"/>
      <c r="T45" s="291"/>
      <c r="U45" s="291"/>
    </row>
    <row r="46" spans="2:21" ht="61.5" customHeight="1" x14ac:dyDescent="0.2">
      <c r="B46" s="291"/>
      <c r="C46" s="291"/>
      <c r="D46" s="291"/>
      <c r="E46" s="291"/>
      <c r="F46" s="291"/>
      <c r="G46" s="291"/>
      <c r="H46" s="291"/>
      <c r="I46" s="291"/>
      <c r="J46" s="291"/>
      <c r="K46" s="291"/>
      <c r="L46" s="291"/>
      <c r="M46" s="291"/>
      <c r="N46" s="291"/>
      <c r="O46" s="291"/>
      <c r="P46" s="291"/>
      <c r="Q46" s="291"/>
      <c r="R46" s="291"/>
      <c r="S46" s="291"/>
      <c r="T46" s="291"/>
      <c r="U46" s="291"/>
    </row>
    <row r="47" spans="2:21" ht="64.5" customHeight="1" x14ac:dyDescent="0.2">
      <c r="B47" s="291"/>
      <c r="C47" s="291"/>
      <c r="D47" s="291"/>
      <c r="E47" s="291"/>
      <c r="F47" s="291"/>
      <c r="G47" s="291"/>
      <c r="H47" s="291"/>
      <c r="I47" s="291"/>
      <c r="J47" s="291"/>
      <c r="K47" s="291"/>
      <c r="L47" s="291"/>
      <c r="M47" s="291"/>
      <c r="N47" s="291"/>
      <c r="O47" s="291"/>
      <c r="P47" s="291"/>
      <c r="Q47" s="291"/>
      <c r="R47" s="291"/>
      <c r="S47" s="291"/>
      <c r="T47" s="291"/>
      <c r="U47" s="291"/>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LLANITOS</cp:lastModifiedBy>
  <cp:lastPrinted>2011-10-07T14:16:27Z</cp:lastPrinted>
  <dcterms:created xsi:type="dcterms:W3CDTF">2010-02-23T19:10:51Z</dcterms:created>
  <dcterms:modified xsi:type="dcterms:W3CDTF">2024-11-28T15:41:43Z</dcterms:modified>
</cp:coreProperties>
</file>