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n Rodriguez\Desktop\"/>
    </mc:Choice>
  </mc:AlternateContent>
  <xr:revisionPtr revIDLastSave="0" documentId="13_ncr:1_{A0574EDA-7B25-4B6A-AD9C-AC44153D6357}" xr6:coauthVersionLast="47" xr6:coauthVersionMax="47" xr10:uidLastSave="{00000000-0000-0000-0000-000000000000}"/>
  <bookViews>
    <workbookView xWindow="-120" yWindow="-120" windowWidth="20730" windowHeight="11160" xr2:uid="{E5ED88AB-2672-4F6A-8665-D2A401CE5F55}"/>
  </bookViews>
  <sheets>
    <sheet name="PRIMARIA" sheetId="1" r:id="rId1"/>
    <sheet name="BÁSICA MATEMÁTICAS" sheetId="2" r:id="rId2"/>
    <sheet name="BÁSICA LENGUAJ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3" i="3" l="1"/>
  <c r="W34" i="3" s="1"/>
  <c r="V33" i="3"/>
  <c r="V34" i="3" s="1"/>
  <c r="U33" i="3"/>
  <c r="U34" i="3" s="1"/>
  <c r="T33" i="3"/>
  <c r="T34" i="3" s="1"/>
  <c r="S33" i="3"/>
  <c r="S34" i="3" s="1"/>
  <c r="N33" i="3"/>
  <c r="N34" i="3" s="1"/>
  <c r="M33" i="3"/>
  <c r="M34" i="3" s="1"/>
  <c r="L33" i="3"/>
  <c r="L34" i="3" s="1"/>
  <c r="J33" i="3"/>
  <c r="J34" i="3" s="1"/>
  <c r="I33" i="3"/>
  <c r="I34" i="3" s="1"/>
  <c r="H33" i="3"/>
  <c r="H34" i="3" s="1"/>
  <c r="G33" i="3"/>
  <c r="G34" i="3" s="1"/>
  <c r="E33" i="3"/>
  <c r="E34" i="3" s="1"/>
  <c r="D33" i="3"/>
  <c r="D34" i="3" s="1"/>
  <c r="W24" i="3"/>
  <c r="W25" i="3" s="1"/>
  <c r="V24" i="3"/>
  <c r="V25" i="3" s="1"/>
  <c r="U24" i="3"/>
  <c r="U25" i="3" s="1"/>
  <c r="T24" i="3"/>
  <c r="T25" i="3" s="1"/>
  <c r="S24" i="3"/>
  <c r="S25" i="3" s="1"/>
  <c r="R24" i="3"/>
  <c r="R25" i="3" s="1"/>
  <c r="Q24" i="3"/>
  <c r="Q25" i="3" s="1"/>
  <c r="P24" i="3"/>
  <c r="P25" i="3" s="1"/>
  <c r="O24" i="3"/>
  <c r="O25" i="3" s="1"/>
  <c r="M24" i="3"/>
  <c r="M25" i="3" s="1"/>
  <c r="L24" i="3"/>
  <c r="L25" i="3" s="1"/>
  <c r="J24" i="3"/>
  <c r="J25" i="3" s="1"/>
  <c r="I24" i="3"/>
  <c r="H24" i="3"/>
  <c r="H25" i="3" s="1"/>
  <c r="G24" i="3"/>
  <c r="G25" i="3" s="1"/>
  <c r="F24" i="3"/>
  <c r="E24" i="3"/>
  <c r="E25" i="3" s="1"/>
  <c r="W8" i="3"/>
  <c r="V8" i="3"/>
  <c r="V9" i="3" s="1"/>
  <c r="U8" i="3"/>
  <c r="U9" i="3" s="1"/>
  <c r="T8" i="3"/>
  <c r="T9" i="3" s="1"/>
  <c r="S8" i="3"/>
  <c r="S9" i="3" s="1"/>
  <c r="R8" i="3"/>
  <c r="R9" i="3" s="1"/>
  <c r="P8" i="3"/>
  <c r="P9" i="3" s="1"/>
  <c r="O8" i="3"/>
  <c r="O9" i="3" s="1"/>
  <c r="N8" i="3"/>
  <c r="N9" i="3" s="1"/>
  <c r="M8" i="3"/>
  <c r="M9" i="3" s="1"/>
  <c r="K8" i="3"/>
  <c r="K9" i="3" s="1"/>
  <c r="H8" i="3"/>
  <c r="H9" i="3" s="1"/>
  <c r="G8" i="3"/>
  <c r="G9" i="3" s="1"/>
  <c r="E8" i="3"/>
  <c r="E9" i="3" s="1"/>
  <c r="R33" i="3"/>
  <c r="R34" i="3" s="1"/>
  <c r="Q33" i="3"/>
  <c r="Q34" i="3" s="1"/>
  <c r="P33" i="3"/>
  <c r="P34" i="3" s="1"/>
  <c r="O33" i="3"/>
  <c r="O34" i="3" s="1"/>
  <c r="K33" i="3"/>
  <c r="K34" i="3" s="1"/>
  <c r="F33" i="3"/>
  <c r="F34" i="3" s="1"/>
  <c r="N24" i="3"/>
  <c r="N25" i="3" s="1"/>
  <c r="K24" i="3"/>
  <c r="K25" i="3" s="1"/>
  <c r="I25" i="3"/>
  <c r="F25" i="3"/>
  <c r="D24" i="3"/>
  <c r="D25" i="3" s="1"/>
  <c r="W14" i="3"/>
  <c r="W15" i="3" s="1"/>
  <c r="V14" i="3"/>
  <c r="V15" i="3" s="1"/>
  <c r="U14" i="3"/>
  <c r="U15" i="3" s="1"/>
  <c r="T14" i="3"/>
  <c r="T15" i="3" s="1"/>
  <c r="S14" i="3"/>
  <c r="S15" i="3" s="1"/>
  <c r="R14" i="3"/>
  <c r="R15" i="3" s="1"/>
  <c r="Q14" i="3"/>
  <c r="Q15" i="3" s="1"/>
  <c r="P14" i="3"/>
  <c r="P15" i="3" s="1"/>
  <c r="O14" i="3"/>
  <c r="O15" i="3" s="1"/>
  <c r="N14" i="3"/>
  <c r="N15" i="3" s="1"/>
  <c r="M14" i="3"/>
  <c r="M15" i="3" s="1"/>
  <c r="L14" i="3"/>
  <c r="L15" i="3" s="1"/>
  <c r="K14" i="3"/>
  <c r="K15" i="3" s="1"/>
  <c r="J14" i="3"/>
  <c r="J15" i="3" s="1"/>
  <c r="I14" i="3"/>
  <c r="I15" i="3" s="1"/>
  <c r="H14" i="3"/>
  <c r="H15" i="3" s="1"/>
  <c r="G14" i="3"/>
  <c r="G15" i="3" s="1"/>
  <c r="F14" i="3"/>
  <c r="F15" i="3" s="1"/>
  <c r="E14" i="3"/>
  <c r="E15" i="3" s="1"/>
  <c r="D14" i="3"/>
  <c r="D15" i="3" s="1"/>
  <c r="W9" i="3"/>
  <c r="Q8" i="3"/>
  <c r="Q9" i="3" s="1"/>
  <c r="L8" i="3"/>
  <c r="L9" i="3" s="1"/>
  <c r="J8" i="3"/>
  <c r="J9" i="3" s="1"/>
  <c r="I8" i="3"/>
  <c r="I9" i="3" s="1"/>
  <c r="F8" i="3"/>
  <c r="F9" i="3" s="1"/>
  <c r="D8" i="3"/>
  <c r="D9" i="3" s="1"/>
  <c r="X34" i="2"/>
  <c r="X25" i="2"/>
  <c r="X15" i="2"/>
  <c r="X9" i="2"/>
  <c r="F30" i="1"/>
  <c r="G30" i="1"/>
  <c r="H30" i="1"/>
  <c r="I30" i="1"/>
  <c r="J30" i="1"/>
  <c r="K30" i="1"/>
  <c r="L30" i="1"/>
  <c r="M30" i="1"/>
  <c r="N30" i="1"/>
  <c r="O30" i="1"/>
  <c r="P30" i="1"/>
  <c r="E30" i="1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D34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5" i="2"/>
  <c r="W8" i="2"/>
  <c r="W9" i="2" s="1"/>
  <c r="U8" i="2"/>
  <c r="U9" i="2" s="1"/>
  <c r="T8" i="2"/>
  <c r="T9" i="2" s="1"/>
  <c r="S8" i="2"/>
  <c r="S9" i="2" s="1"/>
  <c r="P8" i="2"/>
  <c r="P9" i="2" s="1"/>
  <c r="N8" i="2"/>
  <c r="N9" i="2" s="1"/>
  <c r="L8" i="2"/>
  <c r="L9" i="2" s="1"/>
  <c r="K8" i="2"/>
  <c r="K9" i="2" s="1"/>
  <c r="J8" i="2"/>
  <c r="J9" i="2" s="1"/>
  <c r="I8" i="2"/>
  <c r="I9" i="2" s="1"/>
  <c r="H8" i="2"/>
  <c r="H9" i="2" s="1"/>
  <c r="G8" i="2"/>
  <c r="G9" i="2" s="1"/>
  <c r="F8" i="2"/>
  <c r="F9" i="2" s="1"/>
  <c r="E8" i="2"/>
  <c r="E9" i="2" s="1"/>
  <c r="D8" i="2"/>
  <c r="D9" i="2" s="1"/>
  <c r="V14" i="2"/>
  <c r="V15" i="2" s="1"/>
  <c r="U14" i="2"/>
  <c r="U15" i="2" s="1"/>
  <c r="T14" i="2"/>
  <c r="T15" i="2" s="1"/>
  <c r="S14" i="2"/>
  <c r="S15" i="2" s="1"/>
  <c r="R14" i="2"/>
  <c r="R15" i="2" s="1"/>
  <c r="Q14" i="2"/>
  <c r="Q15" i="2" s="1"/>
  <c r="P14" i="2"/>
  <c r="P15" i="2" s="1"/>
  <c r="O14" i="2"/>
  <c r="O15" i="2" s="1"/>
  <c r="N14" i="2"/>
  <c r="N15" i="2" s="1"/>
  <c r="L14" i="2"/>
  <c r="L15" i="2" s="1"/>
  <c r="K14" i="2"/>
  <c r="K15" i="2" s="1"/>
  <c r="J14" i="2"/>
  <c r="J15" i="2" s="1"/>
  <c r="I14" i="2"/>
  <c r="I15" i="2" s="1"/>
  <c r="H14" i="2"/>
  <c r="H15" i="2" s="1"/>
  <c r="F14" i="2"/>
  <c r="F15" i="2" s="1"/>
  <c r="E14" i="2"/>
  <c r="E15" i="2" s="1"/>
  <c r="D14" i="2"/>
  <c r="D15" i="2" s="1"/>
  <c r="V24" i="2"/>
  <c r="P24" i="2"/>
  <c r="O24" i="2"/>
  <c r="M24" i="2"/>
  <c r="L24" i="2"/>
  <c r="K24" i="2"/>
  <c r="J24" i="2"/>
  <c r="H24" i="2"/>
  <c r="G24" i="2"/>
  <c r="F24" i="2"/>
  <c r="E24" i="2"/>
  <c r="D24" i="2"/>
  <c r="W33" i="2"/>
  <c r="V33" i="2"/>
  <c r="T33" i="2"/>
  <c r="R33" i="2"/>
  <c r="Q33" i="2"/>
  <c r="P33" i="2"/>
  <c r="L33" i="2"/>
  <c r="K33" i="2"/>
  <c r="J33" i="2"/>
  <c r="I33" i="2"/>
  <c r="H33" i="2"/>
  <c r="G33" i="2"/>
  <c r="F33" i="2"/>
  <c r="E33" i="2"/>
  <c r="D33" i="2"/>
  <c r="W14" i="2"/>
  <c r="W15" i="2" s="1"/>
  <c r="Q24" i="2"/>
  <c r="R24" i="2"/>
  <c r="S24" i="2"/>
  <c r="T24" i="2"/>
  <c r="U24" i="2"/>
  <c r="W24" i="2"/>
  <c r="S33" i="2"/>
  <c r="U33" i="2"/>
  <c r="Q8" i="2"/>
  <c r="Q9" i="2" s="1"/>
  <c r="R8" i="2"/>
  <c r="R9" i="2" s="1"/>
  <c r="V8" i="2"/>
  <c r="V9" i="2" s="1"/>
  <c r="N24" i="2"/>
  <c r="I24" i="2"/>
  <c r="M14" i="2"/>
  <c r="M15" i="2" s="1"/>
  <c r="G14" i="2"/>
  <c r="G15" i="2" s="1"/>
  <c r="O8" i="2"/>
  <c r="O9" i="2" s="1"/>
  <c r="M8" i="2"/>
  <c r="M9" i="2" s="1"/>
  <c r="O33" i="2"/>
  <c r="N33" i="2"/>
  <c r="M33" i="2"/>
  <c r="P29" i="1"/>
  <c r="O29" i="1"/>
  <c r="N29" i="1"/>
  <c r="M29" i="1"/>
  <c r="L29" i="1"/>
  <c r="K29" i="1"/>
  <c r="J29" i="1"/>
  <c r="I29" i="1"/>
  <c r="H29" i="1"/>
  <c r="G29" i="1"/>
  <c r="F29" i="1"/>
  <c r="E29" i="1"/>
  <c r="X9" i="3" l="1"/>
  <c r="X15" i="3"/>
  <c r="X25" i="3"/>
  <c r="X34" i="3"/>
  <c r="B29" i="1"/>
</calcChain>
</file>

<file path=xl/sharedStrings.xml><?xml version="1.0" encoding="utf-8"?>
<sst xmlns="http://schemas.openxmlformats.org/spreadsheetml/2006/main" count="968" uniqueCount="58">
  <si>
    <t>A</t>
  </si>
  <si>
    <t>B</t>
  </si>
  <si>
    <t>C</t>
  </si>
  <si>
    <t>D</t>
  </si>
  <si>
    <t>PREGUNTA</t>
  </si>
  <si>
    <t>TOTAL</t>
  </si>
  <si>
    <t>MARIANGEL REYES</t>
  </si>
  <si>
    <t>EVELYN JAIMES</t>
  </si>
  <si>
    <t xml:space="preserve">N° </t>
  </si>
  <si>
    <t>LEIDY MOJICA</t>
  </si>
  <si>
    <t>EMANUEL ORTEGA</t>
  </si>
  <si>
    <t>ASHLY CAÑAS</t>
  </si>
  <si>
    <t>RESPUESTA / ESTUDIANTE</t>
  </si>
  <si>
    <t>SEDE</t>
  </si>
  <si>
    <t>CUAJADORAS</t>
  </si>
  <si>
    <t xml:space="preserve"> BUENAVISTA</t>
  </si>
  <si>
    <t>ALMENDRAL</t>
  </si>
  <si>
    <t>SEPULTURAS</t>
  </si>
  <si>
    <t xml:space="preserve"> INMENSO</t>
  </si>
  <si>
    <t>SAN JUAN</t>
  </si>
  <si>
    <t>PRINCIPAL</t>
  </si>
  <si>
    <t xml:space="preserve"> LA CHUSPA</t>
  </si>
  <si>
    <t>LA GOLONDRINA</t>
  </si>
  <si>
    <t>LIBANO</t>
  </si>
  <si>
    <t>HATO VIEJO</t>
  </si>
  <si>
    <t>JOSÉ AYALA</t>
  </si>
  <si>
    <t>JOSTIN CARRILLO</t>
  </si>
  <si>
    <t>YEIMER CARRILLO</t>
  </si>
  <si>
    <t>PORCENTAJE</t>
  </si>
  <si>
    <t>ELIANA RANGEL</t>
  </si>
  <si>
    <t>MARIANGEL GARAVITO</t>
  </si>
  <si>
    <t>ASTRID CACERES</t>
  </si>
  <si>
    <t>MARIA FLOREZ</t>
  </si>
  <si>
    <t>SARA FLOREZ</t>
  </si>
  <si>
    <t>KERLYN LAGOS</t>
  </si>
  <si>
    <t>DILAN RIOS</t>
  </si>
  <si>
    <t>SARA SUAREZ</t>
  </si>
  <si>
    <t>HEIDER VARGAS</t>
  </si>
  <si>
    <t>MARYURY FLOREZ</t>
  </si>
  <si>
    <t>VALERY ROA</t>
  </si>
  <si>
    <t>LAURA FERNANDEZ</t>
  </si>
  <si>
    <t>SAMUEL ESTEVEZ</t>
  </si>
  <si>
    <t>GRADO</t>
  </si>
  <si>
    <t>SHAROL NORIEGA</t>
  </si>
  <si>
    <t>FERNANDA BERMUDEZ</t>
  </si>
  <si>
    <t>EVALUAR PARA AVANZAR MATEMÁTICAS - SECUNDARIA</t>
  </si>
  <si>
    <t>JUAN DURAN</t>
  </si>
  <si>
    <t>FABIOLA GIRALDO</t>
  </si>
  <si>
    <t>ILWER HERNANDEZ</t>
  </si>
  <si>
    <t>ANTHONY CHAPARRO</t>
  </si>
  <si>
    <t>WILMER ESPINEL</t>
  </si>
  <si>
    <t>CLAUDIMAR PINZON</t>
  </si>
  <si>
    <t>JEAN OSORIO</t>
  </si>
  <si>
    <t>NAZLY LUNA</t>
  </si>
  <si>
    <t>CRISTOPHER PEREZ</t>
  </si>
  <si>
    <t>YANDEL VERA</t>
  </si>
  <si>
    <t xml:space="preserve">PRIMARIA: EVALUAR PARA AVANZAR 3° </t>
  </si>
  <si>
    <t>EVALUAR PARA AVANZAR LENGUAJE  - SECUNDARIA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</si>
</sst>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3" borderId="1" xfId="0" applyFont="1" applyFill="1" applyBorder="1" applyAlignment="1">
      <alignment horizontal="center"/>
    </xf>
    <xf numFmtId="0" fontId="0" fillId="3" borderId="1" xfId="0" applyFill="1" applyBorder="1"/>
    <xf numFmtId="0" fontId="2" fillId="3" borderId="1" xfId="0" applyFont="1" applyFill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0" fillId="0" borderId="5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0" borderId="11" xfId="0" applyFont="1" applyBorder="1"/>
    <xf numFmtId="0" fontId="1" fillId="0" borderId="12" xfId="0" applyFont="1" applyBorder="1"/>
    <xf numFmtId="0" fontId="1" fillId="0" borderId="14" xfId="0" applyFont="1" applyBorder="1"/>
    <xf numFmtId="0" fontId="1" fillId="0" borderId="15" xfId="0" applyFont="1" applyBorder="1"/>
    <xf numFmtId="0" fontId="2" fillId="3" borderId="3" xfId="0" applyFont="1" applyFill="1" applyBorder="1" applyAlignment="1">
      <alignment horizontal="center" wrapText="1"/>
    </xf>
    <xf numFmtId="0" fontId="0" fillId="2" borderId="3" xfId="0" applyFill="1" applyBorder="1"/>
    <xf numFmtId="0" fontId="0" fillId="0" borderId="5" xfId="0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/>
    <xf numFmtId="0" fontId="1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5" borderId="0" xfId="0" applyFont="1" applyFill="1" applyBorder="1" applyAlignment="1">
      <alignment horizontal="center"/>
    </xf>
    <xf numFmtId="0" fontId="0" fillId="5" borderId="0" xfId="0" applyFill="1" applyBorder="1"/>
    <xf numFmtId="0" fontId="0" fillId="5" borderId="0" xfId="0" applyFill="1"/>
    <xf numFmtId="0" fontId="0" fillId="0" borderId="0" xfId="0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2" xfId="0" applyFill="1" applyBorder="1"/>
    <xf numFmtId="0" fontId="0" fillId="5" borderId="2" xfId="0" applyFill="1" applyBorder="1"/>
    <xf numFmtId="0" fontId="0" fillId="5" borderId="1" xfId="0" applyFill="1" applyBorder="1"/>
  </cellXfs>
  <cellStyles count="1">
    <cellStyle name="Normal" xfId="0" builtinId="0"/>
  </cellStyles>
  <dxfs count="114"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 patternType="solid">
          <fgColor theme="0"/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 patternType="solid">
          <fgColor theme="0"/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 patternType="solid">
          <fgColor theme="0"/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  <color theme="1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  <color theme="1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5757"/>
        </patternFill>
      </fill>
    </dxf>
    <dxf>
      <font>
        <b/>
        <i val="0"/>
      </font>
      <fill>
        <patternFill>
          <bgColor rgb="FFFF4B4B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5B5B"/>
      <color rgb="FFFF4B4B"/>
      <color rgb="FFFF5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7603347745150283E-2"/>
          <c:y val="3.0641671883064825E-2"/>
          <c:w val="0.82592689929290186"/>
          <c:h val="0.86141776211028009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PRIMARIA!$C$29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PRIMARIA!$E$5:$P$5</c:f>
              <c:strCache>
                <c:ptCount val="12"/>
                <c:pt idx="0">
                  <c:v>C</c:v>
                </c:pt>
                <c:pt idx="1">
                  <c:v>A</c:v>
                </c:pt>
                <c:pt idx="2">
                  <c:v>A</c:v>
                </c:pt>
                <c:pt idx="3">
                  <c:v>A</c:v>
                </c:pt>
                <c:pt idx="4">
                  <c:v>A</c:v>
                </c:pt>
                <c:pt idx="5">
                  <c:v>B</c:v>
                </c:pt>
                <c:pt idx="6">
                  <c:v>B</c:v>
                </c:pt>
                <c:pt idx="7">
                  <c:v>D</c:v>
                </c:pt>
                <c:pt idx="8">
                  <c:v>A</c:v>
                </c:pt>
                <c:pt idx="9">
                  <c:v>C</c:v>
                </c:pt>
                <c:pt idx="10">
                  <c:v>B</c:v>
                </c:pt>
                <c:pt idx="11">
                  <c:v>C</c:v>
                </c:pt>
              </c:strCache>
            </c:strRef>
          </c:cat>
          <c:val>
            <c:numRef>
              <c:f>PRIMARIA!$E$29:$P$29</c:f>
              <c:numCache>
                <c:formatCode>General</c:formatCode>
                <c:ptCount val="12"/>
                <c:pt idx="0">
                  <c:v>21</c:v>
                </c:pt>
                <c:pt idx="1">
                  <c:v>20</c:v>
                </c:pt>
                <c:pt idx="2">
                  <c:v>18</c:v>
                </c:pt>
                <c:pt idx="3">
                  <c:v>15</c:v>
                </c:pt>
                <c:pt idx="4">
                  <c:v>17</c:v>
                </c:pt>
                <c:pt idx="5">
                  <c:v>18</c:v>
                </c:pt>
                <c:pt idx="6">
                  <c:v>17</c:v>
                </c:pt>
                <c:pt idx="7">
                  <c:v>12</c:v>
                </c:pt>
                <c:pt idx="8">
                  <c:v>17</c:v>
                </c:pt>
                <c:pt idx="9">
                  <c:v>13</c:v>
                </c:pt>
                <c:pt idx="10">
                  <c:v>13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99-43F0-8A13-962549410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310192"/>
        <c:axId val="1056299376"/>
        <c:axId val="892696016"/>
      </c:bar3DChart>
      <c:catAx>
        <c:axId val="1056310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56299376"/>
        <c:crosses val="autoZero"/>
        <c:auto val="1"/>
        <c:lblAlgn val="ctr"/>
        <c:lblOffset val="100"/>
        <c:noMultiLvlLbl val="0"/>
      </c:catAx>
      <c:valAx>
        <c:axId val="105629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56310192"/>
        <c:crosses val="autoZero"/>
        <c:crossBetween val="between"/>
      </c:valAx>
      <c:serAx>
        <c:axId val="8926960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56299376"/>
        <c:crosses val="autoZero"/>
      </c:ser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285751</xdr:colOff>
      <xdr:row>2</xdr:row>
      <xdr:rowOff>152400</xdr:rowOff>
    </xdr:from>
    <xdr:to>
      <xdr:col>21</xdr:col>
      <xdr:colOff>469107</xdr:colOff>
      <xdr:row>14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554FBD7-81B3-4887-9C03-039761B36A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E3FC1-2C89-4744-A84B-7AF02AE2CAEE}">
  <dimension ref="B2:P30"/>
  <sheetViews>
    <sheetView tabSelected="1" view="pageBreakPreview" topLeftCell="A4" zoomScale="89" zoomScaleNormal="100" zoomScaleSheetLayoutView="89" workbookViewId="0">
      <selection activeCell="Q2" sqref="Q2"/>
    </sheetView>
  </sheetViews>
  <sheetFormatPr baseColWidth="10" defaultRowHeight="15" x14ac:dyDescent="0.25"/>
  <cols>
    <col min="2" max="2" width="5" customWidth="1"/>
    <col min="3" max="3" width="15.7109375" customWidth="1"/>
    <col min="4" max="4" width="21.140625" customWidth="1"/>
    <col min="5" max="16" width="4.7109375" customWidth="1"/>
    <col min="17" max="17" width="11.85546875" bestFit="1" customWidth="1"/>
  </cols>
  <sheetData>
    <row r="2" spans="2:16" ht="18.75" x14ac:dyDescent="0.3">
      <c r="B2" s="60" t="s">
        <v>56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4" spans="2:16" x14ac:dyDescent="0.25">
      <c r="B4" s="53" t="s">
        <v>8</v>
      </c>
      <c r="C4" s="51" t="s">
        <v>13</v>
      </c>
      <c r="D4" s="7" t="s">
        <v>4</v>
      </c>
      <c r="E4" s="8">
        <v>1</v>
      </c>
      <c r="F4" s="8">
        <v>2</v>
      </c>
      <c r="G4" s="8">
        <v>3</v>
      </c>
      <c r="H4" s="8">
        <v>4</v>
      </c>
      <c r="I4" s="8">
        <v>5</v>
      </c>
      <c r="J4" s="8">
        <v>6</v>
      </c>
      <c r="K4" s="8">
        <v>7</v>
      </c>
      <c r="L4" s="8">
        <v>8</v>
      </c>
      <c r="M4" s="8">
        <v>9</v>
      </c>
      <c r="N4" s="8">
        <v>10</v>
      </c>
      <c r="O4" s="8">
        <v>11</v>
      </c>
      <c r="P4" s="8">
        <v>12</v>
      </c>
    </row>
    <row r="5" spans="2:16" ht="15.75" customHeight="1" thickBot="1" x14ac:dyDescent="0.3">
      <c r="B5" s="54"/>
      <c r="C5" s="52"/>
      <c r="D5" s="25" t="s">
        <v>12</v>
      </c>
      <c r="E5" s="26" t="s">
        <v>2</v>
      </c>
      <c r="F5" s="26" t="s">
        <v>0</v>
      </c>
      <c r="G5" s="26" t="s">
        <v>0</v>
      </c>
      <c r="H5" s="26" t="s">
        <v>0</v>
      </c>
      <c r="I5" s="26" t="s">
        <v>0</v>
      </c>
      <c r="J5" s="26" t="s">
        <v>1</v>
      </c>
      <c r="K5" s="26" t="s">
        <v>1</v>
      </c>
      <c r="L5" s="26" t="s">
        <v>3</v>
      </c>
      <c r="M5" s="26" t="s">
        <v>0</v>
      </c>
      <c r="N5" s="26" t="s">
        <v>2</v>
      </c>
      <c r="O5" s="26" t="s">
        <v>1</v>
      </c>
      <c r="P5" s="26" t="s">
        <v>2</v>
      </c>
    </row>
    <row r="6" spans="2:16" ht="15.75" thickBot="1" x14ac:dyDescent="0.3">
      <c r="B6" s="4">
        <v>1</v>
      </c>
      <c r="C6" s="27" t="s">
        <v>14</v>
      </c>
      <c r="D6" s="5" t="s">
        <v>6</v>
      </c>
      <c r="E6" s="5" t="s">
        <v>2</v>
      </c>
      <c r="F6" s="5" t="s">
        <v>2</v>
      </c>
      <c r="G6" s="5" t="s">
        <v>1</v>
      </c>
      <c r="H6" s="5" t="s">
        <v>0</v>
      </c>
      <c r="I6" s="5" t="s">
        <v>3</v>
      </c>
      <c r="J6" s="5" t="s">
        <v>1</v>
      </c>
      <c r="K6" s="5" t="s">
        <v>1</v>
      </c>
      <c r="L6" s="5" t="s">
        <v>0</v>
      </c>
      <c r="M6" s="5" t="s">
        <v>0</v>
      </c>
      <c r="N6" s="5" t="s">
        <v>2</v>
      </c>
      <c r="O6" s="5" t="s">
        <v>1</v>
      </c>
      <c r="P6" s="6" t="s">
        <v>0</v>
      </c>
    </row>
    <row r="7" spans="2:16" x14ac:dyDescent="0.25">
      <c r="B7" s="41">
        <v>3</v>
      </c>
      <c r="C7" s="39" t="s">
        <v>15</v>
      </c>
      <c r="D7" s="14" t="s">
        <v>34</v>
      </c>
      <c r="E7" s="14" t="s">
        <v>2</v>
      </c>
      <c r="F7" s="14" t="s">
        <v>0</v>
      </c>
      <c r="G7" s="14" t="s">
        <v>0</v>
      </c>
      <c r="H7" s="14" t="s">
        <v>0</v>
      </c>
      <c r="I7" s="14" t="s">
        <v>0</v>
      </c>
      <c r="J7" s="14" t="s">
        <v>1</v>
      </c>
      <c r="K7" s="14" t="s">
        <v>1</v>
      </c>
      <c r="L7" s="14" t="s">
        <v>3</v>
      </c>
      <c r="M7" s="14" t="s">
        <v>0</v>
      </c>
      <c r="N7" s="14" t="s">
        <v>2</v>
      </c>
      <c r="O7" s="14" t="s">
        <v>1</v>
      </c>
      <c r="P7" s="15" t="s">
        <v>2</v>
      </c>
    </row>
    <row r="8" spans="2:16" x14ac:dyDescent="0.25">
      <c r="B8" s="44"/>
      <c r="C8" s="43"/>
      <c r="D8" s="1" t="s">
        <v>35</v>
      </c>
      <c r="E8" s="1" t="s">
        <v>2</v>
      </c>
      <c r="F8" s="1" t="s">
        <v>0</v>
      </c>
      <c r="G8" s="1" t="s">
        <v>3</v>
      </c>
      <c r="H8" s="1" t="s">
        <v>3</v>
      </c>
      <c r="I8" s="1" t="s">
        <v>0</v>
      </c>
      <c r="J8" s="1" t="s">
        <v>1</v>
      </c>
      <c r="K8" s="1" t="s">
        <v>1</v>
      </c>
      <c r="L8" s="1" t="s">
        <v>3</v>
      </c>
      <c r="M8" s="1" t="s">
        <v>0</v>
      </c>
      <c r="N8" s="1" t="s">
        <v>2</v>
      </c>
      <c r="O8" s="1" t="s">
        <v>1</v>
      </c>
      <c r="P8" s="19" t="s">
        <v>2</v>
      </c>
    </row>
    <row r="9" spans="2:16" ht="15.75" thickBot="1" x14ac:dyDescent="0.3">
      <c r="B9" s="42"/>
      <c r="C9" s="40"/>
      <c r="D9" s="16" t="s">
        <v>36</v>
      </c>
      <c r="E9" s="16" t="s">
        <v>2</v>
      </c>
      <c r="F9" s="16" t="s">
        <v>0</v>
      </c>
      <c r="G9" s="16" t="s">
        <v>0</v>
      </c>
      <c r="H9" s="16" t="s">
        <v>1</v>
      </c>
      <c r="I9" s="16" t="s">
        <v>0</v>
      </c>
      <c r="J9" s="16" t="s">
        <v>1</v>
      </c>
      <c r="K9" s="16" t="s">
        <v>1</v>
      </c>
      <c r="L9" s="16" t="s">
        <v>3</v>
      </c>
      <c r="M9" s="16" t="s">
        <v>0</v>
      </c>
      <c r="N9" s="16" t="s">
        <v>3</v>
      </c>
      <c r="O9" s="16" t="s">
        <v>1</v>
      </c>
      <c r="P9" s="17" t="s">
        <v>1</v>
      </c>
    </row>
    <row r="10" spans="2:16" x14ac:dyDescent="0.25">
      <c r="B10" s="41">
        <v>2</v>
      </c>
      <c r="C10" s="39" t="s">
        <v>16</v>
      </c>
      <c r="D10" s="14" t="s">
        <v>37</v>
      </c>
      <c r="E10" s="14" t="s">
        <v>2</v>
      </c>
      <c r="F10" s="14" t="s">
        <v>0</v>
      </c>
      <c r="G10" s="14" t="s">
        <v>0</v>
      </c>
      <c r="H10" s="14" t="s">
        <v>0</v>
      </c>
      <c r="I10" s="14" t="s">
        <v>0</v>
      </c>
      <c r="J10" s="14" t="s">
        <v>1</v>
      </c>
      <c r="K10" s="14" t="s">
        <v>2</v>
      </c>
      <c r="L10" s="14" t="s">
        <v>3</v>
      </c>
      <c r="M10" s="14" t="s">
        <v>1</v>
      </c>
      <c r="N10" s="14" t="s">
        <v>2</v>
      </c>
      <c r="O10" s="14" t="s">
        <v>2</v>
      </c>
      <c r="P10" s="15" t="s">
        <v>0</v>
      </c>
    </row>
    <row r="11" spans="2:16" ht="15.75" thickBot="1" x14ac:dyDescent="0.3">
      <c r="B11" s="42"/>
      <c r="C11" s="40"/>
      <c r="D11" s="16" t="s">
        <v>38</v>
      </c>
      <c r="E11" s="16" t="s">
        <v>2</v>
      </c>
      <c r="F11" s="16" t="s">
        <v>0</v>
      </c>
      <c r="G11" s="16" t="s">
        <v>0</v>
      </c>
      <c r="H11" s="16" t="s">
        <v>0</v>
      </c>
      <c r="I11" s="16" t="s">
        <v>0</v>
      </c>
      <c r="J11" s="16" t="s">
        <v>1</v>
      </c>
      <c r="K11" s="16" t="s">
        <v>1</v>
      </c>
      <c r="L11" s="16" t="s">
        <v>2</v>
      </c>
      <c r="M11" s="16" t="s">
        <v>0</v>
      </c>
      <c r="N11" s="16" t="s">
        <v>2</v>
      </c>
      <c r="O11" s="16" t="s">
        <v>2</v>
      </c>
      <c r="P11" s="17" t="s">
        <v>2</v>
      </c>
    </row>
    <row r="12" spans="2:16" x14ac:dyDescent="0.25">
      <c r="B12" s="41">
        <v>2</v>
      </c>
      <c r="C12" s="49" t="s">
        <v>17</v>
      </c>
      <c r="D12" s="14" t="s">
        <v>7</v>
      </c>
      <c r="E12" s="14" t="s">
        <v>2</v>
      </c>
      <c r="F12" s="14" t="s">
        <v>0</v>
      </c>
      <c r="G12" s="14" t="s">
        <v>0</v>
      </c>
      <c r="H12" s="14" t="s">
        <v>0</v>
      </c>
      <c r="I12" s="14" t="s">
        <v>0</v>
      </c>
      <c r="J12" s="14" t="s">
        <v>1</v>
      </c>
      <c r="K12" s="14" t="s">
        <v>1</v>
      </c>
      <c r="L12" s="14" t="s">
        <v>3</v>
      </c>
      <c r="M12" s="14" t="s">
        <v>0</v>
      </c>
      <c r="N12" s="14" t="s">
        <v>2</v>
      </c>
      <c r="O12" s="14" t="s">
        <v>1</v>
      </c>
      <c r="P12" s="15" t="s">
        <v>2</v>
      </c>
    </row>
    <row r="13" spans="2:16" ht="15.75" thickBot="1" x14ac:dyDescent="0.3">
      <c r="B13" s="42"/>
      <c r="C13" s="50"/>
      <c r="D13" s="16" t="s">
        <v>9</v>
      </c>
      <c r="E13" s="16" t="s">
        <v>2</v>
      </c>
      <c r="F13" s="16" t="s">
        <v>0</v>
      </c>
      <c r="G13" s="16" t="s">
        <v>0</v>
      </c>
      <c r="H13" s="16" t="s">
        <v>0</v>
      </c>
      <c r="I13" s="16" t="s">
        <v>0</v>
      </c>
      <c r="J13" s="16" t="s">
        <v>2</v>
      </c>
      <c r="K13" s="16" t="s">
        <v>1</v>
      </c>
      <c r="L13" s="16" t="s">
        <v>3</v>
      </c>
      <c r="M13" s="16" t="s">
        <v>0</v>
      </c>
      <c r="N13" s="16" t="s">
        <v>0</v>
      </c>
      <c r="O13" s="16" t="s">
        <v>1</v>
      </c>
      <c r="P13" s="17" t="s">
        <v>2</v>
      </c>
    </row>
    <row r="14" spans="2:16" x14ac:dyDescent="0.25">
      <c r="B14" s="41">
        <v>2</v>
      </c>
      <c r="C14" s="49" t="s">
        <v>18</v>
      </c>
      <c r="D14" s="14" t="s">
        <v>10</v>
      </c>
      <c r="E14" s="14" t="s">
        <v>2</v>
      </c>
      <c r="F14" s="14" t="s">
        <v>0</v>
      </c>
      <c r="G14" s="14" t="s">
        <v>0</v>
      </c>
      <c r="H14" s="14" t="s">
        <v>0</v>
      </c>
      <c r="I14" s="14" t="s">
        <v>0</v>
      </c>
      <c r="J14" s="14" t="s">
        <v>1</v>
      </c>
      <c r="K14" s="14" t="s">
        <v>1</v>
      </c>
      <c r="L14" s="14" t="s">
        <v>3</v>
      </c>
      <c r="M14" s="14" t="s">
        <v>0</v>
      </c>
      <c r="N14" s="14" t="s">
        <v>2</v>
      </c>
      <c r="O14" s="14" t="s">
        <v>1</v>
      </c>
      <c r="P14" s="15" t="s">
        <v>2</v>
      </c>
    </row>
    <row r="15" spans="2:16" ht="15.75" thickBot="1" x14ac:dyDescent="0.3">
      <c r="B15" s="42"/>
      <c r="C15" s="50"/>
      <c r="D15" s="16" t="s">
        <v>11</v>
      </c>
      <c r="E15" s="16" t="s">
        <v>2</v>
      </c>
      <c r="F15" s="16" t="s">
        <v>0</v>
      </c>
      <c r="G15" s="16" t="s">
        <v>0</v>
      </c>
      <c r="H15" s="16" t="s">
        <v>0</v>
      </c>
      <c r="I15" s="16" t="s">
        <v>0</v>
      </c>
      <c r="J15" s="16" t="s">
        <v>1</v>
      </c>
      <c r="K15" s="16" t="s">
        <v>1</v>
      </c>
      <c r="L15" s="16" t="s">
        <v>2</v>
      </c>
      <c r="M15" s="16" t="s">
        <v>0</v>
      </c>
      <c r="N15" s="16" t="s">
        <v>2</v>
      </c>
      <c r="O15" s="16" t="s">
        <v>2</v>
      </c>
      <c r="P15" s="17" t="s">
        <v>2</v>
      </c>
    </row>
    <row r="16" spans="2:16" x14ac:dyDescent="0.25">
      <c r="B16" s="41">
        <v>2</v>
      </c>
      <c r="C16" s="39" t="s">
        <v>19</v>
      </c>
      <c r="D16" s="14" t="s">
        <v>32</v>
      </c>
      <c r="E16" s="14" t="s">
        <v>2</v>
      </c>
      <c r="F16" s="14" t="s">
        <v>0</v>
      </c>
      <c r="G16" s="14" t="s">
        <v>1</v>
      </c>
      <c r="H16" s="14" t="s">
        <v>0</v>
      </c>
      <c r="I16" s="14" t="s">
        <v>0</v>
      </c>
      <c r="J16" s="14" t="s">
        <v>1</v>
      </c>
      <c r="K16" s="14" t="s">
        <v>1</v>
      </c>
      <c r="L16" s="14" t="s">
        <v>2</v>
      </c>
      <c r="M16" s="14" t="s">
        <v>0</v>
      </c>
      <c r="N16" s="14" t="s">
        <v>1</v>
      </c>
      <c r="O16" s="14" t="s">
        <v>2</v>
      </c>
      <c r="P16" s="15" t="s">
        <v>3</v>
      </c>
    </row>
    <row r="17" spans="2:16" ht="15.75" thickBot="1" x14ac:dyDescent="0.3">
      <c r="B17" s="42"/>
      <c r="C17" s="40"/>
      <c r="D17" s="16" t="s">
        <v>33</v>
      </c>
      <c r="E17" s="16" t="s">
        <v>2</v>
      </c>
      <c r="F17" s="16" t="s">
        <v>0</v>
      </c>
      <c r="G17" s="16" t="s">
        <v>0</v>
      </c>
      <c r="H17" s="16" t="s">
        <v>3</v>
      </c>
      <c r="I17" s="16" t="s">
        <v>2</v>
      </c>
      <c r="J17" s="16" t="s">
        <v>1</v>
      </c>
      <c r="K17" s="16" t="s">
        <v>1</v>
      </c>
      <c r="L17" s="16" t="s">
        <v>3</v>
      </c>
      <c r="M17" s="16" t="s">
        <v>0</v>
      </c>
      <c r="N17" s="16" t="s">
        <v>3</v>
      </c>
      <c r="O17" s="16" t="s">
        <v>1</v>
      </c>
      <c r="P17" s="17" t="s">
        <v>0</v>
      </c>
    </row>
    <row r="18" spans="2:16" x14ac:dyDescent="0.25">
      <c r="B18" s="41">
        <v>2</v>
      </c>
      <c r="C18" s="39" t="s">
        <v>20</v>
      </c>
      <c r="D18" s="14" t="s">
        <v>30</v>
      </c>
      <c r="E18" s="14" t="s">
        <v>2</v>
      </c>
      <c r="F18" s="14" t="s">
        <v>0</v>
      </c>
      <c r="G18" s="14" t="s">
        <v>0</v>
      </c>
      <c r="H18" s="14" t="s">
        <v>0</v>
      </c>
      <c r="I18" s="14" t="s">
        <v>3</v>
      </c>
      <c r="J18" s="14" t="s">
        <v>1</v>
      </c>
      <c r="K18" s="14" t="s">
        <v>1</v>
      </c>
      <c r="L18" s="14" t="s">
        <v>0</v>
      </c>
      <c r="M18" s="14" t="s">
        <v>0</v>
      </c>
      <c r="N18" s="14" t="s">
        <v>1</v>
      </c>
      <c r="O18" s="14" t="s">
        <v>1</v>
      </c>
      <c r="P18" s="15" t="s">
        <v>0</v>
      </c>
    </row>
    <row r="19" spans="2:16" ht="15.75" thickBot="1" x14ac:dyDescent="0.3">
      <c r="B19" s="42"/>
      <c r="C19" s="40"/>
      <c r="D19" s="16" t="s">
        <v>31</v>
      </c>
      <c r="E19" s="16" t="s">
        <v>2</v>
      </c>
      <c r="F19" s="16" t="s">
        <v>0</v>
      </c>
      <c r="G19" s="16" t="s">
        <v>0</v>
      </c>
      <c r="H19" s="16" t="s">
        <v>3</v>
      </c>
      <c r="I19" s="16" t="s">
        <v>3</v>
      </c>
      <c r="J19" s="16" t="s">
        <v>1</v>
      </c>
      <c r="K19" s="16" t="s">
        <v>1</v>
      </c>
      <c r="L19" s="16" t="s">
        <v>0</v>
      </c>
      <c r="M19" s="16" t="s">
        <v>0</v>
      </c>
      <c r="N19" s="16" t="s">
        <v>1</v>
      </c>
      <c r="O19" s="16" t="s">
        <v>1</v>
      </c>
      <c r="P19" s="17" t="s">
        <v>0</v>
      </c>
    </row>
    <row r="20" spans="2:16" x14ac:dyDescent="0.25">
      <c r="B20" s="47">
        <v>2</v>
      </c>
      <c r="C20" s="45" t="s">
        <v>21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2"/>
    </row>
    <row r="21" spans="2:16" ht="15.75" thickBot="1" x14ac:dyDescent="0.3">
      <c r="B21" s="48"/>
      <c r="C21" s="46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4"/>
    </row>
    <row r="22" spans="2:16" x14ac:dyDescent="0.25">
      <c r="B22" s="41">
        <v>3</v>
      </c>
      <c r="C22" s="39" t="s">
        <v>22</v>
      </c>
      <c r="D22" s="14" t="s">
        <v>25</v>
      </c>
      <c r="E22" s="14" t="s">
        <v>2</v>
      </c>
      <c r="F22" s="14" t="s">
        <v>0</v>
      </c>
      <c r="G22" s="14" t="s">
        <v>0</v>
      </c>
      <c r="H22" s="14" t="s">
        <v>0</v>
      </c>
      <c r="I22" s="14" t="s">
        <v>0</v>
      </c>
      <c r="J22" s="14" t="s">
        <v>1</v>
      </c>
      <c r="K22" s="14" t="s">
        <v>1</v>
      </c>
      <c r="L22" s="14" t="s">
        <v>3</v>
      </c>
      <c r="M22" s="14" t="s">
        <v>0</v>
      </c>
      <c r="N22" s="14" t="s">
        <v>2</v>
      </c>
      <c r="O22" s="14" t="s">
        <v>1</v>
      </c>
      <c r="P22" s="15" t="s">
        <v>0</v>
      </c>
    </row>
    <row r="23" spans="2:16" x14ac:dyDescent="0.25">
      <c r="B23" s="44"/>
      <c r="C23" s="43"/>
      <c r="D23" s="1" t="s">
        <v>26</v>
      </c>
      <c r="E23" s="1" t="s">
        <v>2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1</v>
      </c>
      <c r="K23" s="1" t="s">
        <v>1</v>
      </c>
      <c r="L23" s="1" t="s">
        <v>3</v>
      </c>
      <c r="M23" s="1" t="s">
        <v>1</v>
      </c>
      <c r="N23" s="1" t="s">
        <v>2</v>
      </c>
      <c r="O23" s="1" t="s">
        <v>1</v>
      </c>
      <c r="P23" s="19" t="s">
        <v>0</v>
      </c>
    </row>
    <row r="24" spans="2:16" ht="15.75" thickBot="1" x14ac:dyDescent="0.3">
      <c r="B24" s="42"/>
      <c r="C24" s="40"/>
      <c r="D24" s="16" t="s">
        <v>27</v>
      </c>
      <c r="E24" s="16" t="s">
        <v>2</v>
      </c>
      <c r="F24" s="16" t="s">
        <v>0</v>
      </c>
      <c r="G24" s="16" t="s">
        <v>0</v>
      </c>
      <c r="H24" s="16" t="s">
        <v>0</v>
      </c>
      <c r="I24" s="16" t="s">
        <v>0</v>
      </c>
      <c r="J24" s="16" t="s">
        <v>0</v>
      </c>
      <c r="K24" s="16" t="s">
        <v>0</v>
      </c>
      <c r="L24" s="16" t="s">
        <v>0</v>
      </c>
      <c r="M24" s="16" t="s">
        <v>1</v>
      </c>
      <c r="N24" s="16" t="s">
        <v>2</v>
      </c>
      <c r="O24" s="16" t="s">
        <v>3</v>
      </c>
      <c r="P24" s="17" t="s">
        <v>1</v>
      </c>
    </row>
    <row r="25" spans="2:16" ht="15.75" thickBot="1" x14ac:dyDescent="0.3">
      <c r="B25" s="4">
        <v>1</v>
      </c>
      <c r="C25" s="18" t="s">
        <v>23</v>
      </c>
      <c r="D25" s="5" t="s">
        <v>29</v>
      </c>
      <c r="E25" s="5" t="s">
        <v>2</v>
      </c>
      <c r="F25" s="5" t="s">
        <v>0</v>
      </c>
      <c r="G25" s="5" t="s">
        <v>0</v>
      </c>
      <c r="H25" s="5" t="s">
        <v>0</v>
      </c>
      <c r="I25" s="5" t="s">
        <v>0</v>
      </c>
      <c r="J25" s="5" t="s">
        <v>1</v>
      </c>
      <c r="K25" s="5" t="s">
        <v>1</v>
      </c>
      <c r="L25" s="5" t="s">
        <v>2</v>
      </c>
      <c r="M25" s="5" t="s">
        <v>0</v>
      </c>
      <c r="N25" s="5" t="s">
        <v>2</v>
      </c>
      <c r="O25" s="5" t="s">
        <v>2</v>
      </c>
      <c r="P25" s="6" t="s">
        <v>0</v>
      </c>
    </row>
    <row r="26" spans="2:16" x14ac:dyDescent="0.25">
      <c r="B26" s="41">
        <v>3</v>
      </c>
      <c r="C26" s="39" t="s">
        <v>24</v>
      </c>
      <c r="D26" s="12" t="s">
        <v>39</v>
      </c>
      <c r="E26" s="12" t="s">
        <v>2</v>
      </c>
      <c r="F26" s="12" t="s">
        <v>0</v>
      </c>
      <c r="G26" s="14" t="s">
        <v>0</v>
      </c>
      <c r="H26" s="14" t="s">
        <v>3</v>
      </c>
      <c r="I26" s="12" t="s">
        <v>0</v>
      </c>
      <c r="J26" s="12" t="s">
        <v>1</v>
      </c>
      <c r="K26" s="12" t="s">
        <v>1</v>
      </c>
      <c r="L26" s="12" t="s">
        <v>3</v>
      </c>
      <c r="M26" s="12" t="s">
        <v>0</v>
      </c>
      <c r="N26" s="12" t="s">
        <v>3</v>
      </c>
      <c r="O26" s="14" t="s">
        <v>2</v>
      </c>
      <c r="P26" s="13" t="s">
        <v>2</v>
      </c>
    </row>
    <row r="27" spans="2:16" x14ac:dyDescent="0.25">
      <c r="B27" s="44"/>
      <c r="C27" s="43"/>
      <c r="D27" s="3" t="s">
        <v>40</v>
      </c>
      <c r="E27" s="3" t="s">
        <v>2</v>
      </c>
      <c r="F27" s="3" t="s">
        <v>0</v>
      </c>
      <c r="G27" s="1" t="s">
        <v>0</v>
      </c>
      <c r="H27" s="1" t="s">
        <v>3</v>
      </c>
      <c r="I27" s="3" t="s">
        <v>0</v>
      </c>
      <c r="J27" s="3" t="s">
        <v>0</v>
      </c>
      <c r="K27" s="3" t="s">
        <v>0</v>
      </c>
      <c r="L27" s="3" t="s">
        <v>2</v>
      </c>
      <c r="M27" s="3" t="s">
        <v>1</v>
      </c>
      <c r="N27" s="3" t="s">
        <v>1</v>
      </c>
      <c r="O27" s="1" t="s">
        <v>1</v>
      </c>
      <c r="P27" s="20" t="s">
        <v>0</v>
      </c>
    </row>
    <row r="28" spans="2:16" ht="15.75" thickBot="1" x14ac:dyDescent="0.3">
      <c r="B28" s="42"/>
      <c r="C28" s="40"/>
      <c r="D28" s="16" t="s">
        <v>41</v>
      </c>
      <c r="E28" s="16" t="s">
        <v>2</v>
      </c>
      <c r="F28" s="16" t="s">
        <v>0</v>
      </c>
      <c r="G28" s="16" t="s">
        <v>0</v>
      </c>
      <c r="H28" s="16" t="s">
        <v>0</v>
      </c>
      <c r="I28" s="16" t="s">
        <v>0</v>
      </c>
      <c r="J28" s="16" t="s">
        <v>1</v>
      </c>
      <c r="K28" s="16" t="s">
        <v>0</v>
      </c>
      <c r="L28" s="16" t="s">
        <v>3</v>
      </c>
      <c r="M28" s="16" t="s">
        <v>0</v>
      </c>
      <c r="N28" s="16" t="s">
        <v>2</v>
      </c>
      <c r="O28" s="16" t="s">
        <v>3</v>
      </c>
      <c r="P28" s="17" t="s">
        <v>0</v>
      </c>
    </row>
    <row r="29" spans="2:16" ht="15.75" thickBot="1" x14ac:dyDescent="0.3">
      <c r="B29" s="10">
        <f>SUM(B6:B27)</f>
        <v>23</v>
      </c>
      <c r="C29" s="11" t="s">
        <v>5</v>
      </c>
      <c r="D29" s="11"/>
      <c r="E29" s="12">
        <f>COUNTIFS(E6:E28,"C")</f>
        <v>21</v>
      </c>
      <c r="F29" s="12">
        <f>COUNTIFS(F6:F28,"A")</f>
        <v>20</v>
      </c>
      <c r="G29" s="12">
        <f>COUNTIFS(G6:G28,"A")</f>
        <v>18</v>
      </c>
      <c r="H29" s="12">
        <f>COUNTIFS(H6:H28,"A")</f>
        <v>15</v>
      </c>
      <c r="I29" s="12">
        <f>COUNTIFS(I6:I28,"A")</f>
        <v>17</v>
      </c>
      <c r="J29" s="12">
        <f>COUNTIFS(J6:J28,"B")</f>
        <v>18</v>
      </c>
      <c r="K29" s="12">
        <f>COUNTIFS(K6:K28,"B")</f>
        <v>17</v>
      </c>
      <c r="L29" s="12">
        <f>COUNTIFS(L6:L28,"D")</f>
        <v>12</v>
      </c>
      <c r="M29" s="12">
        <f>COUNTIFS(M6:M28,"A")</f>
        <v>17</v>
      </c>
      <c r="N29" s="12">
        <f>COUNTIFS(N6:N28,"C")</f>
        <v>13</v>
      </c>
      <c r="O29" s="12">
        <f>COUNTIFS(O6:O28,"B")</f>
        <v>13</v>
      </c>
      <c r="P29" s="13">
        <f>COUNTIFS(P6:P28,"C")</f>
        <v>8</v>
      </c>
    </row>
    <row r="30" spans="2:16" ht="15.75" thickBot="1" x14ac:dyDescent="0.3">
      <c r="B30" s="37" t="s">
        <v>28</v>
      </c>
      <c r="C30" s="38"/>
      <c r="D30" s="38"/>
      <c r="E30" s="5">
        <f xml:space="preserve"> (E29*100)/21</f>
        <v>100</v>
      </c>
      <c r="F30" s="5">
        <f t="shared" ref="F30:P30" si="0" xml:space="preserve"> (F29*100)/21</f>
        <v>95.238095238095241</v>
      </c>
      <c r="G30" s="5">
        <f t="shared" si="0"/>
        <v>85.714285714285708</v>
      </c>
      <c r="H30" s="5">
        <f t="shared" si="0"/>
        <v>71.428571428571431</v>
      </c>
      <c r="I30" s="5">
        <f t="shared" si="0"/>
        <v>80.952380952380949</v>
      </c>
      <c r="J30" s="5">
        <f t="shared" si="0"/>
        <v>85.714285714285708</v>
      </c>
      <c r="K30" s="5">
        <f t="shared" si="0"/>
        <v>80.952380952380949</v>
      </c>
      <c r="L30" s="5">
        <f t="shared" si="0"/>
        <v>57.142857142857146</v>
      </c>
      <c r="M30" s="5">
        <f t="shared" si="0"/>
        <v>80.952380952380949</v>
      </c>
      <c r="N30" s="5">
        <f t="shared" si="0"/>
        <v>61.904761904761905</v>
      </c>
      <c r="O30" s="5">
        <f t="shared" si="0"/>
        <v>61.904761904761905</v>
      </c>
      <c r="P30" s="5">
        <f t="shared" si="0"/>
        <v>38.095238095238095</v>
      </c>
    </row>
  </sheetData>
  <mergeCells count="22">
    <mergeCell ref="C4:C5"/>
    <mergeCell ref="B4:B5"/>
    <mergeCell ref="B2:P2"/>
    <mergeCell ref="C10:C11"/>
    <mergeCell ref="B10:B11"/>
    <mergeCell ref="C7:C9"/>
    <mergeCell ref="B7:B9"/>
    <mergeCell ref="C26:C28"/>
    <mergeCell ref="B26:B28"/>
    <mergeCell ref="C22:C24"/>
    <mergeCell ref="B22:B24"/>
    <mergeCell ref="C20:C21"/>
    <mergeCell ref="B20:B21"/>
    <mergeCell ref="C12:C13"/>
    <mergeCell ref="B12:B13"/>
    <mergeCell ref="C14:C15"/>
    <mergeCell ref="B14:B15"/>
    <mergeCell ref="B30:D30"/>
    <mergeCell ref="C18:C19"/>
    <mergeCell ref="B18:B19"/>
    <mergeCell ref="C16:C17"/>
    <mergeCell ref="B16:B17"/>
  </mergeCells>
  <conditionalFormatting sqref="E6:E28 N6:N28 P6:P28">
    <cfRule type="containsText" dxfId="113" priority="33" operator="containsText" text="D">
      <formula>NOT(ISERROR(SEARCH("D",E6)))</formula>
    </cfRule>
  </conditionalFormatting>
  <conditionalFormatting sqref="E6:E28">
    <cfRule type="containsText" dxfId="112" priority="34" operator="containsText" text="B">
      <formula>NOT(ISERROR(SEARCH("B",E6)))</formula>
    </cfRule>
    <cfRule type="containsText" dxfId="111" priority="36" operator="containsText" text="A">
      <formula>NOT(ISERROR(SEARCH("A",E6)))</formula>
    </cfRule>
    <cfRule type="cellIs" dxfId="110" priority="37" operator="equal">
      <formula>"C"</formula>
    </cfRule>
    <cfRule type="colorScale" priority="38">
      <colorScale>
        <cfvo type="formula" val="&quot;C&quot;"/>
        <cfvo type="max"/>
        <color rgb="FFFF7128"/>
        <color rgb="FFFFEF9C"/>
      </colorScale>
    </cfRule>
  </conditionalFormatting>
  <conditionalFormatting sqref="F6:I28 M6:M28">
    <cfRule type="containsText" dxfId="109" priority="32" operator="containsText" text="A">
      <formula>NOT(ISERROR(SEARCH("A",F6)))</formula>
    </cfRule>
  </conditionalFormatting>
  <conditionalFormatting sqref="F6:I8 G9:I28 M6:M28">
    <cfRule type="containsText" dxfId="108" priority="27" operator="containsText" text="D">
      <formula>NOT(ISERROR(SEARCH("D",F6)))</formula>
    </cfRule>
    <cfRule type="containsText" dxfId="107" priority="28" operator="containsText" text="C">
      <formula>NOT(ISERROR(SEARCH("C",F6)))</formula>
    </cfRule>
  </conditionalFormatting>
  <conditionalFormatting sqref="N6:N28">
    <cfRule type="containsText" dxfId="106" priority="19" operator="containsText" text="B">
      <formula>NOT(ISERROR(SEARCH("B",N6)))</formula>
    </cfRule>
    <cfRule type="containsText" dxfId="105" priority="20" operator="containsText" text="A">
      <formula>NOT(ISERROR(SEARCH("A",N6)))</formula>
    </cfRule>
    <cfRule type="cellIs" dxfId="104" priority="21" operator="equal">
      <formula>"C"</formula>
    </cfRule>
    <cfRule type="colorScale" priority="22">
      <colorScale>
        <cfvo type="formula" val="&quot;C&quot;"/>
        <cfvo type="max"/>
        <color rgb="FFFF7128"/>
        <color rgb="FFFFEF9C"/>
      </colorScale>
    </cfRule>
  </conditionalFormatting>
  <conditionalFormatting sqref="P6:P28">
    <cfRule type="containsText" dxfId="103" priority="14" operator="containsText" text="B">
      <formula>NOT(ISERROR(SEARCH("B",P6)))</formula>
    </cfRule>
    <cfRule type="containsText" dxfId="102" priority="15" operator="containsText" text="A">
      <formula>NOT(ISERROR(SEARCH("A",P6)))</formula>
    </cfRule>
    <cfRule type="cellIs" dxfId="101" priority="16" operator="equal">
      <formula>"C"</formula>
    </cfRule>
    <cfRule type="colorScale" priority="17">
      <colorScale>
        <cfvo type="formula" val="&quot;C&quot;"/>
        <cfvo type="max"/>
        <color rgb="FFFF7128"/>
        <color rgb="FFFFEF9C"/>
      </colorScale>
    </cfRule>
  </conditionalFormatting>
  <conditionalFormatting sqref="O6:O28">
    <cfRule type="containsText" dxfId="100" priority="8" operator="containsText" text="B">
      <formula>NOT(ISERROR(SEARCH("B",O6)))</formula>
    </cfRule>
  </conditionalFormatting>
  <conditionalFormatting sqref="O6:O28">
    <cfRule type="containsText" dxfId="99" priority="5" operator="containsText" text="D">
      <formula>NOT(ISERROR(SEARCH("D",O6)))</formula>
    </cfRule>
    <cfRule type="containsText" dxfId="98" priority="6" operator="containsText" text="C">
      <formula>NOT(ISERROR(SEARCH("C",O6)))</formula>
    </cfRule>
    <cfRule type="containsText" dxfId="97" priority="7" operator="containsText" text="A">
      <formula>NOT(ISERROR(SEARCH("A",O6)))</formula>
    </cfRule>
  </conditionalFormatting>
  <conditionalFormatting sqref="J6:K28">
    <cfRule type="containsText" dxfId="96" priority="9" operator="containsText" text="D">
      <formula>NOT(ISERROR(SEARCH("D",J6)))</formula>
    </cfRule>
    <cfRule type="containsText" dxfId="95" priority="10" operator="containsText" text="C">
      <formula>NOT(ISERROR(SEARCH("C",J6)))</formula>
    </cfRule>
    <cfRule type="containsText" dxfId="94" priority="11" operator="containsText" text="A">
      <formula>NOT(ISERROR(SEARCH("A",J6)))</formula>
    </cfRule>
    <cfRule type="containsText" dxfId="93" priority="12" operator="containsText" text="B">
      <formula>NOT(ISERROR(SEARCH("B",J6)))</formula>
    </cfRule>
  </conditionalFormatting>
  <conditionalFormatting sqref="L6:L28">
    <cfRule type="containsText" dxfId="92" priority="1" operator="containsText" text="C">
      <formula>NOT(ISERROR(SEARCH("C",L6)))</formula>
    </cfRule>
    <cfRule type="containsText" dxfId="91" priority="2" operator="containsText" text="B">
      <formula>NOT(ISERROR(SEARCH("B",L6)))</formula>
    </cfRule>
    <cfRule type="containsText" dxfId="90" priority="3" operator="containsText" text="A">
      <formula>NOT(ISERROR(SEARCH("A",L6)))</formula>
    </cfRule>
    <cfRule type="containsText" dxfId="89" priority="4" operator="containsText" text="D">
      <formula>NOT(ISERROR(SEARCH("D",L6)))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9" operator="containsText" id="{5D901750-E1FA-43BE-A0E2-15EE9830EA64}">
            <xm:f>NOT(ISERROR(SEARCH("B",F6)))</xm:f>
            <xm:f>"B"</xm:f>
            <x14:dxf>
              <font>
                <b/>
                <i val="0"/>
              </font>
              <fill>
                <patternFill patternType="solid">
                  <fgColor theme="0"/>
                  <bgColor rgb="FFFF0000"/>
                </patternFill>
              </fill>
            </x14:dxf>
          </x14:cfRule>
          <xm:sqref>F6:I8 G9:I28 M6:M28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BEB80-29FE-42D5-BAF9-7EFC2C28F4A7}">
  <dimension ref="B2:X34"/>
  <sheetViews>
    <sheetView view="pageBreakPreview" topLeftCell="B1" zoomScaleNormal="100" zoomScaleSheetLayoutView="100" workbookViewId="0">
      <selection activeCell="E34" sqref="E34"/>
    </sheetView>
  </sheetViews>
  <sheetFormatPr baseColWidth="10" defaultRowHeight="15" x14ac:dyDescent="0.25"/>
  <cols>
    <col min="2" max="2" width="15.7109375" customWidth="1"/>
    <col min="3" max="3" width="21.140625" customWidth="1"/>
    <col min="4" max="23" width="4.7109375" customWidth="1"/>
  </cols>
  <sheetData>
    <row r="2" spans="2:24" ht="15.75" x14ac:dyDescent="0.25">
      <c r="B2" s="59" t="s">
        <v>45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</row>
    <row r="4" spans="2:24" x14ac:dyDescent="0.25">
      <c r="B4" s="56" t="s">
        <v>42</v>
      </c>
      <c r="C4" s="7" t="s">
        <v>4</v>
      </c>
      <c r="D4" s="8">
        <v>1</v>
      </c>
      <c r="E4" s="8">
        <v>2</v>
      </c>
      <c r="F4" s="8">
        <v>3</v>
      </c>
      <c r="G4" s="8">
        <v>4</v>
      </c>
      <c r="H4" s="8">
        <v>5</v>
      </c>
      <c r="I4" s="8">
        <v>6</v>
      </c>
      <c r="J4" s="8">
        <v>7</v>
      </c>
      <c r="K4" s="8">
        <v>8</v>
      </c>
      <c r="L4" s="8">
        <v>9</v>
      </c>
      <c r="M4" s="8">
        <v>10</v>
      </c>
      <c r="N4" s="8">
        <v>11</v>
      </c>
      <c r="O4" s="8">
        <v>12</v>
      </c>
      <c r="P4" s="8">
        <v>13</v>
      </c>
      <c r="Q4" s="8">
        <v>14</v>
      </c>
      <c r="R4" s="8">
        <v>15</v>
      </c>
      <c r="S4" s="8">
        <v>16</v>
      </c>
      <c r="T4" s="8">
        <v>17</v>
      </c>
      <c r="U4" s="8">
        <v>18</v>
      </c>
      <c r="V4" s="8">
        <v>19</v>
      </c>
      <c r="W4" s="8">
        <v>20</v>
      </c>
    </row>
    <row r="5" spans="2:24" ht="15.75" customHeight="1" x14ac:dyDescent="0.25">
      <c r="B5" s="56"/>
      <c r="C5" s="9" t="s">
        <v>12</v>
      </c>
      <c r="D5" s="2" t="s">
        <v>0</v>
      </c>
      <c r="E5" s="2" t="s">
        <v>3</v>
      </c>
      <c r="F5" s="2" t="s">
        <v>1</v>
      </c>
      <c r="G5" s="2" t="s">
        <v>1</v>
      </c>
      <c r="H5" s="2" t="s">
        <v>3</v>
      </c>
      <c r="I5" s="2" t="s">
        <v>2</v>
      </c>
      <c r="J5" s="2" t="s">
        <v>2</v>
      </c>
      <c r="K5" s="2" t="s">
        <v>1</v>
      </c>
      <c r="L5" s="2" t="s">
        <v>2</v>
      </c>
      <c r="M5" s="2" t="s">
        <v>2</v>
      </c>
      <c r="N5" s="2" t="s">
        <v>0</v>
      </c>
      <c r="O5" s="2" t="s">
        <v>2</v>
      </c>
      <c r="P5" s="2" t="s">
        <v>3</v>
      </c>
      <c r="Q5" s="2" t="s">
        <v>2</v>
      </c>
      <c r="R5" s="2" t="s">
        <v>2</v>
      </c>
      <c r="S5" s="2" t="s">
        <v>1</v>
      </c>
      <c r="T5" s="2" t="s">
        <v>1</v>
      </c>
      <c r="U5" s="2" t="s">
        <v>0</v>
      </c>
      <c r="V5" s="2" t="s">
        <v>2</v>
      </c>
      <c r="W5" s="2" t="s">
        <v>1</v>
      </c>
    </row>
    <row r="6" spans="2:24" x14ac:dyDescent="0.25">
      <c r="B6" s="57">
        <v>6</v>
      </c>
      <c r="C6" s="1" t="s">
        <v>43</v>
      </c>
      <c r="D6" s="1" t="s">
        <v>2</v>
      </c>
      <c r="E6" s="1" t="s">
        <v>0</v>
      </c>
      <c r="F6" s="1" t="s">
        <v>3</v>
      </c>
      <c r="G6" s="1" t="s">
        <v>3</v>
      </c>
      <c r="H6" s="1" t="s">
        <v>0</v>
      </c>
      <c r="I6" s="1" t="s">
        <v>2</v>
      </c>
      <c r="J6" s="1" t="s">
        <v>0</v>
      </c>
      <c r="K6" s="1" t="s">
        <v>1</v>
      </c>
      <c r="L6" s="1" t="s">
        <v>2</v>
      </c>
      <c r="M6" s="1" t="s">
        <v>2</v>
      </c>
      <c r="N6" s="1" t="s">
        <v>2</v>
      </c>
      <c r="O6" s="1" t="s">
        <v>2</v>
      </c>
      <c r="P6" s="1" t="s">
        <v>3</v>
      </c>
      <c r="Q6" s="1" t="s">
        <v>2</v>
      </c>
      <c r="R6" s="1" t="s">
        <v>1</v>
      </c>
      <c r="S6" s="1" t="s">
        <v>1</v>
      </c>
      <c r="T6" s="1" t="s">
        <v>3</v>
      </c>
      <c r="U6" s="1" t="s">
        <v>0</v>
      </c>
      <c r="V6" s="1" t="s">
        <v>1</v>
      </c>
      <c r="W6" s="1" t="s">
        <v>0</v>
      </c>
    </row>
    <row r="7" spans="2:24" x14ac:dyDescent="0.25">
      <c r="B7" s="57"/>
      <c r="C7" s="1" t="s">
        <v>44</v>
      </c>
      <c r="D7" s="1" t="s">
        <v>2</v>
      </c>
      <c r="E7" s="1" t="s">
        <v>1</v>
      </c>
      <c r="F7" s="1" t="s">
        <v>3</v>
      </c>
      <c r="G7" s="1" t="s">
        <v>3</v>
      </c>
      <c r="H7" s="1" t="s">
        <v>0</v>
      </c>
      <c r="I7" s="1" t="s">
        <v>2</v>
      </c>
      <c r="J7" s="1" t="s">
        <v>3</v>
      </c>
      <c r="K7" s="1" t="s">
        <v>1</v>
      </c>
      <c r="L7" s="1" t="s">
        <v>2</v>
      </c>
      <c r="M7" s="1" t="s">
        <v>2</v>
      </c>
      <c r="N7" s="1" t="s">
        <v>0</v>
      </c>
      <c r="O7" s="1" t="s">
        <v>2</v>
      </c>
      <c r="P7" s="1" t="s">
        <v>3</v>
      </c>
      <c r="Q7" s="1" t="s">
        <v>2</v>
      </c>
      <c r="R7" s="1" t="s">
        <v>1</v>
      </c>
      <c r="S7" s="1" t="s">
        <v>1</v>
      </c>
      <c r="T7" s="1" t="s">
        <v>1</v>
      </c>
      <c r="U7" s="1" t="s">
        <v>1</v>
      </c>
      <c r="V7" s="1" t="s">
        <v>0</v>
      </c>
      <c r="W7" s="1" t="s">
        <v>1</v>
      </c>
    </row>
    <row r="8" spans="2:24" x14ac:dyDescent="0.25">
      <c r="B8" s="28" t="s">
        <v>5</v>
      </c>
      <c r="C8" s="28"/>
      <c r="D8" s="29">
        <f>COUNTIFS(D6:D7,"A")</f>
        <v>0</v>
      </c>
      <c r="E8" s="29">
        <f>COUNTIFS(E6:E7,"D")</f>
        <v>0</v>
      </c>
      <c r="F8" s="29">
        <f>COUNTIFS(F6:F7,"B")</f>
        <v>0</v>
      </c>
      <c r="G8" s="29">
        <f>COUNTIFS(G6:G7,"B")</f>
        <v>0</v>
      </c>
      <c r="H8" s="29">
        <f>COUNTIFS(H6:H7,"D")</f>
        <v>0</v>
      </c>
      <c r="I8" s="29">
        <f>COUNTIFS(I6:I7,"C")</f>
        <v>2</v>
      </c>
      <c r="J8" s="29">
        <f>COUNTIFS(J6:J7,"C")</f>
        <v>0</v>
      </c>
      <c r="K8" s="29">
        <f>COUNTIFS(K6:K7,"B")</f>
        <v>2</v>
      </c>
      <c r="L8" s="29">
        <f>COUNTIFS(L6:L7,"C")</f>
        <v>2</v>
      </c>
      <c r="M8" s="29">
        <f>COUNTIFS(M6:M7,"C")</f>
        <v>2</v>
      </c>
      <c r="N8" s="29">
        <f>COUNTIFS(N6:N7,"A")</f>
        <v>1</v>
      </c>
      <c r="O8" s="29">
        <f>COUNTIFS(O6:O7,"C")</f>
        <v>2</v>
      </c>
      <c r="P8" s="29">
        <f>COUNTIFS(P6:P7,"D")</f>
        <v>2</v>
      </c>
      <c r="Q8" s="29">
        <f t="shared" ref="Q8:V8" si="0">COUNTIFS(Q6:Q7,"C")</f>
        <v>2</v>
      </c>
      <c r="R8" s="29">
        <f t="shared" si="0"/>
        <v>0</v>
      </c>
      <c r="S8" s="29">
        <f>COUNTIFS(S6:S7,"B")</f>
        <v>2</v>
      </c>
      <c r="T8" s="29">
        <f>COUNTIFS(T6:T7,"B")</f>
        <v>1</v>
      </c>
      <c r="U8" s="29">
        <f>COUNTIFS(U6:U7,"A")</f>
        <v>1</v>
      </c>
      <c r="V8" s="29">
        <f t="shared" si="0"/>
        <v>0</v>
      </c>
      <c r="W8" s="29">
        <f>COUNTIFS(W6:W7,"B")</f>
        <v>1</v>
      </c>
    </row>
    <row r="9" spans="2:24" x14ac:dyDescent="0.25">
      <c r="B9" s="55" t="s">
        <v>28</v>
      </c>
      <c r="C9" s="55"/>
      <c r="D9" s="29">
        <f t="shared" ref="D9:H9" si="1" xml:space="preserve"> (D8*100)/2</f>
        <v>0</v>
      </c>
      <c r="E9" s="29">
        <f t="shared" si="1"/>
        <v>0</v>
      </c>
      <c r="F9" s="29">
        <f t="shared" si="1"/>
        <v>0</v>
      </c>
      <c r="G9" s="29">
        <f t="shared" si="1"/>
        <v>0</v>
      </c>
      <c r="H9" s="29">
        <f t="shared" si="1"/>
        <v>0</v>
      </c>
      <c r="I9" s="29">
        <f xml:space="preserve"> (I8*100)/2</f>
        <v>100</v>
      </c>
      <c r="J9" s="29">
        <f t="shared" ref="J9:W9" si="2" xml:space="preserve"> (J8*100)/2</f>
        <v>0</v>
      </c>
      <c r="K9" s="29">
        <f t="shared" si="2"/>
        <v>100</v>
      </c>
      <c r="L9" s="29">
        <f t="shared" si="2"/>
        <v>100</v>
      </c>
      <c r="M9" s="29">
        <f t="shared" si="2"/>
        <v>100</v>
      </c>
      <c r="N9" s="29">
        <f t="shared" si="2"/>
        <v>50</v>
      </c>
      <c r="O9" s="29">
        <f t="shared" si="2"/>
        <v>100</v>
      </c>
      <c r="P9" s="29">
        <f t="shared" si="2"/>
        <v>100</v>
      </c>
      <c r="Q9" s="29">
        <f t="shared" si="2"/>
        <v>100</v>
      </c>
      <c r="R9" s="29">
        <f t="shared" si="2"/>
        <v>0</v>
      </c>
      <c r="S9" s="29">
        <f t="shared" si="2"/>
        <v>100</v>
      </c>
      <c r="T9" s="29">
        <f t="shared" si="2"/>
        <v>50</v>
      </c>
      <c r="U9" s="29">
        <f t="shared" si="2"/>
        <v>50</v>
      </c>
      <c r="V9" s="29">
        <f t="shared" si="2"/>
        <v>0</v>
      </c>
      <c r="W9" s="29">
        <f t="shared" si="2"/>
        <v>50</v>
      </c>
      <c r="X9">
        <f>AVERAGE(D9:W9)</f>
        <v>50</v>
      </c>
    </row>
    <row r="10" spans="2:24" x14ac:dyDescent="0.25">
      <c r="B10" s="33"/>
      <c r="C10" s="33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5"/>
    </row>
    <row r="11" spans="2:24" x14ac:dyDescent="0.25">
      <c r="B11" s="56" t="s">
        <v>42</v>
      </c>
      <c r="C11" s="7" t="s">
        <v>4</v>
      </c>
      <c r="D11" s="8">
        <v>1</v>
      </c>
      <c r="E11" s="8">
        <v>2</v>
      </c>
      <c r="F11" s="8">
        <v>3</v>
      </c>
      <c r="G11" s="8">
        <v>4</v>
      </c>
      <c r="H11" s="8">
        <v>5</v>
      </c>
      <c r="I11" s="8">
        <v>6</v>
      </c>
      <c r="J11" s="8">
        <v>7</v>
      </c>
      <c r="K11" s="8">
        <v>8</v>
      </c>
      <c r="L11" s="8">
        <v>9</v>
      </c>
      <c r="M11" s="8">
        <v>10</v>
      </c>
      <c r="N11" s="8">
        <v>11</v>
      </c>
      <c r="O11" s="8">
        <v>12</v>
      </c>
      <c r="P11" s="8">
        <v>13</v>
      </c>
      <c r="Q11" s="8">
        <v>14</v>
      </c>
      <c r="R11" s="8">
        <v>15</v>
      </c>
      <c r="S11" s="8">
        <v>16</v>
      </c>
      <c r="T11" s="8">
        <v>17</v>
      </c>
      <c r="U11" s="8">
        <v>18</v>
      </c>
      <c r="V11" s="8">
        <v>19</v>
      </c>
      <c r="W11" s="8">
        <v>20</v>
      </c>
    </row>
    <row r="12" spans="2:24" x14ac:dyDescent="0.25">
      <c r="B12" s="56"/>
      <c r="C12" s="9" t="s">
        <v>12</v>
      </c>
      <c r="D12" s="2" t="s">
        <v>3</v>
      </c>
      <c r="E12" s="2" t="s">
        <v>2</v>
      </c>
      <c r="F12" s="2" t="s">
        <v>3</v>
      </c>
      <c r="G12" s="2" t="s">
        <v>0</v>
      </c>
      <c r="H12" s="2" t="s">
        <v>2</v>
      </c>
      <c r="I12" s="2" t="s">
        <v>0</v>
      </c>
      <c r="J12" s="2" t="s">
        <v>2</v>
      </c>
      <c r="K12" s="2" t="s">
        <v>0</v>
      </c>
      <c r="L12" s="2" t="s">
        <v>1</v>
      </c>
      <c r="M12" s="2" t="s">
        <v>2</v>
      </c>
      <c r="N12" s="2" t="s">
        <v>0</v>
      </c>
      <c r="O12" s="2" t="s">
        <v>1</v>
      </c>
      <c r="P12" s="2" t="s">
        <v>1</v>
      </c>
      <c r="Q12" s="2" t="s">
        <v>1</v>
      </c>
      <c r="R12" s="2" t="s">
        <v>3</v>
      </c>
      <c r="S12" s="2" t="s">
        <v>1</v>
      </c>
      <c r="T12" s="2" t="s">
        <v>0</v>
      </c>
      <c r="U12" s="2" t="s">
        <v>1</v>
      </c>
      <c r="V12" s="2" t="s">
        <v>1</v>
      </c>
      <c r="W12" s="2" t="s">
        <v>2</v>
      </c>
    </row>
    <row r="13" spans="2:24" x14ac:dyDescent="0.25">
      <c r="B13" s="31">
        <v>7</v>
      </c>
      <c r="C13" s="1" t="s">
        <v>46</v>
      </c>
      <c r="D13" s="1"/>
      <c r="E13" s="1" t="s">
        <v>3</v>
      </c>
      <c r="F13" s="1" t="s">
        <v>3</v>
      </c>
      <c r="G13" s="1" t="s">
        <v>0</v>
      </c>
      <c r="H13" s="1" t="s">
        <v>3</v>
      </c>
      <c r="I13" s="1" t="s">
        <v>0</v>
      </c>
      <c r="J13" s="1" t="s">
        <v>2</v>
      </c>
      <c r="K13" s="1" t="s">
        <v>0</v>
      </c>
      <c r="L13" s="1" t="s">
        <v>1</v>
      </c>
      <c r="M13" s="1" t="s">
        <v>2</v>
      </c>
      <c r="N13" s="1" t="s">
        <v>0</v>
      </c>
      <c r="O13" s="1" t="s">
        <v>0</v>
      </c>
      <c r="P13" s="1" t="s">
        <v>1</v>
      </c>
      <c r="Q13" s="1" t="s">
        <v>1</v>
      </c>
      <c r="R13" s="1" t="s">
        <v>3</v>
      </c>
      <c r="S13" s="1" t="s">
        <v>2</v>
      </c>
      <c r="T13" s="1" t="s">
        <v>1</v>
      </c>
      <c r="U13" s="1" t="s">
        <v>0</v>
      </c>
      <c r="V13" s="1" t="s">
        <v>0</v>
      </c>
      <c r="W13" s="1" t="s">
        <v>0</v>
      </c>
    </row>
    <row r="14" spans="2:24" x14ac:dyDescent="0.25">
      <c r="B14" s="28" t="s">
        <v>5</v>
      </c>
      <c r="C14" s="28"/>
      <c r="D14" s="29">
        <f>COUNTIFS(D13,"D")</f>
        <v>0</v>
      </c>
      <c r="E14" s="29">
        <f>COUNTIFS(E13,"C")</f>
        <v>0</v>
      </c>
      <c r="F14" s="29">
        <f>COUNTIFS(F13,"D")</f>
        <v>1</v>
      </c>
      <c r="G14" s="29">
        <f>COUNTIFS(G13,"A")</f>
        <v>1</v>
      </c>
      <c r="H14" s="29">
        <f>COUNTIFS(H13,"C")</f>
        <v>0</v>
      </c>
      <c r="I14" s="29">
        <f>COUNTIFS(I13,"A")</f>
        <v>1</v>
      </c>
      <c r="J14" s="29">
        <f>COUNTIFS(J13,"C")</f>
        <v>1</v>
      </c>
      <c r="K14" s="29">
        <f>COUNTIFS(K13,"A")</f>
        <v>1</v>
      </c>
      <c r="L14" s="29">
        <f>COUNTIFS(L13,"B")</f>
        <v>1</v>
      </c>
      <c r="M14" s="29">
        <f>COUNTIFS(M13,"C")</f>
        <v>1</v>
      </c>
      <c r="N14" s="29">
        <f>COUNTIFS(N13,"A")</f>
        <v>1</v>
      </c>
      <c r="O14" s="29">
        <f>COUNTIFS(O13,"B")</f>
        <v>0</v>
      </c>
      <c r="P14" s="29">
        <f>COUNTIFS(P13,"B")</f>
        <v>1</v>
      </c>
      <c r="Q14" s="29">
        <f>COUNTIFS(Q13,"B")</f>
        <v>1</v>
      </c>
      <c r="R14" s="29">
        <f>COUNTIFS(R13,"D")</f>
        <v>1</v>
      </c>
      <c r="S14" s="29">
        <f>COUNTIFS(S13,"B")</f>
        <v>0</v>
      </c>
      <c r="T14" s="29">
        <f>COUNTIFS(T13,"A")</f>
        <v>0</v>
      </c>
      <c r="U14" s="29">
        <f>COUNTIFS(U13,"B")</f>
        <v>0</v>
      </c>
      <c r="V14" s="29">
        <f>COUNTIFS(V13,"B")</f>
        <v>0</v>
      </c>
      <c r="W14" s="29">
        <f t="shared" ref="W14" si="3">COUNTIFS(W13,"C")</f>
        <v>0</v>
      </c>
    </row>
    <row r="15" spans="2:24" x14ac:dyDescent="0.25">
      <c r="B15" s="55" t="s">
        <v>28</v>
      </c>
      <c r="C15" s="55"/>
      <c r="D15" s="29">
        <f t="shared" ref="D15:E15" si="4">(D14*100)/1</f>
        <v>0</v>
      </c>
      <c r="E15" s="29">
        <f t="shared" si="4"/>
        <v>0</v>
      </c>
      <c r="F15" s="29">
        <f>(F14*100)/1</f>
        <v>100</v>
      </c>
      <c r="G15" s="29">
        <f t="shared" ref="G15" si="5">(G14*100)/1</f>
        <v>100</v>
      </c>
      <c r="H15" s="29">
        <f t="shared" ref="H15:I15" si="6">(H14*100)/1</f>
        <v>0</v>
      </c>
      <c r="I15" s="29">
        <f t="shared" si="6"/>
        <v>100</v>
      </c>
      <c r="J15" s="29">
        <f t="shared" ref="J15" si="7">(J14*100)/1</f>
        <v>100</v>
      </c>
      <c r="K15" s="29">
        <f t="shared" ref="K15:L15" si="8">(K14*100)/1</f>
        <v>100</v>
      </c>
      <c r="L15" s="29">
        <f t="shared" si="8"/>
        <v>100</v>
      </c>
      <c r="M15" s="29">
        <f t="shared" ref="M15" si="9">(M14*100)/1</f>
        <v>100</v>
      </c>
      <c r="N15" s="29">
        <f t="shared" ref="N15:O15" si="10">(N14*100)/1</f>
        <v>100</v>
      </c>
      <c r="O15" s="29">
        <f t="shared" si="10"/>
        <v>0</v>
      </c>
      <c r="P15" s="29">
        <f t="shared" ref="P15" si="11">(P14*100)/1</f>
        <v>100</v>
      </c>
      <c r="Q15" s="29">
        <f t="shared" ref="Q15:R15" si="12">(Q14*100)/1</f>
        <v>100</v>
      </c>
      <c r="R15" s="29">
        <f t="shared" si="12"/>
        <v>100</v>
      </c>
      <c r="S15" s="29">
        <f t="shared" ref="S15" si="13">(S14*100)/1</f>
        <v>0</v>
      </c>
      <c r="T15" s="29">
        <f t="shared" ref="T15:U15" si="14">(T14*100)/1</f>
        <v>0</v>
      </c>
      <c r="U15" s="29">
        <f t="shared" si="14"/>
        <v>0</v>
      </c>
      <c r="V15" s="29">
        <f t="shared" ref="V15" si="15">(V14*100)/1</f>
        <v>0</v>
      </c>
      <c r="W15" s="29">
        <f t="shared" ref="W15" si="16">(W14*100)/1</f>
        <v>0</v>
      </c>
      <c r="X15" s="62">
        <f>AVERAGE(D15:W15)</f>
        <v>55</v>
      </c>
    </row>
    <row r="16" spans="2:24" s="36" customFormat="1" x14ac:dyDescent="0.25">
      <c r="B16" s="33"/>
      <c r="C16" s="33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</row>
    <row r="17" spans="2:24" x14ac:dyDescent="0.25">
      <c r="B17" s="56" t="s">
        <v>42</v>
      </c>
      <c r="C17" s="7" t="s">
        <v>4</v>
      </c>
      <c r="D17" s="8">
        <v>1</v>
      </c>
      <c r="E17" s="8">
        <v>2</v>
      </c>
      <c r="F17" s="8">
        <v>3</v>
      </c>
      <c r="G17" s="8">
        <v>4</v>
      </c>
      <c r="H17" s="8">
        <v>5</v>
      </c>
      <c r="I17" s="8">
        <v>6</v>
      </c>
      <c r="J17" s="8">
        <v>7</v>
      </c>
      <c r="K17" s="8">
        <v>8</v>
      </c>
      <c r="L17" s="8">
        <v>9</v>
      </c>
      <c r="M17" s="8">
        <v>10</v>
      </c>
      <c r="N17" s="8">
        <v>11</v>
      </c>
      <c r="O17" s="8">
        <v>12</v>
      </c>
      <c r="P17" s="8">
        <v>13</v>
      </c>
      <c r="Q17" s="8">
        <v>14</v>
      </c>
      <c r="R17" s="8">
        <v>15</v>
      </c>
      <c r="S17" s="8">
        <v>16</v>
      </c>
      <c r="T17" s="8">
        <v>17</v>
      </c>
      <c r="U17" s="8">
        <v>18</v>
      </c>
      <c r="V17" s="8">
        <v>19</v>
      </c>
      <c r="W17" s="8">
        <v>20</v>
      </c>
    </row>
    <row r="18" spans="2:24" x14ac:dyDescent="0.25">
      <c r="B18" s="56"/>
      <c r="C18" s="9" t="s">
        <v>12</v>
      </c>
      <c r="D18" s="2" t="s">
        <v>0</v>
      </c>
      <c r="E18" s="2" t="s">
        <v>2</v>
      </c>
      <c r="F18" s="2" t="s">
        <v>2</v>
      </c>
      <c r="G18" s="2" t="s">
        <v>2</v>
      </c>
      <c r="H18" s="2" t="s">
        <v>1</v>
      </c>
      <c r="I18" s="2" t="s">
        <v>1</v>
      </c>
      <c r="J18" s="2" t="s">
        <v>2</v>
      </c>
      <c r="K18" s="2" t="s">
        <v>0</v>
      </c>
      <c r="L18" s="2" t="s">
        <v>1</v>
      </c>
      <c r="M18" s="2" t="s">
        <v>1</v>
      </c>
      <c r="N18" s="2" t="s">
        <v>1</v>
      </c>
      <c r="O18" s="2" t="s">
        <v>1</v>
      </c>
      <c r="P18" s="2" t="s">
        <v>1</v>
      </c>
      <c r="Q18" s="2" t="s">
        <v>2</v>
      </c>
      <c r="R18" s="2" t="s">
        <v>2</v>
      </c>
      <c r="S18" s="2" t="s">
        <v>2</v>
      </c>
      <c r="T18" s="2" t="s">
        <v>2</v>
      </c>
      <c r="U18" s="2" t="s">
        <v>2</v>
      </c>
      <c r="V18" s="2" t="s">
        <v>0</v>
      </c>
      <c r="W18" s="2" t="s">
        <v>2</v>
      </c>
    </row>
    <row r="19" spans="2:24" x14ac:dyDescent="0.25">
      <c r="B19" s="58">
        <v>8</v>
      </c>
      <c r="C19" s="1" t="s">
        <v>47</v>
      </c>
      <c r="D19" s="1" t="s">
        <v>0</v>
      </c>
      <c r="E19" s="1" t="s">
        <v>2</v>
      </c>
      <c r="F19" s="1" t="s">
        <v>2</v>
      </c>
      <c r="G19" s="1" t="s">
        <v>2</v>
      </c>
      <c r="H19" s="1" t="s">
        <v>1</v>
      </c>
      <c r="I19" s="1" t="s">
        <v>1</v>
      </c>
      <c r="J19" s="1" t="s">
        <v>0</v>
      </c>
      <c r="K19" s="1" t="s">
        <v>0</v>
      </c>
      <c r="L19" s="1" t="s">
        <v>2</v>
      </c>
      <c r="M19" s="1" t="s">
        <v>1</v>
      </c>
      <c r="N19" s="1" t="s">
        <v>1</v>
      </c>
      <c r="O19" s="1" t="s">
        <v>1</v>
      </c>
      <c r="P19" s="1" t="s">
        <v>1</v>
      </c>
      <c r="Q19" s="1" t="s">
        <v>2</v>
      </c>
      <c r="R19" s="1" t="s">
        <v>1</v>
      </c>
      <c r="S19" s="1" t="s">
        <v>2</v>
      </c>
      <c r="T19" s="1" t="s">
        <v>2</v>
      </c>
      <c r="U19" s="1" t="s">
        <v>1</v>
      </c>
      <c r="V19" s="1" t="s">
        <v>0</v>
      </c>
      <c r="W19" s="1" t="s">
        <v>2</v>
      </c>
    </row>
    <row r="20" spans="2:24" x14ac:dyDescent="0.25">
      <c r="B20" s="58"/>
      <c r="C20" s="1" t="s">
        <v>49</v>
      </c>
      <c r="D20" s="1" t="s">
        <v>0</v>
      </c>
      <c r="E20" s="1" t="s">
        <v>2</v>
      </c>
      <c r="F20" s="1" t="s">
        <v>2</v>
      </c>
      <c r="G20" s="1" t="s">
        <v>2</v>
      </c>
      <c r="H20" s="1" t="s">
        <v>1</v>
      </c>
      <c r="I20" s="1" t="s">
        <v>0</v>
      </c>
      <c r="J20" s="1" t="s">
        <v>2</v>
      </c>
      <c r="K20" s="1" t="s">
        <v>0</v>
      </c>
      <c r="L20" s="1" t="s">
        <v>1</v>
      </c>
      <c r="M20" s="1" t="s">
        <v>1</v>
      </c>
      <c r="N20" s="1" t="s">
        <v>1</v>
      </c>
      <c r="O20" s="1" t="s">
        <v>1</v>
      </c>
      <c r="P20" s="1" t="s">
        <v>0</v>
      </c>
      <c r="Q20" s="1" t="s">
        <v>2</v>
      </c>
      <c r="R20" s="1" t="s">
        <v>1</v>
      </c>
      <c r="S20" s="1" t="s">
        <v>2</v>
      </c>
      <c r="T20" s="1" t="s">
        <v>2</v>
      </c>
      <c r="U20" s="1" t="s">
        <v>1</v>
      </c>
      <c r="V20" s="1" t="s">
        <v>0</v>
      </c>
      <c r="W20" s="1" t="s">
        <v>2</v>
      </c>
    </row>
    <row r="21" spans="2:24" x14ac:dyDescent="0.25">
      <c r="B21" s="58"/>
      <c r="C21" s="1" t="s">
        <v>50</v>
      </c>
      <c r="D21" s="1" t="s">
        <v>3</v>
      </c>
      <c r="E21" s="1" t="s">
        <v>2</v>
      </c>
      <c r="F21" s="1" t="s">
        <v>2</v>
      </c>
      <c r="G21" s="1" t="s">
        <v>2</v>
      </c>
      <c r="H21" s="1" t="s">
        <v>1</v>
      </c>
      <c r="I21" s="1" t="s">
        <v>1</v>
      </c>
      <c r="J21" s="1" t="s">
        <v>0</v>
      </c>
      <c r="K21" s="1" t="s">
        <v>0</v>
      </c>
      <c r="L21" s="1" t="s">
        <v>1</v>
      </c>
      <c r="M21" s="1" t="s">
        <v>1</v>
      </c>
      <c r="N21" s="1" t="s">
        <v>1</v>
      </c>
      <c r="O21" s="1" t="s">
        <v>0</v>
      </c>
      <c r="P21" s="1" t="s">
        <v>0</v>
      </c>
      <c r="Q21" s="1" t="s">
        <v>2</v>
      </c>
      <c r="R21" s="1" t="s">
        <v>1</v>
      </c>
      <c r="S21" s="1" t="s">
        <v>2</v>
      </c>
      <c r="T21" s="1" t="s">
        <v>1</v>
      </c>
      <c r="U21" s="1" t="s">
        <v>1</v>
      </c>
      <c r="V21" s="1" t="s">
        <v>0</v>
      </c>
      <c r="W21" s="1" t="s">
        <v>2</v>
      </c>
    </row>
    <row r="22" spans="2:24" x14ac:dyDescent="0.25">
      <c r="B22" s="58"/>
      <c r="C22" s="1" t="s">
        <v>51</v>
      </c>
      <c r="D22" s="1" t="s">
        <v>0</v>
      </c>
      <c r="E22" s="1" t="s">
        <v>2</v>
      </c>
      <c r="F22" s="1" t="s">
        <v>2</v>
      </c>
      <c r="G22" s="1" t="s">
        <v>2</v>
      </c>
      <c r="H22" s="1" t="s">
        <v>1</v>
      </c>
      <c r="I22" s="1" t="s">
        <v>2</v>
      </c>
      <c r="J22" s="1" t="s">
        <v>0</v>
      </c>
      <c r="K22" s="1" t="s">
        <v>0</v>
      </c>
      <c r="L22" s="1" t="s">
        <v>1</v>
      </c>
      <c r="M22" s="1" t="s">
        <v>1</v>
      </c>
      <c r="N22" s="1" t="s">
        <v>1</v>
      </c>
      <c r="O22" s="1" t="s">
        <v>1</v>
      </c>
      <c r="P22" s="1" t="s">
        <v>0</v>
      </c>
      <c r="Q22" s="1" t="s">
        <v>2</v>
      </c>
      <c r="R22" s="1" t="s">
        <v>1</v>
      </c>
      <c r="S22" s="1" t="s">
        <v>2</v>
      </c>
      <c r="T22" s="1" t="s">
        <v>2</v>
      </c>
      <c r="U22" s="1" t="s">
        <v>1</v>
      </c>
      <c r="V22" s="1" t="s">
        <v>0</v>
      </c>
      <c r="W22" s="1" t="s">
        <v>0</v>
      </c>
    </row>
    <row r="23" spans="2:24" x14ac:dyDescent="0.25">
      <c r="B23" s="58"/>
      <c r="C23" s="1" t="s">
        <v>48</v>
      </c>
      <c r="D23" s="1" t="s">
        <v>2</v>
      </c>
      <c r="E23" s="1" t="s">
        <v>2</v>
      </c>
      <c r="F23" s="1" t="s">
        <v>2</v>
      </c>
      <c r="G23" s="1" t="s">
        <v>2</v>
      </c>
      <c r="H23" s="1" t="s">
        <v>1</v>
      </c>
      <c r="I23" s="1" t="s">
        <v>3</v>
      </c>
      <c r="J23" s="1" t="s">
        <v>2</v>
      </c>
      <c r="K23" s="1" t="s">
        <v>3</v>
      </c>
      <c r="L23" s="1" t="s">
        <v>1</v>
      </c>
      <c r="M23" s="1" t="s">
        <v>2</v>
      </c>
      <c r="N23" s="1" t="s">
        <v>1</v>
      </c>
      <c r="O23" s="1" t="s">
        <v>1</v>
      </c>
      <c r="P23" s="1" t="s">
        <v>3</v>
      </c>
      <c r="Q23" s="1" t="s">
        <v>3</v>
      </c>
      <c r="R23" s="1" t="s">
        <v>1</v>
      </c>
      <c r="S23" s="1" t="s">
        <v>2</v>
      </c>
      <c r="T23" s="1" t="s">
        <v>2</v>
      </c>
      <c r="U23" s="1" t="s">
        <v>1</v>
      </c>
      <c r="V23" s="1" t="s">
        <v>0</v>
      </c>
      <c r="W23" s="1" t="s">
        <v>2</v>
      </c>
    </row>
    <row r="24" spans="2:24" x14ac:dyDescent="0.25">
      <c r="B24" s="28" t="s">
        <v>5</v>
      </c>
      <c r="C24" s="28"/>
      <c r="D24" s="29">
        <f>COUNTIFS(D19:D23,"A")</f>
        <v>3</v>
      </c>
      <c r="E24" s="29">
        <f>COUNTIFS(E19:E23,"C")</f>
        <v>5</v>
      </c>
      <c r="F24" s="29">
        <f>COUNTIFS(F19:F23,"C")</f>
        <v>5</v>
      </c>
      <c r="G24" s="29">
        <f>COUNTIFS(G19:G23,"C")</f>
        <v>5</v>
      </c>
      <c r="H24" s="29">
        <f>COUNTIFS(H19:H23,"B")</f>
        <v>5</v>
      </c>
      <c r="I24" s="29">
        <f>COUNTIFS(I19:I23,"B")</f>
        <v>2</v>
      </c>
      <c r="J24" s="29">
        <f>COUNTIFS(J19:J23,"C")</f>
        <v>2</v>
      </c>
      <c r="K24" s="29">
        <f>COUNTIFS(K19:K23,"A")</f>
        <v>4</v>
      </c>
      <c r="L24" s="29">
        <f>COUNTIFS(L19:L23,"B")</f>
        <v>4</v>
      </c>
      <c r="M24" s="29">
        <f>COUNTIFS(M19:M23,"B")</f>
        <v>4</v>
      </c>
      <c r="N24" s="29">
        <f>COUNTIFS(N19:N23,"B")</f>
        <v>5</v>
      </c>
      <c r="O24" s="29">
        <f>COUNTIFS(O19:O23,"B")</f>
        <v>4</v>
      </c>
      <c r="P24" s="29">
        <f>COUNTIFS(P19:P23,"B")</f>
        <v>1</v>
      </c>
      <c r="Q24" s="29">
        <f>COUNTIFS(Q19:Q23,"C")</f>
        <v>4</v>
      </c>
      <c r="R24" s="29">
        <f>COUNTIFS(R19:R23,"C")</f>
        <v>0</v>
      </c>
      <c r="S24" s="29">
        <f>COUNTIFS(S19:S23,"C")</f>
        <v>5</v>
      </c>
      <c r="T24" s="29">
        <f>COUNTIFS(T19:T23,"C")</f>
        <v>4</v>
      </c>
      <c r="U24" s="29">
        <f>COUNTIFS(U19:U23,"C")</f>
        <v>0</v>
      </c>
      <c r="V24" s="29">
        <f>COUNTIFS(V19:V23,"A")</f>
        <v>5</v>
      </c>
      <c r="W24" s="29">
        <f>COUNTIFS(W19:W23,"C")</f>
        <v>4</v>
      </c>
    </row>
    <row r="25" spans="2:24" x14ac:dyDescent="0.25">
      <c r="B25" s="55" t="s">
        <v>28</v>
      </c>
      <c r="C25" s="55"/>
      <c r="D25" s="29">
        <f xml:space="preserve"> (D24*100)/5</f>
        <v>60</v>
      </c>
      <c r="E25" s="29">
        <f t="shared" ref="E25:W25" si="17" xml:space="preserve"> (E24*100)/5</f>
        <v>100</v>
      </c>
      <c r="F25" s="29">
        <f t="shared" si="17"/>
        <v>100</v>
      </c>
      <c r="G25" s="29">
        <f t="shared" si="17"/>
        <v>100</v>
      </c>
      <c r="H25" s="29">
        <f t="shared" si="17"/>
        <v>100</v>
      </c>
      <c r="I25" s="29">
        <f t="shared" si="17"/>
        <v>40</v>
      </c>
      <c r="J25" s="29">
        <f t="shared" si="17"/>
        <v>40</v>
      </c>
      <c r="K25" s="29">
        <f t="shared" si="17"/>
        <v>80</v>
      </c>
      <c r="L25" s="29">
        <f t="shared" si="17"/>
        <v>80</v>
      </c>
      <c r="M25" s="29">
        <f t="shared" si="17"/>
        <v>80</v>
      </c>
      <c r="N25" s="29">
        <f t="shared" si="17"/>
        <v>100</v>
      </c>
      <c r="O25" s="29">
        <f t="shared" si="17"/>
        <v>80</v>
      </c>
      <c r="P25" s="29">
        <f t="shared" si="17"/>
        <v>20</v>
      </c>
      <c r="Q25" s="29">
        <f t="shared" si="17"/>
        <v>80</v>
      </c>
      <c r="R25" s="29">
        <f t="shared" si="17"/>
        <v>0</v>
      </c>
      <c r="S25" s="29">
        <f t="shared" si="17"/>
        <v>100</v>
      </c>
      <c r="T25" s="29">
        <f t="shared" si="17"/>
        <v>80</v>
      </c>
      <c r="U25" s="29">
        <f t="shared" si="17"/>
        <v>0</v>
      </c>
      <c r="V25" s="29">
        <f t="shared" si="17"/>
        <v>100</v>
      </c>
      <c r="W25" s="29">
        <f t="shared" si="17"/>
        <v>80</v>
      </c>
      <c r="X25" s="61">
        <f>AVERAGE(D25:W25)</f>
        <v>71</v>
      </c>
    </row>
    <row r="26" spans="2:24" x14ac:dyDescent="0.25">
      <c r="B26" s="33"/>
      <c r="C26" s="33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</row>
    <row r="27" spans="2:24" x14ac:dyDescent="0.25">
      <c r="B27" s="56" t="s">
        <v>42</v>
      </c>
      <c r="C27" s="7" t="s">
        <v>4</v>
      </c>
      <c r="D27" s="8">
        <v>1</v>
      </c>
      <c r="E27" s="8">
        <v>2</v>
      </c>
      <c r="F27" s="8">
        <v>3</v>
      </c>
      <c r="G27" s="8">
        <v>4</v>
      </c>
      <c r="H27" s="8">
        <v>5</v>
      </c>
      <c r="I27" s="8">
        <v>6</v>
      </c>
      <c r="J27" s="8">
        <v>7</v>
      </c>
      <c r="K27" s="8">
        <v>8</v>
      </c>
      <c r="L27" s="8">
        <v>9</v>
      </c>
      <c r="M27" s="8">
        <v>10</v>
      </c>
      <c r="N27" s="8">
        <v>11</v>
      </c>
      <c r="O27" s="8">
        <v>12</v>
      </c>
      <c r="P27" s="8">
        <v>13</v>
      </c>
      <c r="Q27" s="8">
        <v>14</v>
      </c>
      <c r="R27" s="8">
        <v>15</v>
      </c>
      <c r="S27" s="8">
        <v>16</v>
      </c>
      <c r="T27" s="8">
        <v>17</v>
      </c>
      <c r="U27" s="8">
        <v>18</v>
      </c>
      <c r="V27" s="8">
        <v>19</v>
      </c>
      <c r="W27" s="8">
        <v>20</v>
      </c>
    </row>
    <row r="28" spans="2:24" x14ac:dyDescent="0.25">
      <c r="B28" s="56"/>
      <c r="C28" s="9" t="s">
        <v>12</v>
      </c>
      <c r="D28" s="2" t="s">
        <v>0</v>
      </c>
      <c r="E28" s="2" t="s">
        <v>2</v>
      </c>
      <c r="F28" s="2" t="s">
        <v>1</v>
      </c>
      <c r="G28" s="2" t="s">
        <v>2</v>
      </c>
      <c r="H28" s="2" t="s">
        <v>2</v>
      </c>
      <c r="I28" s="2" t="s">
        <v>0</v>
      </c>
      <c r="J28" s="2" t="s">
        <v>2</v>
      </c>
      <c r="K28" s="2" t="s">
        <v>0</v>
      </c>
      <c r="L28" s="2" t="s">
        <v>3</v>
      </c>
      <c r="M28" s="2" t="s">
        <v>2</v>
      </c>
      <c r="N28" s="2" t="s">
        <v>1</v>
      </c>
      <c r="O28" s="2" t="s">
        <v>2</v>
      </c>
      <c r="P28" s="2" t="s">
        <v>1</v>
      </c>
      <c r="Q28" s="2" t="s">
        <v>1</v>
      </c>
      <c r="R28" s="2" t="s">
        <v>3</v>
      </c>
      <c r="S28" s="2" t="s">
        <v>2</v>
      </c>
      <c r="T28" s="2" t="s">
        <v>1</v>
      </c>
      <c r="U28" s="2" t="s">
        <v>2</v>
      </c>
      <c r="V28" s="2" t="s">
        <v>1</v>
      </c>
      <c r="W28" s="2" t="s">
        <v>1</v>
      </c>
    </row>
    <row r="29" spans="2:24" x14ac:dyDescent="0.25">
      <c r="B29" s="58">
        <v>9</v>
      </c>
      <c r="C29" s="1" t="s">
        <v>52</v>
      </c>
      <c r="D29" s="1" t="s">
        <v>0</v>
      </c>
      <c r="E29" s="1" t="s">
        <v>0</v>
      </c>
      <c r="F29" s="1" t="s">
        <v>1</v>
      </c>
      <c r="G29" s="1" t="s">
        <v>2</v>
      </c>
      <c r="H29" s="1" t="s">
        <v>0</v>
      </c>
      <c r="I29" s="1" t="s">
        <v>0</v>
      </c>
      <c r="J29" s="1" t="s">
        <v>2</v>
      </c>
      <c r="K29" s="1" t="s">
        <v>0</v>
      </c>
      <c r="L29" s="1" t="s">
        <v>3</v>
      </c>
      <c r="M29" s="1" t="s">
        <v>2</v>
      </c>
      <c r="N29" s="1" t="s">
        <v>1</v>
      </c>
      <c r="O29" s="1" t="s">
        <v>1</v>
      </c>
      <c r="P29" s="1" t="s">
        <v>1</v>
      </c>
      <c r="Q29" s="1" t="s">
        <v>1</v>
      </c>
      <c r="R29" s="1" t="s">
        <v>0</v>
      </c>
      <c r="S29" s="1" t="s">
        <v>2</v>
      </c>
      <c r="T29" s="1" t="s">
        <v>3</v>
      </c>
      <c r="U29" s="1" t="s">
        <v>2</v>
      </c>
      <c r="V29" s="1" t="s">
        <v>0</v>
      </c>
      <c r="W29" s="1" t="s">
        <v>1</v>
      </c>
    </row>
    <row r="30" spans="2:24" x14ac:dyDescent="0.25">
      <c r="B30" s="58"/>
      <c r="C30" s="1" t="s">
        <v>53</v>
      </c>
      <c r="D30" s="1" t="s">
        <v>0</v>
      </c>
      <c r="E30" s="1" t="s">
        <v>2</v>
      </c>
      <c r="F30" s="1" t="s">
        <v>1</v>
      </c>
      <c r="G30" s="1" t="s">
        <v>1</v>
      </c>
      <c r="H30" s="1" t="s">
        <v>0</v>
      </c>
      <c r="I30" s="1" t="s">
        <v>2</v>
      </c>
      <c r="J30" s="1" t="s">
        <v>2</v>
      </c>
      <c r="K30" s="1" t="s">
        <v>0</v>
      </c>
      <c r="L30" s="1" t="s">
        <v>3</v>
      </c>
      <c r="M30" s="1" t="s">
        <v>2</v>
      </c>
      <c r="N30" s="1" t="s">
        <v>0</v>
      </c>
      <c r="O30" s="1" t="s">
        <v>2</v>
      </c>
      <c r="P30" s="1" t="s">
        <v>2</v>
      </c>
      <c r="Q30" s="1" t="s">
        <v>1</v>
      </c>
      <c r="R30" s="1" t="s">
        <v>0</v>
      </c>
      <c r="S30" s="1" t="s">
        <v>2</v>
      </c>
      <c r="T30" s="1" t="s">
        <v>2</v>
      </c>
      <c r="U30" s="1" t="s">
        <v>0</v>
      </c>
      <c r="V30" s="1" t="s">
        <v>2</v>
      </c>
      <c r="W30" s="1" t="s">
        <v>0</v>
      </c>
    </row>
    <row r="31" spans="2:24" x14ac:dyDescent="0.25">
      <c r="B31" s="58"/>
      <c r="C31" s="1" t="s">
        <v>54</v>
      </c>
      <c r="D31" s="1" t="s">
        <v>1</v>
      </c>
      <c r="E31" s="1" t="s">
        <v>0</v>
      </c>
      <c r="F31" s="1" t="s">
        <v>1</v>
      </c>
      <c r="G31" s="1" t="s">
        <v>2</v>
      </c>
      <c r="H31" s="1" t="s">
        <v>0</v>
      </c>
      <c r="I31" s="1" t="s">
        <v>0</v>
      </c>
      <c r="J31" s="1" t="s">
        <v>2</v>
      </c>
      <c r="K31" s="1" t="s">
        <v>0</v>
      </c>
      <c r="L31" s="1" t="s">
        <v>3</v>
      </c>
      <c r="M31" s="1" t="s">
        <v>1</v>
      </c>
      <c r="N31" s="1" t="s">
        <v>1</v>
      </c>
      <c r="O31" s="1" t="s">
        <v>2</v>
      </c>
      <c r="P31" s="1" t="s">
        <v>1</v>
      </c>
      <c r="Q31" s="1" t="s">
        <v>1</v>
      </c>
      <c r="R31" s="1" t="s">
        <v>1</v>
      </c>
      <c r="S31" s="1" t="s">
        <v>2</v>
      </c>
      <c r="T31" s="1" t="s">
        <v>0</v>
      </c>
      <c r="U31" s="1" t="s">
        <v>2</v>
      </c>
      <c r="V31" s="1" t="s">
        <v>1</v>
      </c>
      <c r="W31" s="1" t="s">
        <v>1</v>
      </c>
    </row>
    <row r="32" spans="2:24" x14ac:dyDescent="0.25">
      <c r="B32" s="58"/>
      <c r="C32" s="1" t="s">
        <v>55</v>
      </c>
      <c r="D32" s="1" t="s">
        <v>0</v>
      </c>
      <c r="E32" s="1" t="s">
        <v>0</v>
      </c>
      <c r="F32" s="1" t="s">
        <v>1</v>
      </c>
      <c r="G32" s="1" t="s">
        <v>3</v>
      </c>
      <c r="H32" s="1" t="s">
        <v>0</v>
      </c>
      <c r="I32" s="1" t="s">
        <v>2</v>
      </c>
      <c r="J32" s="1" t="s">
        <v>2</v>
      </c>
      <c r="K32" s="1" t="s">
        <v>0</v>
      </c>
      <c r="L32" s="1" t="s">
        <v>3</v>
      </c>
      <c r="M32" s="1" t="s">
        <v>2</v>
      </c>
      <c r="N32" s="1" t="s">
        <v>1</v>
      </c>
      <c r="O32" s="1" t="s">
        <v>2</v>
      </c>
      <c r="P32" s="1" t="s">
        <v>2</v>
      </c>
      <c r="Q32" s="1" t="s">
        <v>1</v>
      </c>
      <c r="R32" s="1" t="s">
        <v>0</v>
      </c>
      <c r="S32" s="1" t="s">
        <v>2</v>
      </c>
      <c r="T32" s="1" t="s">
        <v>1</v>
      </c>
      <c r="U32" s="1" t="s">
        <v>0</v>
      </c>
      <c r="V32" s="1" t="s">
        <v>0</v>
      </c>
      <c r="W32" s="1" t="s">
        <v>2</v>
      </c>
    </row>
    <row r="33" spans="2:24" x14ac:dyDescent="0.25">
      <c r="B33" s="28" t="s">
        <v>5</v>
      </c>
      <c r="C33" s="28"/>
      <c r="D33" s="29">
        <f>COUNTIFS(D29:D32,"A")</f>
        <v>3</v>
      </c>
      <c r="E33" s="29">
        <f>COUNTIFS(E29:E32,"C")</f>
        <v>1</v>
      </c>
      <c r="F33" s="29">
        <f>COUNTIFS(F29:F32,"B")</f>
        <v>4</v>
      </c>
      <c r="G33" s="29">
        <f>COUNTIFS(G29:G32,"C")</f>
        <v>2</v>
      </c>
      <c r="H33" s="29">
        <f>COUNTIFS(H29:H32,"C")</f>
        <v>0</v>
      </c>
      <c r="I33" s="29">
        <f>COUNTIFS(I29:I32,"A")</f>
        <v>2</v>
      </c>
      <c r="J33" s="29">
        <f>COUNTIFS(J29:J32,"C")</f>
        <v>4</v>
      </c>
      <c r="K33" s="29">
        <f>COUNTIFS(K29:K32,"A")</f>
        <v>4</v>
      </c>
      <c r="L33" s="29">
        <f>COUNTIFS(L29:L32,"D")</f>
        <v>4</v>
      </c>
      <c r="M33" s="29">
        <f>COUNTIFS(M29:M32,"C")</f>
        <v>3</v>
      </c>
      <c r="N33" s="29">
        <f>COUNTIFS(N29:N32,"B")</f>
        <v>3</v>
      </c>
      <c r="O33" s="29">
        <f>COUNTIFS(O29:O32,"C")</f>
        <v>3</v>
      </c>
      <c r="P33" s="29">
        <f>COUNTIFS(P29:P32,"B")</f>
        <v>2</v>
      </c>
      <c r="Q33" s="29">
        <f>COUNTIFS(Q29:Q32,"B")</f>
        <v>4</v>
      </c>
      <c r="R33" s="29">
        <f>COUNTIFS(R29:R32,"D")</f>
        <v>0</v>
      </c>
      <c r="S33" s="29">
        <f t="shared" ref="S33:U33" si="18">COUNTIFS(S29:S32,"C")</f>
        <v>4</v>
      </c>
      <c r="T33" s="29">
        <f>COUNTIFS(T29:T32,"B")</f>
        <v>1</v>
      </c>
      <c r="U33" s="29">
        <f t="shared" si="18"/>
        <v>2</v>
      </c>
      <c r="V33" s="29">
        <f>COUNTIFS(V29:V32,"B")</f>
        <v>1</v>
      </c>
      <c r="W33" s="29">
        <f>COUNTIFS(W29:W32,"B")</f>
        <v>2</v>
      </c>
    </row>
    <row r="34" spans="2:24" x14ac:dyDescent="0.25">
      <c r="B34" s="55" t="s">
        <v>28</v>
      </c>
      <c r="C34" s="55"/>
      <c r="D34" s="29">
        <f xml:space="preserve"> (D33*100)/4</f>
        <v>75</v>
      </c>
      <c r="E34" s="29">
        <f t="shared" ref="E34:W34" si="19" xml:space="preserve"> (E33*100)/4</f>
        <v>25</v>
      </c>
      <c r="F34" s="29">
        <f t="shared" si="19"/>
        <v>100</v>
      </c>
      <c r="G34" s="29">
        <f t="shared" si="19"/>
        <v>50</v>
      </c>
      <c r="H34" s="29">
        <f t="shared" si="19"/>
        <v>0</v>
      </c>
      <c r="I34" s="29">
        <f t="shared" si="19"/>
        <v>50</v>
      </c>
      <c r="J34" s="29">
        <f t="shared" si="19"/>
        <v>100</v>
      </c>
      <c r="K34" s="29">
        <f t="shared" si="19"/>
        <v>100</v>
      </c>
      <c r="L34" s="29">
        <f t="shared" si="19"/>
        <v>100</v>
      </c>
      <c r="M34" s="29">
        <f t="shared" si="19"/>
        <v>75</v>
      </c>
      <c r="N34" s="29">
        <f t="shared" si="19"/>
        <v>75</v>
      </c>
      <c r="O34" s="29">
        <f t="shared" si="19"/>
        <v>75</v>
      </c>
      <c r="P34" s="29">
        <f t="shared" si="19"/>
        <v>50</v>
      </c>
      <c r="Q34" s="29">
        <f t="shared" si="19"/>
        <v>100</v>
      </c>
      <c r="R34" s="29">
        <f t="shared" si="19"/>
        <v>0</v>
      </c>
      <c r="S34" s="29">
        <f t="shared" si="19"/>
        <v>100</v>
      </c>
      <c r="T34" s="29">
        <f t="shared" si="19"/>
        <v>25</v>
      </c>
      <c r="U34" s="29">
        <f t="shared" si="19"/>
        <v>50</v>
      </c>
      <c r="V34" s="29">
        <f t="shared" si="19"/>
        <v>25</v>
      </c>
      <c r="W34" s="29">
        <f t="shared" si="19"/>
        <v>50</v>
      </c>
      <c r="X34" s="61">
        <f>AVERAGE(D34:W34)</f>
        <v>61.25</v>
      </c>
    </row>
  </sheetData>
  <mergeCells count="12">
    <mergeCell ref="B34:C34"/>
    <mergeCell ref="B11:B12"/>
    <mergeCell ref="B6:B7"/>
    <mergeCell ref="B17:B18"/>
    <mergeCell ref="B27:B28"/>
    <mergeCell ref="B25:C25"/>
    <mergeCell ref="B15:C15"/>
    <mergeCell ref="B9:C9"/>
    <mergeCell ref="B29:B32"/>
    <mergeCell ref="B4:B5"/>
    <mergeCell ref="B19:B23"/>
    <mergeCell ref="B2:W2"/>
  </mergeCells>
  <conditionalFormatting sqref="D6:D7 U6:U7 T13 N13 K13 I13 G13 D19:D22 K19:K22 V19:V22 K29:K32 I29:I32 D29:D32 N6:N7">
    <cfRule type="containsText" dxfId="87" priority="28" operator="containsText" text="A">
      <formula>NOT(ISERROR(SEARCH("A",D6)))</formula>
    </cfRule>
  </conditionalFormatting>
  <conditionalFormatting sqref="D6:D7 U6:U7 T13 N13 K13 I13 G13 D19:D22 K19:K22 V19:V22 K29:K32 I29:I32 D29:D32 N6:N7">
    <cfRule type="containsText" dxfId="86" priority="25" operator="containsText" text="D">
      <formula>NOT(ISERROR(SEARCH("D",D6)))</formula>
    </cfRule>
  </conditionalFormatting>
  <conditionalFormatting sqref="I29:I32 K29:K32 D29:D32 V19:V22 K19:K22 D19:D22 T13 N13 K13 I13 G13 D6:D7 U6:U7 N6:N7">
    <cfRule type="containsText" dxfId="85" priority="26" operator="containsText" text="C">
      <formula>NOT(ISERROR(SEARCH("C",D6)))</formula>
    </cfRule>
  </conditionalFormatting>
  <conditionalFormatting sqref="D6:D7 U6:U7 G13 I13 N13 K13 T13 V19:V22 K19:K22 D19:D22 D29:D32 I29:I32 K29:K32 N6:N7">
    <cfRule type="containsText" dxfId="84" priority="27" operator="containsText" text="B">
      <formula>NOT(ISERROR(SEARCH("B",D6)))</formula>
    </cfRule>
  </conditionalFormatting>
  <conditionalFormatting sqref="E6:E7 E6:E7 H6:H7 P6:P7 R13 F13 D13 R29:R32 L29:L32">
    <cfRule type="containsText" dxfId="83" priority="24" operator="containsText" text="D">
      <formula>NOT(ISERROR(SEARCH("D",D6)))</formula>
    </cfRule>
  </conditionalFormatting>
  <conditionalFormatting sqref="R29:R32 L29:L32 R13 F13 D13 E6:E7 H6:H7 P6:P7">
    <cfRule type="containsText" dxfId="82" priority="21" operator="containsText" text="C">
      <formula>NOT(ISERROR(SEARCH("C",D6)))</formula>
    </cfRule>
  </conditionalFormatting>
  <conditionalFormatting sqref="E6:E7 H6:H7 P6:P7 R13 F13 D13 R29:R32 L29:L32">
    <cfRule type="containsText" dxfId="81" priority="22" operator="containsText" text="B">
      <formula>NOT(ISERROR(SEARCH("B",D6)))</formula>
    </cfRule>
    <cfRule type="containsText" dxfId="80" priority="23" operator="containsText" text="A">
      <formula>NOT(ISERROR(SEARCH("A",D6)))</formula>
    </cfRule>
  </conditionalFormatting>
  <conditionalFormatting sqref="F6:G7 K6:K7 S6:T7 W6:W7 U13:V13 S13 O13:Q13 L13 H19:I22 L19:P22 V29:W32 T29:T32 P29:Q32 N29:N32 F29:F32">
    <cfRule type="containsText" dxfId="79" priority="20" operator="containsText" text="B">
      <formula>NOT(ISERROR(SEARCH("B",F6)))</formula>
    </cfRule>
  </conditionalFormatting>
  <conditionalFormatting sqref="L19:P22 H19:I22 F29:F32 N29:N32 P29:Q32 T29:T32 V29:W32 U13:V13 S13 O13:Q13 L13 F6:G7 K6:K7 S6:T7 W6:W7">
    <cfRule type="containsText" dxfId="78" priority="17" operator="containsText" text="D">
      <formula>NOT(ISERROR(SEARCH("D",F6)))</formula>
    </cfRule>
  </conditionalFormatting>
  <conditionalFormatting sqref="F6:G7 K6:K7 S6:T7 W6:W7 U13:V13 S13 O13:Q13 L13 H19:I22 L19:P22 V29:W32 T29:T32 P29:Q32 N29:N32 F29:F32">
    <cfRule type="containsText" dxfId="77" priority="18" operator="containsText" text="C">
      <formula>NOT(ISERROR(SEARCH("C",F6)))</formula>
    </cfRule>
  </conditionalFormatting>
  <conditionalFormatting sqref="F6:G7 K6:K7 S6:T7 W6:W7 U13:V13 S13 O13:Q13 L13 H19:I22 L19:P22 V29:W32 T29:T32 P29:Q32 N29:N32 F29:F32">
    <cfRule type="containsText" dxfId="76" priority="19" operator="containsText" text="A">
      <formula>NOT(ISERROR(SEARCH("A",F6)))</formula>
    </cfRule>
  </conditionalFormatting>
  <conditionalFormatting sqref="I6:J7 L6:M7 O6:O7 Q6:R7 V6:V7 W13 M13 J13 H13 E13 E19:G22 J19:J22 Q19:U22 W19:W22 U29:U32 S29:S32 O29:O32 M29:M32 J29:J32 G29:H32 E29:E32">
    <cfRule type="containsText" dxfId="75" priority="16" operator="containsText" text="C">
      <formula>NOT(ISERROR(SEARCH("C",E6)))</formula>
    </cfRule>
  </conditionalFormatting>
  <conditionalFormatting sqref="I6:J7 L6:M7 O6:O7 Q6:R7 V6:V7 W13 M13 J13 H13 E13 E19:G22 J19:J22 Q19:U22 W19:W22 U29:U32 S29:S32 O29:O32 M29:M32 J29:J32 G29:H32 E29:E32">
    <cfRule type="containsText" dxfId="74" priority="13" operator="containsText" text="D">
      <formula>NOT(ISERROR(SEARCH("D",E6)))</formula>
    </cfRule>
  </conditionalFormatting>
  <conditionalFormatting sqref="I6:J7 L6:M7 O6:O7 Q6:R7 V6:V7 W13 M13 J13 H13 E13 E19:G22 J19:J22 Q19:U22 W19:W22 U29:U32 S29:S32 O29:O32 M29:M32 J29:J32 G29:H32">
    <cfRule type="containsText" dxfId="73" priority="14" operator="containsText" text="B">
      <formula>NOT(ISERROR(SEARCH("B",E6)))</formula>
    </cfRule>
  </conditionalFormatting>
  <conditionalFormatting sqref="I6:J7 L6:M7 O6:O7 Q6:R7 V6:V7 W13 M13 J13 H13 E13 E19:G22 J19:J22 Q19:U22 W19:W22 U29:U32 S29:S32 O29:O32 M29:M32 J29:J32 G29:H32 E29:E32">
    <cfRule type="containsText" dxfId="72" priority="15" operator="containsText" text="A">
      <formula>NOT(ISERROR(SEARCH("A",E6)))</formula>
    </cfRule>
  </conditionalFormatting>
  <conditionalFormatting sqref="D23 K23 V23">
    <cfRule type="containsText" dxfId="71" priority="12" operator="containsText" text="A">
      <formula>NOT(ISERROR(SEARCH("A",D23)))</formula>
    </cfRule>
  </conditionalFormatting>
  <conditionalFormatting sqref="D23 K23 V23">
    <cfRule type="containsText" dxfId="70" priority="9" operator="containsText" text="D">
      <formula>NOT(ISERROR(SEARCH("D",D23)))</formula>
    </cfRule>
  </conditionalFormatting>
  <conditionalFormatting sqref="V23 K23 D23">
    <cfRule type="containsText" dxfId="69" priority="10" operator="containsText" text="C">
      <formula>NOT(ISERROR(SEARCH("C",D23)))</formula>
    </cfRule>
  </conditionalFormatting>
  <conditionalFormatting sqref="V23 K23 D23">
    <cfRule type="containsText" dxfId="68" priority="11" operator="containsText" text="B">
      <formula>NOT(ISERROR(SEARCH("B",D23)))</formula>
    </cfRule>
  </conditionalFormatting>
  <conditionalFormatting sqref="H23:I23 L23:P23">
    <cfRule type="containsText" dxfId="67" priority="8" operator="containsText" text="B">
      <formula>NOT(ISERROR(SEARCH("B",H23)))</formula>
    </cfRule>
  </conditionalFormatting>
  <conditionalFormatting sqref="L23:P23 H23:I23">
    <cfRule type="containsText" dxfId="66" priority="5" operator="containsText" text="D">
      <formula>NOT(ISERROR(SEARCH("D",H23)))</formula>
    </cfRule>
  </conditionalFormatting>
  <conditionalFormatting sqref="H23:I23 L23:P23">
    <cfRule type="containsText" dxfId="65" priority="6" operator="containsText" text="C">
      <formula>NOT(ISERROR(SEARCH("C",H23)))</formula>
    </cfRule>
  </conditionalFormatting>
  <conditionalFormatting sqref="H23:I23 L23:P23">
    <cfRule type="containsText" dxfId="64" priority="7" operator="containsText" text="A">
      <formula>NOT(ISERROR(SEARCH("A",H23)))</formula>
    </cfRule>
  </conditionalFormatting>
  <conditionalFormatting sqref="E23:G23 J23 Q23:U23 W23">
    <cfRule type="containsText" dxfId="63" priority="4" operator="containsText" text="C">
      <formula>NOT(ISERROR(SEARCH("C",E23)))</formula>
    </cfRule>
  </conditionalFormatting>
  <conditionalFormatting sqref="E23:G23 J23 Q23:U23 W23">
    <cfRule type="containsText" dxfId="62" priority="1" operator="containsText" text="D">
      <formula>NOT(ISERROR(SEARCH("D",E23)))</formula>
    </cfRule>
  </conditionalFormatting>
  <conditionalFormatting sqref="E23:G23 J23 Q23:U23 W23">
    <cfRule type="containsText" dxfId="61" priority="2" operator="containsText" text="B">
      <formula>NOT(ISERROR(SEARCH("B",E23)))</formula>
    </cfRule>
  </conditionalFormatting>
  <conditionalFormatting sqref="E23:G23 J23 Q23:U23 W23">
    <cfRule type="containsText" dxfId="60" priority="3" operator="containsText" text="A">
      <formula>NOT(ISERROR(SEARCH("A",E23)))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3610F-15F2-4750-AE85-8DF8FEB3ECA3}">
  <dimension ref="B2:X34"/>
  <sheetViews>
    <sheetView view="pageBreakPreview" topLeftCell="B19" zoomScaleNormal="100" zoomScaleSheetLayoutView="100" workbookViewId="0">
      <selection activeCell="Z9" sqref="Z9"/>
    </sheetView>
  </sheetViews>
  <sheetFormatPr baseColWidth="10" defaultRowHeight="15" x14ac:dyDescent="0.25"/>
  <cols>
    <col min="2" max="2" width="15.7109375" customWidth="1"/>
    <col min="3" max="3" width="21.140625" customWidth="1"/>
    <col min="4" max="23" width="4.7109375" customWidth="1"/>
  </cols>
  <sheetData>
    <row r="2" spans="2:24" ht="15.75" x14ac:dyDescent="0.25">
      <c r="B2" s="59" t="s">
        <v>57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</row>
    <row r="4" spans="2:24" x14ac:dyDescent="0.25">
      <c r="B4" s="56" t="s">
        <v>42</v>
      </c>
      <c r="C4" s="7" t="s">
        <v>4</v>
      </c>
      <c r="D4" s="8">
        <v>1</v>
      </c>
      <c r="E4" s="8">
        <v>2</v>
      </c>
      <c r="F4" s="8">
        <v>3</v>
      </c>
      <c r="G4" s="8">
        <v>4</v>
      </c>
      <c r="H4" s="8">
        <v>5</v>
      </c>
      <c r="I4" s="8">
        <v>6</v>
      </c>
      <c r="J4" s="8">
        <v>7</v>
      </c>
      <c r="K4" s="8">
        <v>8</v>
      </c>
      <c r="L4" s="8">
        <v>9</v>
      </c>
      <c r="M4" s="8">
        <v>10</v>
      </c>
      <c r="N4" s="8">
        <v>11</v>
      </c>
      <c r="O4" s="8">
        <v>12</v>
      </c>
      <c r="P4" s="8">
        <v>13</v>
      </c>
      <c r="Q4" s="8">
        <v>14</v>
      </c>
      <c r="R4" s="8">
        <v>15</v>
      </c>
      <c r="S4" s="8">
        <v>16</v>
      </c>
      <c r="T4" s="8">
        <v>17</v>
      </c>
      <c r="U4" s="8">
        <v>18</v>
      </c>
      <c r="V4" s="8">
        <v>19</v>
      </c>
      <c r="W4" s="8">
        <v>20</v>
      </c>
    </row>
    <row r="5" spans="2:24" ht="15.75" customHeight="1" x14ac:dyDescent="0.25">
      <c r="B5" s="56"/>
      <c r="C5" s="9" t="s">
        <v>12</v>
      </c>
      <c r="D5" s="2" t="s">
        <v>1</v>
      </c>
      <c r="E5" s="2" t="s">
        <v>2</v>
      </c>
      <c r="F5" s="2" t="s">
        <v>1</v>
      </c>
      <c r="G5" s="2" t="s">
        <v>2</v>
      </c>
      <c r="H5" s="2" t="s">
        <v>2</v>
      </c>
      <c r="I5" s="2" t="s">
        <v>2</v>
      </c>
      <c r="J5" s="2" t="s">
        <v>0</v>
      </c>
      <c r="K5" s="2" t="s">
        <v>0</v>
      </c>
      <c r="L5" s="2" t="s">
        <v>2</v>
      </c>
      <c r="M5" s="2" t="s">
        <v>0</v>
      </c>
      <c r="N5" s="2" t="s">
        <v>3</v>
      </c>
      <c r="O5" s="2" t="s">
        <v>1</v>
      </c>
      <c r="P5" s="2" t="s">
        <v>1</v>
      </c>
      <c r="Q5" s="2" t="s">
        <v>2</v>
      </c>
      <c r="R5" s="2" t="s">
        <v>0</v>
      </c>
      <c r="S5" s="2" t="s">
        <v>3</v>
      </c>
      <c r="T5" s="2" t="s">
        <v>2</v>
      </c>
      <c r="U5" s="2" t="s">
        <v>3</v>
      </c>
      <c r="V5" s="2" t="s">
        <v>0</v>
      </c>
      <c r="W5" s="2" t="s">
        <v>2</v>
      </c>
    </row>
    <row r="6" spans="2:24" x14ac:dyDescent="0.25">
      <c r="B6" s="57">
        <v>6</v>
      </c>
      <c r="C6" s="1" t="s">
        <v>43</v>
      </c>
      <c r="D6" s="1" t="s">
        <v>2</v>
      </c>
      <c r="E6" s="1" t="s">
        <v>0</v>
      </c>
      <c r="F6" s="1" t="s">
        <v>2</v>
      </c>
      <c r="G6" s="1" t="s">
        <v>2</v>
      </c>
      <c r="H6" s="1" t="s">
        <v>0</v>
      </c>
      <c r="I6" s="1" t="s">
        <v>2</v>
      </c>
      <c r="J6" s="1" t="s">
        <v>2</v>
      </c>
      <c r="K6" s="1" t="s">
        <v>0</v>
      </c>
      <c r="L6" s="1" t="s">
        <v>3</v>
      </c>
      <c r="M6" s="1" t="s">
        <v>0</v>
      </c>
      <c r="N6" s="1" t="s">
        <v>3</v>
      </c>
      <c r="O6" s="1" t="s">
        <v>0</v>
      </c>
      <c r="P6" s="1" t="s">
        <v>1</v>
      </c>
      <c r="Q6" s="1" t="s">
        <v>2</v>
      </c>
      <c r="R6" s="1" t="s">
        <v>2</v>
      </c>
      <c r="S6" s="1" t="s">
        <v>3</v>
      </c>
      <c r="T6" s="1" t="s">
        <v>2</v>
      </c>
      <c r="U6" s="1" t="s">
        <v>2</v>
      </c>
      <c r="V6" s="1" t="s">
        <v>2</v>
      </c>
      <c r="W6" s="1" t="s">
        <v>0</v>
      </c>
    </row>
    <row r="7" spans="2:24" x14ac:dyDescent="0.25">
      <c r="B7" s="57"/>
      <c r="C7" s="1" t="s">
        <v>44</v>
      </c>
      <c r="D7" s="1" t="s">
        <v>2</v>
      </c>
      <c r="E7" s="1" t="s">
        <v>2</v>
      </c>
      <c r="F7" s="1" t="s">
        <v>1</v>
      </c>
      <c r="G7" s="1" t="s">
        <v>2</v>
      </c>
      <c r="H7" s="1" t="s">
        <v>0</v>
      </c>
      <c r="I7" s="1" t="s">
        <v>2</v>
      </c>
      <c r="J7" s="1" t="s">
        <v>2</v>
      </c>
      <c r="K7" s="1" t="s">
        <v>0</v>
      </c>
      <c r="L7" s="1" t="s">
        <v>2</v>
      </c>
      <c r="M7" s="1" t="s">
        <v>0</v>
      </c>
      <c r="N7" s="1" t="s">
        <v>3</v>
      </c>
      <c r="O7" s="1" t="s">
        <v>1</v>
      </c>
      <c r="P7" s="1" t="s">
        <v>1</v>
      </c>
      <c r="Q7" s="1" t="s">
        <v>2</v>
      </c>
      <c r="R7" s="1" t="s">
        <v>2</v>
      </c>
      <c r="S7" s="1" t="s">
        <v>3</v>
      </c>
      <c r="T7" s="1" t="s">
        <v>2</v>
      </c>
      <c r="U7" s="1" t="s">
        <v>3</v>
      </c>
      <c r="V7" s="1" t="s">
        <v>3</v>
      </c>
      <c r="W7" s="1" t="s">
        <v>0</v>
      </c>
    </row>
    <row r="8" spans="2:24" x14ac:dyDescent="0.25">
      <c r="B8" s="30" t="s">
        <v>5</v>
      </c>
      <c r="C8" s="30"/>
      <c r="D8" s="29">
        <f>COUNTIFS(D6:D7,"A")</f>
        <v>0</v>
      </c>
      <c r="E8" s="29">
        <f>COUNTIFS(E6:E7,"c")</f>
        <v>1</v>
      </c>
      <c r="F8" s="29">
        <f>COUNTIFS(F6:F7,"B")</f>
        <v>1</v>
      </c>
      <c r="G8" s="29">
        <f>COUNTIFS(G6:G7,"c")</f>
        <v>2</v>
      </c>
      <c r="H8" s="29">
        <f>COUNTIFS(H6:H7,"c")</f>
        <v>0</v>
      </c>
      <c r="I8" s="29">
        <f>COUNTIFS(I6:I7,"C")</f>
        <v>2</v>
      </c>
      <c r="J8" s="29">
        <f>COUNTIFS(J6:J7,"C")</f>
        <v>2</v>
      </c>
      <c r="K8" s="29">
        <f>COUNTIFS(K6:K7,"a")</f>
        <v>2</v>
      </c>
      <c r="L8" s="29">
        <f>COUNTIFS(L6:L7,"C")</f>
        <v>1</v>
      </c>
      <c r="M8" s="29">
        <f>COUNTIFS(M6:M7,"a")</f>
        <v>2</v>
      </c>
      <c r="N8" s="29">
        <f>COUNTIFS(N6:N7,"d")</f>
        <v>2</v>
      </c>
      <c r="O8" s="29">
        <f>COUNTIFS(O6:O7,"b")</f>
        <v>1</v>
      </c>
      <c r="P8" s="29">
        <f>COUNTIFS(P6:P7,"b")</f>
        <v>2</v>
      </c>
      <c r="Q8" s="29">
        <f t="shared" ref="Q8:V8" si="0">COUNTIFS(Q6:Q7,"C")</f>
        <v>2</v>
      </c>
      <c r="R8" s="29">
        <f>COUNTIFS(R6:R7,"A")</f>
        <v>0</v>
      </c>
      <c r="S8" s="29">
        <f>COUNTIFS(S6:S7,"D")</f>
        <v>2</v>
      </c>
      <c r="T8" s="29">
        <f>COUNTIFS(T6:T7,"c")</f>
        <v>2</v>
      </c>
      <c r="U8" s="29">
        <f>COUNTIFS(U6:U7,"d")</f>
        <v>1</v>
      </c>
      <c r="V8" s="29">
        <f>COUNTIFS(V6:V7,"a")</f>
        <v>0</v>
      </c>
      <c r="W8" s="29">
        <f>COUNTIFS(W6:W7,"c")</f>
        <v>0</v>
      </c>
    </row>
    <row r="9" spans="2:24" x14ac:dyDescent="0.25">
      <c r="B9" s="55" t="s">
        <v>28</v>
      </c>
      <c r="C9" s="55"/>
      <c r="D9" s="29">
        <f t="shared" ref="D9:H9" si="1" xml:space="preserve"> (D8*100)/2</f>
        <v>0</v>
      </c>
      <c r="E9" s="29">
        <f t="shared" si="1"/>
        <v>50</v>
      </c>
      <c r="F9" s="29">
        <f t="shared" si="1"/>
        <v>50</v>
      </c>
      <c r="G9" s="29">
        <f t="shared" si="1"/>
        <v>100</v>
      </c>
      <c r="H9" s="29">
        <f t="shared" si="1"/>
        <v>0</v>
      </c>
      <c r="I9" s="29">
        <f xml:space="preserve"> (I8*100)/2</f>
        <v>100</v>
      </c>
      <c r="J9" s="29">
        <f t="shared" ref="J9:W9" si="2" xml:space="preserve"> (J8*100)/2</f>
        <v>100</v>
      </c>
      <c r="K9" s="29">
        <f t="shared" si="2"/>
        <v>100</v>
      </c>
      <c r="L9" s="29">
        <f t="shared" si="2"/>
        <v>50</v>
      </c>
      <c r="M9" s="29">
        <f t="shared" si="2"/>
        <v>100</v>
      </c>
      <c r="N9" s="29">
        <f t="shared" si="2"/>
        <v>100</v>
      </c>
      <c r="O9" s="29">
        <f t="shared" si="2"/>
        <v>50</v>
      </c>
      <c r="P9" s="29">
        <f t="shared" si="2"/>
        <v>100</v>
      </c>
      <c r="Q9" s="29">
        <f t="shared" si="2"/>
        <v>100</v>
      </c>
      <c r="R9" s="29">
        <f t="shared" si="2"/>
        <v>0</v>
      </c>
      <c r="S9" s="29">
        <f t="shared" si="2"/>
        <v>100</v>
      </c>
      <c r="T9" s="29">
        <f t="shared" si="2"/>
        <v>100</v>
      </c>
      <c r="U9" s="29">
        <f t="shared" si="2"/>
        <v>50</v>
      </c>
      <c r="V9" s="29">
        <f t="shared" si="2"/>
        <v>0</v>
      </c>
      <c r="W9" s="29">
        <f t="shared" si="2"/>
        <v>0</v>
      </c>
      <c r="X9">
        <f>AVERAGE(D9:W9)</f>
        <v>62.5</v>
      </c>
    </row>
    <row r="10" spans="2:24" x14ac:dyDescent="0.25">
      <c r="B10" s="33"/>
      <c r="C10" s="33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5"/>
    </row>
    <row r="11" spans="2:24" x14ac:dyDescent="0.25">
      <c r="B11" s="56" t="s">
        <v>42</v>
      </c>
      <c r="C11" s="7" t="s">
        <v>4</v>
      </c>
      <c r="D11" s="8">
        <v>1</v>
      </c>
      <c r="E11" s="8">
        <v>2</v>
      </c>
      <c r="F11" s="8">
        <v>3</v>
      </c>
      <c r="G11" s="8">
        <v>4</v>
      </c>
      <c r="H11" s="8">
        <v>5</v>
      </c>
      <c r="I11" s="8">
        <v>6</v>
      </c>
      <c r="J11" s="8">
        <v>7</v>
      </c>
      <c r="K11" s="8">
        <v>8</v>
      </c>
      <c r="L11" s="8">
        <v>9</v>
      </c>
      <c r="M11" s="8">
        <v>10</v>
      </c>
      <c r="N11" s="8">
        <v>11</v>
      </c>
      <c r="O11" s="8">
        <v>12</v>
      </c>
      <c r="P11" s="8">
        <v>13</v>
      </c>
      <c r="Q11" s="8">
        <v>14</v>
      </c>
      <c r="R11" s="8">
        <v>15</v>
      </c>
      <c r="S11" s="8">
        <v>16</v>
      </c>
      <c r="T11" s="8">
        <v>17</v>
      </c>
      <c r="U11" s="8">
        <v>18</v>
      </c>
      <c r="V11" s="8">
        <v>19</v>
      </c>
      <c r="W11" s="8">
        <v>20</v>
      </c>
    </row>
    <row r="12" spans="2:24" x14ac:dyDescent="0.25">
      <c r="B12" s="56"/>
      <c r="C12" s="9" t="s">
        <v>12</v>
      </c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</row>
    <row r="13" spans="2:24" x14ac:dyDescent="0.25">
      <c r="B13" s="32">
        <v>7</v>
      </c>
      <c r="C13" s="1" t="s">
        <v>46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2:24" x14ac:dyDescent="0.25">
      <c r="B14" s="30" t="s">
        <v>5</v>
      </c>
      <c r="C14" s="30"/>
      <c r="D14" s="29">
        <f>COUNTIFS(D13,"D")</f>
        <v>0</v>
      </c>
      <c r="E14" s="29">
        <f>COUNTIFS(E13,"C")</f>
        <v>0</v>
      </c>
      <c r="F14" s="29">
        <f>COUNTIFS(F13,"D")</f>
        <v>0</v>
      </c>
      <c r="G14" s="29">
        <f>COUNTIFS(G13,"A")</f>
        <v>0</v>
      </c>
      <c r="H14" s="29">
        <f>COUNTIFS(H13,"C")</f>
        <v>0</v>
      </c>
      <c r="I14" s="29">
        <f>COUNTIFS(I13,"A")</f>
        <v>0</v>
      </c>
      <c r="J14" s="29">
        <f>COUNTIFS(J13,"C")</f>
        <v>0</v>
      </c>
      <c r="K14" s="29">
        <f>COUNTIFS(K13,"A")</f>
        <v>0</v>
      </c>
      <c r="L14" s="29">
        <f>COUNTIFS(L13,"B")</f>
        <v>0</v>
      </c>
      <c r="M14" s="29">
        <f>COUNTIFS(M13,"C")</f>
        <v>0</v>
      </c>
      <c r="N14" s="29">
        <f>COUNTIFS(N13,"A")</f>
        <v>0</v>
      </c>
      <c r="O14" s="29">
        <f>COUNTIFS(O13,"B")</f>
        <v>0</v>
      </c>
      <c r="P14" s="29">
        <f>COUNTIFS(P13,"B")</f>
        <v>0</v>
      </c>
      <c r="Q14" s="29">
        <f>COUNTIFS(Q13,"B")</f>
        <v>0</v>
      </c>
      <c r="R14" s="29">
        <f>COUNTIFS(R13,"D")</f>
        <v>0</v>
      </c>
      <c r="S14" s="29">
        <f>COUNTIFS(S13,"B")</f>
        <v>0</v>
      </c>
      <c r="T14" s="29">
        <f>COUNTIFS(T13,"A")</f>
        <v>0</v>
      </c>
      <c r="U14" s="29">
        <f>COUNTIFS(U13,"B")</f>
        <v>0</v>
      </c>
      <c r="V14" s="29">
        <f>COUNTIFS(V13,"B")</f>
        <v>0</v>
      </c>
      <c r="W14" s="29">
        <f t="shared" ref="W14" si="3">COUNTIFS(W13,"C")</f>
        <v>0</v>
      </c>
    </row>
    <row r="15" spans="2:24" x14ac:dyDescent="0.25">
      <c r="B15" s="55" t="s">
        <v>28</v>
      </c>
      <c r="C15" s="55"/>
      <c r="D15" s="29">
        <f t="shared" ref="D15:E15" si="4">(D14*100)/1</f>
        <v>0</v>
      </c>
      <c r="E15" s="29">
        <f t="shared" si="4"/>
        <v>0</v>
      </c>
      <c r="F15" s="29">
        <f>(F14*100)/1</f>
        <v>0</v>
      </c>
      <c r="G15" s="29">
        <f t="shared" ref="G15:W15" si="5">(G14*100)/1</f>
        <v>0</v>
      </c>
      <c r="H15" s="29">
        <f t="shared" si="5"/>
        <v>0</v>
      </c>
      <c r="I15" s="29">
        <f t="shared" si="5"/>
        <v>0</v>
      </c>
      <c r="J15" s="29">
        <f t="shared" si="5"/>
        <v>0</v>
      </c>
      <c r="K15" s="29">
        <f t="shared" si="5"/>
        <v>0</v>
      </c>
      <c r="L15" s="29">
        <f t="shared" si="5"/>
        <v>0</v>
      </c>
      <c r="M15" s="29">
        <f t="shared" si="5"/>
        <v>0</v>
      </c>
      <c r="N15" s="29">
        <f t="shared" si="5"/>
        <v>0</v>
      </c>
      <c r="O15" s="29">
        <f t="shared" si="5"/>
        <v>0</v>
      </c>
      <c r="P15" s="29">
        <f t="shared" si="5"/>
        <v>0</v>
      </c>
      <c r="Q15" s="29">
        <f t="shared" si="5"/>
        <v>0</v>
      </c>
      <c r="R15" s="29">
        <f t="shared" si="5"/>
        <v>0</v>
      </c>
      <c r="S15" s="29">
        <f t="shared" si="5"/>
        <v>0</v>
      </c>
      <c r="T15" s="29">
        <f t="shared" si="5"/>
        <v>0</v>
      </c>
      <c r="U15" s="29">
        <f t="shared" si="5"/>
        <v>0</v>
      </c>
      <c r="V15" s="29">
        <f t="shared" si="5"/>
        <v>0</v>
      </c>
      <c r="W15" s="29">
        <f t="shared" si="5"/>
        <v>0</v>
      </c>
      <c r="X15" s="62">
        <f>AVERAGE(D15:W15)</f>
        <v>0</v>
      </c>
    </row>
    <row r="16" spans="2:24" s="36" customFormat="1" x14ac:dyDescent="0.25">
      <c r="B16" s="33"/>
      <c r="C16" s="33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</row>
    <row r="17" spans="2:24" x14ac:dyDescent="0.25">
      <c r="B17" s="56" t="s">
        <v>42</v>
      </c>
      <c r="C17" s="7" t="s">
        <v>4</v>
      </c>
      <c r="D17" s="8">
        <v>1</v>
      </c>
      <c r="E17" s="8">
        <v>2</v>
      </c>
      <c r="F17" s="8">
        <v>3</v>
      </c>
      <c r="G17" s="8">
        <v>4</v>
      </c>
      <c r="H17" s="8">
        <v>5</v>
      </c>
      <c r="I17" s="8">
        <v>6</v>
      </c>
      <c r="J17" s="8">
        <v>7</v>
      </c>
      <c r="K17" s="8">
        <v>8</v>
      </c>
      <c r="L17" s="8">
        <v>9</v>
      </c>
      <c r="M17" s="8">
        <v>10</v>
      </c>
      <c r="N17" s="8">
        <v>11</v>
      </c>
      <c r="O17" s="8">
        <v>12</v>
      </c>
      <c r="P17" s="8">
        <v>13</v>
      </c>
      <c r="Q17" s="8">
        <v>14</v>
      </c>
      <c r="R17" s="8">
        <v>15</v>
      </c>
      <c r="S17" s="8">
        <v>16</v>
      </c>
      <c r="T17" s="8">
        <v>17</v>
      </c>
      <c r="U17" s="8">
        <v>18</v>
      </c>
      <c r="V17" s="8">
        <v>19</v>
      </c>
      <c r="W17" s="8">
        <v>20</v>
      </c>
    </row>
    <row r="18" spans="2:24" x14ac:dyDescent="0.25">
      <c r="B18" s="56"/>
      <c r="C18" s="9" t="s">
        <v>12</v>
      </c>
      <c r="D18" s="2" t="s">
        <v>0</v>
      </c>
      <c r="E18" s="2" t="s">
        <v>0</v>
      </c>
      <c r="F18" s="2" t="s">
        <v>3</v>
      </c>
      <c r="G18" s="2" t="s">
        <v>3</v>
      </c>
      <c r="H18" s="2" t="s">
        <v>2</v>
      </c>
      <c r="I18" s="2" t="s">
        <v>2</v>
      </c>
      <c r="J18" s="2" t="s">
        <v>0</v>
      </c>
      <c r="K18" s="2" t="s">
        <v>0</v>
      </c>
      <c r="L18" s="2" t="s">
        <v>3</v>
      </c>
      <c r="M18" s="2" t="s">
        <v>3</v>
      </c>
      <c r="N18" s="2" t="s">
        <v>1</v>
      </c>
      <c r="O18" s="2" t="s">
        <v>0</v>
      </c>
      <c r="P18" s="2" t="s">
        <v>2</v>
      </c>
      <c r="Q18" s="2" t="s">
        <v>0</v>
      </c>
      <c r="R18" s="2" t="s">
        <v>1</v>
      </c>
      <c r="S18" s="2" t="s">
        <v>0</v>
      </c>
      <c r="T18" s="2" t="s">
        <v>3</v>
      </c>
      <c r="U18" s="2" t="s">
        <v>1</v>
      </c>
      <c r="V18" s="2" t="s">
        <v>2</v>
      </c>
      <c r="W18" s="2" t="s">
        <v>1</v>
      </c>
    </row>
    <row r="19" spans="2:24" x14ac:dyDescent="0.25">
      <c r="B19" s="58">
        <v>8</v>
      </c>
      <c r="C19" s="1" t="s">
        <v>47</v>
      </c>
      <c r="D19" s="1" t="s">
        <v>1</v>
      </c>
      <c r="E19" s="1" t="s">
        <v>0</v>
      </c>
      <c r="F19" s="1" t="s">
        <v>0</v>
      </c>
      <c r="G19" s="1" t="s">
        <v>1</v>
      </c>
      <c r="H19" s="1" t="s">
        <v>1</v>
      </c>
      <c r="I19" s="1" t="s">
        <v>2</v>
      </c>
      <c r="J19" s="1" t="s">
        <v>0</v>
      </c>
      <c r="K19" s="1" t="s">
        <v>0</v>
      </c>
      <c r="L19" s="1" t="s">
        <v>3</v>
      </c>
      <c r="M19" s="1" t="s">
        <v>3</v>
      </c>
      <c r="N19" s="1" t="s">
        <v>1</v>
      </c>
      <c r="O19" s="1" t="s">
        <v>0</v>
      </c>
      <c r="P19" s="1" t="s">
        <v>2</v>
      </c>
      <c r="Q19" s="1" t="s">
        <v>0</v>
      </c>
      <c r="R19" s="1" t="s">
        <v>1</v>
      </c>
      <c r="S19" s="1" t="s">
        <v>3</v>
      </c>
      <c r="T19" s="1" t="s">
        <v>3</v>
      </c>
      <c r="U19" s="1" t="s">
        <v>0</v>
      </c>
      <c r="V19" s="1" t="s">
        <v>2</v>
      </c>
      <c r="W19" s="1" t="s">
        <v>1</v>
      </c>
    </row>
    <row r="20" spans="2:24" x14ac:dyDescent="0.25">
      <c r="B20" s="58"/>
      <c r="C20" s="1" t="s">
        <v>49</v>
      </c>
      <c r="D20" s="1" t="s">
        <v>0</v>
      </c>
      <c r="E20" s="1" t="s">
        <v>0</v>
      </c>
      <c r="F20" s="1" t="s">
        <v>3</v>
      </c>
      <c r="G20" s="1" t="s">
        <v>1</v>
      </c>
      <c r="H20" s="1" t="s">
        <v>2</v>
      </c>
      <c r="I20" s="1" t="s">
        <v>3</v>
      </c>
      <c r="J20" s="1" t="s">
        <v>0</v>
      </c>
      <c r="K20" s="1" t="s">
        <v>0</v>
      </c>
      <c r="L20" s="1" t="s">
        <v>3</v>
      </c>
      <c r="M20" s="1" t="s">
        <v>2</v>
      </c>
      <c r="N20" s="1" t="s">
        <v>1</v>
      </c>
      <c r="O20" s="1" t="s">
        <v>0</v>
      </c>
      <c r="P20" s="1" t="s">
        <v>2</v>
      </c>
      <c r="Q20" s="1" t="s">
        <v>2</v>
      </c>
      <c r="R20" s="1" t="s">
        <v>1</v>
      </c>
      <c r="S20" s="1" t="s">
        <v>0</v>
      </c>
      <c r="T20" s="1" t="s">
        <v>3</v>
      </c>
      <c r="U20" s="1" t="s">
        <v>1</v>
      </c>
      <c r="V20" s="1" t="s">
        <v>0</v>
      </c>
      <c r="W20" s="1" t="s">
        <v>1</v>
      </c>
    </row>
    <row r="21" spans="2:24" x14ac:dyDescent="0.25">
      <c r="B21" s="58"/>
      <c r="C21" s="1" t="s">
        <v>50</v>
      </c>
      <c r="D21" s="1" t="s">
        <v>3</v>
      </c>
      <c r="E21" s="1" t="s">
        <v>0</v>
      </c>
      <c r="F21" s="1" t="s">
        <v>3</v>
      </c>
      <c r="G21" s="1" t="s">
        <v>1</v>
      </c>
      <c r="H21" s="1" t="s">
        <v>1</v>
      </c>
      <c r="I21" s="1" t="s">
        <v>2</v>
      </c>
      <c r="J21" s="1" t="s">
        <v>0</v>
      </c>
      <c r="K21" s="1" t="s">
        <v>2</v>
      </c>
      <c r="L21" s="1" t="s">
        <v>2</v>
      </c>
      <c r="M21" s="1" t="s">
        <v>3</v>
      </c>
      <c r="N21" s="1" t="s">
        <v>3</v>
      </c>
      <c r="O21" s="1" t="s">
        <v>0</v>
      </c>
      <c r="P21" s="1" t="s">
        <v>2</v>
      </c>
      <c r="Q21" s="1" t="s">
        <v>2</v>
      </c>
      <c r="R21" s="1" t="s">
        <v>2</v>
      </c>
      <c r="S21" s="1" t="s">
        <v>0</v>
      </c>
      <c r="T21" s="1" t="s">
        <v>3</v>
      </c>
      <c r="U21" s="1" t="s">
        <v>1</v>
      </c>
      <c r="V21" s="1" t="s">
        <v>2</v>
      </c>
      <c r="W21" s="1" t="s">
        <v>1</v>
      </c>
    </row>
    <row r="22" spans="2:24" x14ac:dyDescent="0.25">
      <c r="B22" s="58"/>
      <c r="C22" s="1" t="s">
        <v>51</v>
      </c>
      <c r="D22" s="1" t="s">
        <v>0</v>
      </c>
      <c r="E22" s="1" t="s">
        <v>0</v>
      </c>
      <c r="F22" s="1" t="s">
        <v>3</v>
      </c>
      <c r="G22" s="1" t="s">
        <v>0</v>
      </c>
      <c r="H22" s="1" t="s">
        <v>2</v>
      </c>
      <c r="I22" s="1" t="s">
        <v>2</v>
      </c>
      <c r="J22" s="1" t="s">
        <v>0</v>
      </c>
      <c r="K22" s="1" t="s">
        <v>0</v>
      </c>
      <c r="L22" s="1" t="s">
        <v>2</v>
      </c>
      <c r="M22" s="1" t="s">
        <v>0</v>
      </c>
      <c r="N22" s="1" t="s">
        <v>1</v>
      </c>
      <c r="O22" s="1" t="s">
        <v>0</v>
      </c>
      <c r="P22" s="1" t="s">
        <v>2</v>
      </c>
      <c r="Q22" s="1" t="s">
        <v>2</v>
      </c>
      <c r="R22" s="1" t="s">
        <v>1</v>
      </c>
      <c r="S22" s="1" t="s">
        <v>0</v>
      </c>
      <c r="T22" s="1" t="s">
        <v>3</v>
      </c>
      <c r="U22" s="1" t="s">
        <v>1</v>
      </c>
      <c r="V22" s="1" t="s">
        <v>2</v>
      </c>
      <c r="W22" s="1" t="s">
        <v>1</v>
      </c>
    </row>
    <row r="23" spans="2:24" x14ac:dyDescent="0.25">
      <c r="B23" s="58"/>
      <c r="C23" s="1" t="s">
        <v>48</v>
      </c>
      <c r="D23" s="1" t="s">
        <v>0</v>
      </c>
      <c r="E23" s="1" t="s">
        <v>0</v>
      </c>
      <c r="F23" s="1" t="s">
        <v>3</v>
      </c>
      <c r="G23" s="1" t="s">
        <v>2</v>
      </c>
      <c r="H23" s="1" t="s">
        <v>2</v>
      </c>
      <c r="I23" s="1" t="s">
        <v>0</v>
      </c>
      <c r="J23" s="1" t="s">
        <v>2</v>
      </c>
      <c r="K23" s="1" t="s">
        <v>0</v>
      </c>
      <c r="L23" s="1" t="s">
        <v>1</v>
      </c>
      <c r="M23" s="1" t="s">
        <v>1</v>
      </c>
      <c r="N23" s="1" t="s">
        <v>1</v>
      </c>
      <c r="O23" s="1" t="s">
        <v>2</v>
      </c>
      <c r="P23" s="1" t="s">
        <v>0</v>
      </c>
      <c r="Q23" s="1" t="s">
        <v>2</v>
      </c>
      <c r="R23" s="1" t="s">
        <v>1</v>
      </c>
      <c r="S23" s="1" t="s">
        <v>1</v>
      </c>
      <c r="T23" s="1" t="s">
        <v>3</v>
      </c>
      <c r="U23" s="1" t="s">
        <v>1</v>
      </c>
      <c r="V23" s="1" t="s">
        <v>3</v>
      </c>
      <c r="W23" s="1" t="s">
        <v>1</v>
      </c>
    </row>
    <row r="24" spans="2:24" x14ac:dyDescent="0.25">
      <c r="B24" s="30" t="s">
        <v>5</v>
      </c>
      <c r="C24" s="30"/>
      <c r="D24" s="29">
        <f>COUNTIFS(D19:D23,"A")</f>
        <v>3</v>
      </c>
      <c r="E24" s="29">
        <f>COUNTIFS(E19:E23,"A")</f>
        <v>5</v>
      </c>
      <c r="F24" s="29">
        <f>COUNTIFS(F19:F23,"D")</f>
        <v>4</v>
      </c>
      <c r="G24" s="29">
        <f>COUNTIFS(G19:G23,"D")</f>
        <v>0</v>
      </c>
      <c r="H24" s="29">
        <f>COUNTIFS(H19:H23,"C")</f>
        <v>3</v>
      </c>
      <c r="I24" s="29">
        <f>COUNTIFS(I19:I23,"C")</f>
        <v>3</v>
      </c>
      <c r="J24" s="29">
        <f>COUNTIFS(J19:J23,"A")</f>
        <v>4</v>
      </c>
      <c r="K24" s="29">
        <f>COUNTIFS(K19:K23,"A")</f>
        <v>4</v>
      </c>
      <c r="L24" s="29">
        <f>COUNTIFS(L19:L23,"D")</f>
        <v>2</v>
      </c>
      <c r="M24" s="29">
        <f>COUNTIFS(M19:M23,"D")</f>
        <v>2</v>
      </c>
      <c r="N24" s="29">
        <f>COUNTIFS(N19:N23,"B")</f>
        <v>4</v>
      </c>
      <c r="O24" s="29">
        <f>COUNTIFS(O19:O23,"A")</f>
        <v>4</v>
      </c>
      <c r="P24" s="29">
        <f>COUNTIFS(P19:P23,"C")</f>
        <v>4</v>
      </c>
      <c r="Q24" s="29">
        <f>COUNTIFS(Q19:Q23,"A")</f>
        <v>1</v>
      </c>
      <c r="R24" s="29">
        <f>COUNTIFS(R19:R23,"B")</f>
        <v>4</v>
      </c>
      <c r="S24" s="29">
        <f>COUNTIFS(S19:S23,"A")</f>
        <v>3</v>
      </c>
      <c r="T24" s="29">
        <f>COUNTIFS(T19:T23,"D")</f>
        <v>5</v>
      </c>
      <c r="U24" s="29">
        <f>COUNTIFS(U19:U23,"B")</f>
        <v>4</v>
      </c>
      <c r="V24" s="29">
        <f>COUNTIFS(V19:V23,"C")</f>
        <v>3</v>
      </c>
      <c r="W24" s="29">
        <f>COUNTIFS(W19:W23,"B")</f>
        <v>5</v>
      </c>
    </row>
    <row r="25" spans="2:24" x14ac:dyDescent="0.25">
      <c r="B25" s="55" t="s">
        <v>28</v>
      </c>
      <c r="C25" s="55"/>
      <c r="D25" s="29">
        <f xml:space="preserve"> (D24*100)/5</f>
        <v>60</v>
      </c>
      <c r="E25" s="29">
        <f t="shared" ref="E25:W25" si="6" xml:space="preserve"> (E24*100)/5</f>
        <v>100</v>
      </c>
      <c r="F25" s="29">
        <f t="shared" si="6"/>
        <v>80</v>
      </c>
      <c r="G25" s="29">
        <f t="shared" si="6"/>
        <v>0</v>
      </c>
      <c r="H25" s="29">
        <f t="shared" si="6"/>
        <v>60</v>
      </c>
      <c r="I25" s="29">
        <f t="shared" si="6"/>
        <v>60</v>
      </c>
      <c r="J25" s="29">
        <f t="shared" si="6"/>
        <v>80</v>
      </c>
      <c r="K25" s="29">
        <f t="shared" si="6"/>
        <v>80</v>
      </c>
      <c r="L25" s="29">
        <f t="shared" si="6"/>
        <v>40</v>
      </c>
      <c r="M25" s="29">
        <f t="shared" si="6"/>
        <v>40</v>
      </c>
      <c r="N25" s="29">
        <f t="shared" si="6"/>
        <v>80</v>
      </c>
      <c r="O25" s="29">
        <f t="shared" si="6"/>
        <v>80</v>
      </c>
      <c r="P25" s="29">
        <f t="shared" si="6"/>
        <v>80</v>
      </c>
      <c r="Q25" s="29">
        <f t="shared" si="6"/>
        <v>20</v>
      </c>
      <c r="R25" s="29">
        <f t="shared" si="6"/>
        <v>80</v>
      </c>
      <c r="S25" s="29">
        <f t="shared" si="6"/>
        <v>60</v>
      </c>
      <c r="T25" s="29">
        <f t="shared" si="6"/>
        <v>100</v>
      </c>
      <c r="U25" s="29">
        <f t="shared" si="6"/>
        <v>80</v>
      </c>
      <c r="V25" s="29">
        <f t="shared" si="6"/>
        <v>60</v>
      </c>
      <c r="W25" s="29">
        <f t="shared" si="6"/>
        <v>100</v>
      </c>
      <c r="X25" s="61">
        <f>AVERAGE(D25:W25)</f>
        <v>67</v>
      </c>
    </row>
    <row r="26" spans="2:24" x14ac:dyDescent="0.25">
      <c r="B26" s="33"/>
      <c r="C26" s="33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</row>
    <row r="27" spans="2:24" x14ac:dyDescent="0.25">
      <c r="B27" s="56" t="s">
        <v>42</v>
      </c>
      <c r="C27" s="7" t="s">
        <v>4</v>
      </c>
      <c r="D27" s="8">
        <v>1</v>
      </c>
      <c r="E27" s="8">
        <v>2</v>
      </c>
      <c r="F27" s="8">
        <v>3</v>
      </c>
      <c r="G27" s="8">
        <v>4</v>
      </c>
      <c r="H27" s="8">
        <v>5</v>
      </c>
      <c r="I27" s="8">
        <v>6</v>
      </c>
      <c r="J27" s="8">
        <v>7</v>
      </c>
      <c r="K27" s="8">
        <v>8</v>
      </c>
      <c r="L27" s="8">
        <v>9</v>
      </c>
      <c r="M27" s="8">
        <v>10</v>
      </c>
      <c r="N27" s="8">
        <v>11</v>
      </c>
      <c r="O27" s="8">
        <v>12</v>
      </c>
      <c r="P27" s="8">
        <v>13</v>
      </c>
      <c r="Q27" s="8">
        <v>14</v>
      </c>
      <c r="R27" s="8">
        <v>15</v>
      </c>
      <c r="S27" s="8">
        <v>16</v>
      </c>
      <c r="T27" s="8">
        <v>17</v>
      </c>
      <c r="U27" s="8">
        <v>18</v>
      </c>
      <c r="V27" s="8">
        <v>19</v>
      </c>
      <c r="W27" s="8">
        <v>20</v>
      </c>
    </row>
    <row r="28" spans="2:24" x14ac:dyDescent="0.25">
      <c r="B28" s="56"/>
      <c r="C28" s="9" t="s">
        <v>12</v>
      </c>
      <c r="D28" s="2" t="s">
        <v>1</v>
      </c>
      <c r="E28" s="2" t="s">
        <v>0</v>
      </c>
      <c r="F28" s="2" t="s">
        <v>1</v>
      </c>
      <c r="G28" s="2" t="s">
        <v>3</v>
      </c>
      <c r="H28" s="2" t="s">
        <v>3</v>
      </c>
      <c r="I28" s="2" t="s">
        <v>3</v>
      </c>
      <c r="J28" s="2" t="s">
        <v>1</v>
      </c>
      <c r="K28" s="2" t="s">
        <v>0</v>
      </c>
      <c r="L28" s="2" t="s">
        <v>2</v>
      </c>
      <c r="M28" s="2" t="s">
        <v>1</v>
      </c>
      <c r="N28" s="2" t="s">
        <v>2</v>
      </c>
      <c r="O28" s="2" t="s">
        <v>2</v>
      </c>
      <c r="P28" s="2" t="s">
        <v>1</v>
      </c>
      <c r="Q28" s="2" t="s">
        <v>1</v>
      </c>
      <c r="R28" s="2" t="s">
        <v>2</v>
      </c>
      <c r="S28" s="2" t="s">
        <v>0</v>
      </c>
      <c r="T28" s="2" t="s">
        <v>0</v>
      </c>
      <c r="U28" s="2" t="s">
        <v>0</v>
      </c>
      <c r="V28" s="2" t="s">
        <v>0</v>
      </c>
      <c r="W28" s="2" t="s">
        <v>0</v>
      </c>
    </row>
    <row r="29" spans="2:24" x14ac:dyDescent="0.25">
      <c r="B29" s="58">
        <v>9</v>
      </c>
      <c r="C29" s="1" t="s">
        <v>52</v>
      </c>
      <c r="D29" s="1" t="s">
        <v>1</v>
      </c>
      <c r="E29" s="1" t="s">
        <v>0</v>
      </c>
      <c r="F29" s="1" t="s">
        <v>3</v>
      </c>
      <c r="G29" s="1" t="s">
        <v>1</v>
      </c>
      <c r="H29" s="1" t="s">
        <v>0</v>
      </c>
      <c r="I29" s="1" t="s">
        <v>3</v>
      </c>
      <c r="J29" s="1" t="s">
        <v>1</v>
      </c>
      <c r="K29" s="1" t="s">
        <v>0</v>
      </c>
      <c r="L29" s="1" t="s">
        <v>2</v>
      </c>
      <c r="M29" s="1" t="s">
        <v>0</v>
      </c>
      <c r="N29" s="1" t="s">
        <v>2</v>
      </c>
      <c r="O29" s="1" t="s">
        <v>2</v>
      </c>
      <c r="P29" s="1" t="s">
        <v>2</v>
      </c>
      <c r="Q29" s="1" t="s">
        <v>1</v>
      </c>
      <c r="R29" s="1" t="s">
        <v>2</v>
      </c>
      <c r="S29" s="1" t="s">
        <v>0</v>
      </c>
      <c r="T29" s="1" t="s">
        <v>3</v>
      </c>
      <c r="U29" s="1" t="s">
        <v>0</v>
      </c>
      <c r="V29" s="1" t="s">
        <v>0</v>
      </c>
      <c r="W29" s="1" t="s">
        <v>0</v>
      </c>
    </row>
    <row r="30" spans="2:24" x14ac:dyDescent="0.25">
      <c r="B30" s="58"/>
      <c r="C30" s="1" t="s">
        <v>53</v>
      </c>
      <c r="D30" s="1" t="s">
        <v>2</v>
      </c>
      <c r="E30" s="1" t="s">
        <v>0</v>
      </c>
      <c r="F30" s="1" t="s">
        <v>3</v>
      </c>
      <c r="G30" s="1" t="s">
        <v>3</v>
      </c>
      <c r="H30" s="1" t="s">
        <v>0</v>
      </c>
      <c r="I30" s="1" t="s">
        <v>3</v>
      </c>
      <c r="J30" s="1" t="s">
        <v>1</v>
      </c>
      <c r="K30" s="1" t="s">
        <v>2</v>
      </c>
      <c r="L30" s="1" t="s">
        <v>3</v>
      </c>
      <c r="M30" s="1" t="s">
        <v>0</v>
      </c>
      <c r="N30" s="1" t="s">
        <v>2</v>
      </c>
      <c r="O30" s="1" t="s">
        <v>0</v>
      </c>
      <c r="P30" s="1" t="s">
        <v>2</v>
      </c>
      <c r="Q30" s="1" t="s">
        <v>1</v>
      </c>
      <c r="R30" s="1" t="s">
        <v>2</v>
      </c>
      <c r="S30" s="1" t="s">
        <v>0</v>
      </c>
      <c r="T30" s="1" t="s">
        <v>3</v>
      </c>
      <c r="U30" s="1" t="s">
        <v>3</v>
      </c>
      <c r="V30" s="1" t="s">
        <v>3</v>
      </c>
      <c r="W30" s="1" t="s">
        <v>0</v>
      </c>
    </row>
    <row r="31" spans="2:24" x14ac:dyDescent="0.25">
      <c r="B31" s="58"/>
      <c r="C31" s="1" t="s">
        <v>54</v>
      </c>
      <c r="D31" s="1" t="s">
        <v>1</v>
      </c>
      <c r="E31" s="1" t="s">
        <v>3</v>
      </c>
      <c r="F31" s="1" t="s">
        <v>1</v>
      </c>
      <c r="G31" s="1" t="s">
        <v>3</v>
      </c>
      <c r="H31" s="1" t="s">
        <v>3</v>
      </c>
      <c r="I31" s="1" t="s">
        <v>3</v>
      </c>
      <c r="J31" s="1" t="s">
        <v>1</v>
      </c>
      <c r="K31" s="1" t="s">
        <v>0</v>
      </c>
      <c r="L31" s="1" t="s">
        <v>2</v>
      </c>
      <c r="M31" s="1" t="s">
        <v>0</v>
      </c>
      <c r="N31" s="1" t="s">
        <v>2</v>
      </c>
      <c r="O31" s="1" t="s">
        <v>3</v>
      </c>
      <c r="P31" s="1" t="s">
        <v>3</v>
      </c>
      <c r="Q31" s="1" t="s">
        <v>2</v>
      </c>
      <c r="R31" s="1" t="s">
        <v>2</v>
      </c>
      <c r="S31" s="1" t="s">
        <v>0</v>
      </c>
      <c r="T31" s="1" t="s">
        <v>3</v>
      </c>
      <c r="U31" s="1" t="s">
        <v>3</v>
      </c>
      <c r="V31" s="1" t="s">
        <v>2</v>
      </c>
      <c r="W31" s="1" t="s">
        <v>0</v>
      </c>
    </row>
    <row r="32" spans="2:24" x14ac:dyDescent="0.25">
      <c r="B32" s="58"/>
      <c r="C32" s="1" t="s">
        <v>55</v>
      </c>
      <c r="D32" s="1" t="s">
        <v>1</v>
      </c>
      <c r="E32" s="1" t="s">
        <v>3</v>
      </c>
      <c r="F32" s="1" t="s">
        <v>3</v>
      </c>
      <c r="G32" s="1" t="s">
        <v>1</v>
      </c>
      <c r="H32" s="1" t="s">
        <v>3</v>
      </c>
      <c r="I32" s="1" t="s">
        <v>1</v>
      </c>
      <c r="J32" s="1" t="s">
        <v>3</v>
      </c>
      <c r="K32" s="1" t="s">
        <v>3</v>
      </c>
      <c r="L32" s="1" t="s">
        <v>3</v>
      </c>
      <c r="M32" s="1" t="s">
        <v>1</v>
      </c>
      <c r="N32" s="1" t="s">
        <v>2</v>
      </c>
      <c r="O32" s="1" t="s">
        <v>3</v>
      </c>
      <c r="P32" s="1" t="s">
        <v>1</v>
      </c>
      <c r="Q32" s="1" t="s">
        <v>1</v>
      </c>
      <c r="R32" s="1" t="s">
        <v>2</v>
      </c>
      <c r="S32" s="1" t="s">
        <v>0</v>
      </c>
      <c r="T32" s="1" t="s">
        <v>3</v>
      </c>
      <c r="U32" s="1" t="s">
        <v>0</v>
      </c>
      <c r="V32" s="1" t="s">
        <v>0</v>
      </c>
      <c r="W32" s="1" t="s">
        <v>0</v>
      </c>
    </row>
    <row r="33" spans="2:24" x14ac:dyDescent="0.25">
      <c r="B33" s="30" t="s">
        <v>5</v>
      </c>
      <c r="C33" s="30"/>
      <c r="D33" s="29">
        <f>COUNTIFS(D29:D32,"B")</f>
        <v>3</v>
      </c>
      <c r="E33" s="29">
        <f>COUNTIFS(E29:E32,"A")</f>
        <v>2</v>
      </c>
      <c r="F33" s="29">
        <f>COUNTIFS(F29:F32,"B")</f>
        <v>1</v>
      </c>
      <c r="G33" s="29">
        <f>COUNTIFS(G29:G32,"D")</f>
        <v>2</v>
      </c>
      <c r="H33" s="29">
        <f>COUNTIFS(H29:H32,"D")</f>
        <v>2</v>
      </c>
      <c r="I33" s="29">
        <f>COUNTIFS(I29:I32,"D")</f>
        <v>3</v>
      </c>
      <c r="J33" s="29">
        <f>COUNTIFS(J29:J32,"B")</f>
        <v>3</v>
      </c>
      <c r="K33" s="29">
        <f>COUNTIFS(K29:K32,"A")</f>
        <v>2</v>
      </c>
      <c r="L33" s="29">
        <f>COUNTIFS(L29:L32,"C")</f>
        <v>2</v>
      </c>
      <c r="M33" s="29">
        <f>COUNTIFS(M29:M32,"B")</f>
        <v>1</v>
      </c>
      <c r="N33" s="29">
        <f>COUNTIFS(N29:N32,"C")</f>
        <v>4</v>
      </c>
      <c r="O33" s="29">
        <f>COUNTIFS(O29:O32,"C")</f>
        <v>1</v>
      </c>
      <c r="P33" s="29">
        <f>COUNTIFS(P29:P32,"B")</f>
        <v>1</v>
      </c>
      <c r="Q33" s="29">
        <f>COUNTIFS(Q29:Q32,"B")</f>
        <v>3</v>
      </c>
      <c r="R33" s="29">
        <f>COUNTIFS(R29:R32,"c")</f>
        <v>4</v>
      </c>
      <c r="S33" s="29">
        <f>COUNTIFS(S29:S32,"A")</f>
        <v>4</v>
      </c>
      <c r="T33" s="29">
        <f>COUNTIFS(T29:T32,"A")</f>
        <v>0</v>
      </c>
      <c r="U33" s="29">
        <f>COUNTIFS(U29:U32,"A")</f>
        <v>2</v>
      </c>
      <c r="V33" s="29">
        <f>COUNTIFS(V29:V32,"A")</f>
        <v>2</v>
      </c>
      <c r="W33" s="29">
        <f>COUNTIFS(W29:W32,"A")</f>
        <v>4</v>
      </c>
    </row>
    <row r="34" spans="2:24" x14ac:dyDescent="0.25">
      <c r="B34" s="55" t="s">
        <v>28</v>
      </c>
      <c r="C34" s="55"/>
      <c r="D34" s="29">
        <f xml:space="preserve"> (D33*100)/4</f>
        <v>75</v>
      </c>
      <c r="E34" s="29">
        <f t="shared" ref="E34:W34" si="7" xml:space="preserve"> (E33*100)/4</f>
        <v>50</v>
      </c>
      <c r="F34" s="29">
        <f t="shared" si="7"/>
        <v>25</v>
      </c>
      <c r="G34" s="29">
        <f t="shared" si="7"/>
        <v>50</v>
      </c>
      <c r="H34" s="29">
        <f t="shared" si="7"/>
        <v>50</v>
      </c>
      <c r="I34" s="29">
        <f t="shared" si="7"/>
        <v>75</v>
      </c>
      <c r="J34" s="29">
        <f t="shared" si="7"/>
        <v>75</v>
      </c>
      <c r="K34" s="29">
        <f t="shared" si="7"/>
        <v>50</v>
      </c>
      <c r="L34" s="29">
        <f t="shared" si="7"/>
        <v>50</v>
      </c>
      <c r="M34" s="29">
        <f t="shared" si="7"/>
        <v>25</v>
      </c>
      <c r="N34" s="29">
        <f t="shared" si="7"/>
        <v>100</v>
      </c>
      <c r="O34" s="29">
        <f t="shared" si="7"/>
        <v>25</v>
      </c>
      <c r="P34" s="29">
        <f t="shared" si="7"/>
        <v>25</v>
      </c>
      <c r="Q34" s="29">
        <f t="shared" si="7"/>
        <v>75</v>
      </c>
      <c r="R34" s="29">
        <f t="shared" si="7"/>
        <v>100</v>
      </c>
      <c r="S34" s="29">
        <f t="shared" si="7"/>
        <v>100</v>
      </c>
      <c r="T34" s="29">
        <f t="shared" si="7"/>
        <v>0</v>
      </c>
      <c r="U34" s="29">
        <f t="shared" si="7"/>
        <v>50</v>
      </c>
      <c r="V34" s="29">
        <f t="shared" si="7"/>
        <v>50</v>
      </c>
      <c r="W34" s="29">
        <f t="shared" si="7"/>
        <v>100</v>
      </c>
      <c r="X34" s="61">
        <f>AVERAGE(D34:W34)</f>
        <v>57.5</v>
      </c>
    </row>
  </sheetData>
  <mergeCells count="12">
    <mergeCell ref="B17:B18"/>
    <mergeCell ref="B19:B23"/>
    <mergeCell ref="B25:C25"/>
    <mergeCell ref="B27:B28"/>
    <mergeCell ref="B29:B32"/>
    <mergeCell ref="B34:C34"/>
    <mergeCell ref="B2:W2"/>
    <mergeCell ref="B4:B5"/>
    <mergeCell ref="B6:B7"/>
    <mergeCell ref="B9:C9"/>
    <mergeCell ref="B11:B12"/>
    <mergeCell ref="B15:C15"/>
  </mergeCells>
  <conditionalFormatting sqref="V6:V7 J6:K7 M6:M7 R6:R7 D19:E23 J19:K23 O19:O23 Q19:Q23 S19:S23 S29:W32 K29:K32 E29:E32">
    <cfRule type="containsText" dxfId="27" priority="16" operator="containsText" text="A">
      <formula>NOT(ISERROR(SEARCH("A",D6)))</formula>
    </cfRule>
  </conditionalFormatting>
  <conditionalFormatting sqref="V6:V7 J6:K7 M6:M7 R6:R7 D19:E23 J19:K23 O19:O23 Q19:Q23 S19:S23 S29:W32 K29:K32 E29:E32">
    <cfRule type="containsText" dxfId="26" priority="15" operator="containsText" text="B">
      <formula>NOT(ISERROR(SEARCH("B",D6)))</formula>
    </cfRule>
  </conditionalFormatting>
  <conditionalFormatting sqref="V6:V7 J6:K7 M6:M7 R6:R7 D19:E23 J19:K23 O19:O23 Q19:Q23 S19:S23 S29:W32 K29:K32 E29:E32">
    <cfRule type="containsText" dxfId="25" priority="14" operator="containsText" text="C">
      <formula>NOT(ISERROR(SEARCH("C",D6)))</formula>
    </cfRule>
  </conditionalFormatting>
  <conditionalFormatting sqref="V6:V7 J6:K7 M6:M7 R6:R7 D19:E23 J19:K23 O19:O23 Q19:Q23 S19:S23 S29:W32 K29:K32 E29:E32">
    <cfRule type="containsText" dxfId="24" priority="13" operator="containsText" text="D">
      <formula>NOT(ISERROR(SEARCH("D",D6)))</formula>
    </cfRule>
  </conditionalFormatting>
  <conditionalFormatting sqref="D6:D7 F6:F7 O6:P7 W19:W23 U19:U23 R19:R23 N19:N23 D29:D32 F29:F32 J29:J32 M29:M32 P29:Q32">
    <cfRule type="containsText" dxfId="23" priority="12" operator="containsText" text="A">
      <formula>NOT(ISERROR(SEARCH("A",D6)))</formula>
    </cfRule>
    <cfRule type="containsText" dxfId="22" priority="11" operator="containsText" text="B">
      <formula>NOT(ISERROR(SEARCH("B",D6)))</formula>
    </cfRule>
    <cfRule type="containsText" dxfId="21" priority="10" operator="containsText" text="C">
      <formula>NOT(ISERROR(SEARCH("C",D6)))</formula>
    </cfRule>
    <cfRule type="containsText" dxfId="20" priority="9" operator="containsText" text="D">
      <formula>NOT(ISERROR(SEARCH("D",D6)))</formula>
    </cfRule>
  </conditionalFormatting>
  <conditionalFormatting sqref="E6:E7 G6:I7 L6:L7 Q6:Q7 T6:T7 W6:W7 V19:V23 P19:P23 H19:I23 L29:L32 N29:O32 R29:R32">
    <cfRule type="containsText" dxfId="19" priority="8" operator="containsText" text="A">
      <formula>NOT(ISERROR(SEARCH("A",E6)))</formula>
    </cfRule>
  </conditionalFormatting>
  <conditionalFormatting sqref="E6:E7 G6:I7 L6:L7 Q6:Q7 T6:T7 W6:W7 V19:V23 P19:P23 H19:I23 L29:L32 N29:O32 R29:R32">
    <cfRule type="containsText" dxfId="18" priority="7" operator="containsText" text="B">
      <formula>NOT(ISERROR(SEARCH("B",E6)))</formula>
    </cfRule>
  </conditionalFormatting>
  <conditionalFormatting sqref="E6:E7 G6:I7 L6:L7 Q6:Q7 T6:T7 W6:W7 V19:V23 P19:P23 H19:I23 L29:L32 N29:O32 R29:R32">
    <cfRule type="containsText" dxfId="17" priority="6" operator="containsText" text="C">
      <formula>NOT(ISERROR(SEARCH("C",E6)))</formula>
    </cfRule>
  </conditionalFormatting>
  <conditionalFormatting sqref="E6:E7 G6:I7 L6:L7 Q6:Q7 T6:T7 W6:W7 V19:V23 P19:P23 H19:I23 L29:L32 N29:O32 R29:R32">
    <cfRule type="containsText" dxfId="16" priority="5" operator="containsText" text="D">
      <formula>NOT(ISERROR(SEARCH("D",E6)))</formula>
    </cfRule>
  </conditionalFormatting>
  <conditionalFormatting sqref="G29:I32 F19:G23 L19:M23 T19:T23 U6:U7 S6:S7 N6:N7">
    <cfRule type="containsText" dxfId="13" priority="4" operator="containsText" text="A">
      <formula>NOT(ISERROR(SEARCH("A",F6)))</formula>
    </cfRule>
    <cfRule type="containsText" dxfId="14" priority="3" operator="containsText" text="B">
      <formula>NOT(ISERROR(SEARCH("B",F6)))</formula>
    </cfRule>
    <cfRule type="containsText" dxfId="15" priority="2" operator="containsText" text="C">
      <formula>NOT(ISERROR(SEARCH("C",F6)))</formula>
    </cfRule>
    <cfRule type="containsText" dxfId="12" priority="1" operator="containsText" text="D">
      <formula>NOT(ISERROR(SEARCH("D",F6)))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PRIMARIA</vt:lpstr>
      <vt:lpstr>BÁSICA MATEMÁTICAS</vt:lpstr>
      <vt:lpstr>BÁSICA LENGUAJE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Rodriguez</dc:creator>
  <cp:lastModifiedBy>Martin Rodriguez</cp:lastModifiedBy>
  <dcterms:created xsi:type="dcterms:W3CDTF">2024-10-16T23:35:30Z</dcterms:created>
  <dcterms:modified xsi:type="dcterms:W3CDTF">2024-11-26T06:15:14Z</dcterms:modified>
</cp:coreProperties>
</file>