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3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5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C.INGRID\Desktop\"/>
    </mc:Choice>
  </mc:AlternateContent>
  <xr:revisionPtr revIDLastSave="0" documentId="13_ncr:1_{C3BB8AE7-63C4-4CE1-8BED-59CE7B10765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T142" i="1" l="1"/>
  <c r="P7" i="5" s="1"/>
  <c r="S142" i="1"/>
  <c r="K7" i="5" s="1"/>
  <c r="R142" i="1"/>
  <c r="F7" i="5" s="1"/>
  <c r="U141" i="1"/>
  <c r="T141" i="1"/>
  <c r="S141" i="1"/>
  <c r="R141" i="1"/>
  <c r="U140" i="1"/>
  <c r="T140" i="1"/>
  <c r="S140" i="1"/>
  <c r="R140" i="1"/>
  <c r="U139" i="1"/>
  <c r="R7" i="5" s="1"/>
  <c r="T139" i="1"/>
  <c r="M7" i="5" s="1"/>
  <c r="S139" i="1"/>
  <c r="H7" i="5" s="1"/>
  <c r="R139" i="1"/>
  <c r="C7" i="5" s="1"/>
  <c r="T137" i="1"/>
  <c r="P6" i="5" s="1"/>
  <c r="S137" i="1"/>
  <c r="R137" i="1"/>
  <c r="F6" i="5" s="1"/>
  <c r="U136" i="1"/>
  <c r="T136" i="1"/>
  <c r="S136" i="1"/>
  <c r="R136" i="1"/>
  <c r="U135" i="1"/>
  <c r="T135" i="1"/>
  <c r="S135" i="1"/>
  <c r="R135" i="1"/>
  <c r="U134" i="1"/>
  <c r="R6" i="5" s="1"/>
  <c r="T134" i="1"/>
  <c r="M6" i="5" s="1"/>
  <c r="S134" i="1"/>
  <c r="R134" i="1"/>
  <c r="C6" i="5" s="1"/>
  <c r="U131" i="1"/>
  <c r="U5" i="5" s="1"/>
  <c r="T131" i="1"/>
  <c r="P5" i="5" s="1"/>
  <c r="S131" i="1"/>
  <c r="R131" i="1"/>
  <c r="F5" i="5" s="1"/>
  <c r="U130" i="1"/>
  <c r="T130" i="1"/>
  <c r="S130" i="1"/>
  <c r="R130" i="1"/>
  <c r="U129" i="1"/>
  <c r="T129" i="1"/>
  <c r="S129" i="1"/>
  <c r="R129" i="1"/>
  <c r="U128" i="1"/>
  <c r="R5" i="5" s="1"/>
  <c r="T128" i="1"/>
  <c r="M5" i="5" s="1"/>
  <c r="S128" i="1"/>
  <c r="R128" i="1"/>
  <c r="C5" i="5" s="1"/>
  <c r="U125" i="1"/>
  <c r="U4" i="5" s="1"/>
  <c r="U10" i="5" s="1"/>
  <c r="T125" i="1"/>
  <c r="P4" i="5" s="1"/>
  <c r="P10" i="5" s="1"/>
  <c r="S125" i="1"/>
  <c r="K4" i="5" s="1"/>
  <c r="R125" i="1"/>
  <c r="F4" i="5" s="1"/>
  <c r="U124" i="1"/>
  <c r="T124" i="1"/>
  <c r="S124" i="1"/>
  <c r="R124" i="1"/>
  <c r="U123" i="1"/>
  <c r="T123" i="1"/>
  <c r="S123" i="1"/>
  <c r="R123" i="1"/>
  <c r="U122" i="1"/>
  <c r="R4" i="5" s="1"/>
  <c r="R10" i="5" s="1"/>
  <c r="T122" i="1"/>
  <c r="M4" i="5" s="1"/>
  <c r="M10" i="5" s="1"/>
  <c r="S122" i="1"/>
  <c r="H4" i="5" s="1"/>
  <c r="R122" i="1"/>
  <c r="C4" i="5" s="1"/>
  <c r="C10" i="5" s="1"/>
  <c r="U117" i="1"/>
  <c r="U8" i="6" s="1"/>
  <c r="T117" i="1"/>
  <c r="P8" i="6" s="1"/>
  <c r="S117" i="1"/>
  <c r="K8" i="6" s="1"/>
  <c r="R117" i="1"/>
  <c r="F8" i="6" s="1"/>
  <c r="U116" i="1"/>
  <c r="T116" i="1"/>
  <c r="O8" i="6" s="1"/>
  <c r="S116" i="1"/>
  <c r="R116" i="1"/>
  <c r="U115" i="1"/>
  <c r="T115" i="1"/>
  <c r="S115" i="1"/>
  <c r="R115" i="1"/>
  <c r="U114" i="1"/>
  <c r="R8" i="6" s="1"/>
  <c r="T114" i="1"/>
  <c r="S114" i="1"/>
  <c r="H8" i="6" s="1"/>
  <c r="R114" i="1"/>
  <c r="C8" i="6" s="1"/>
  <c r="U105" i="1"/>
  <c r="U7" i="6" s="1"/>
  <c r="T105" i="1"/>
  <c r="P7" i="6" s="1"/>
  <c r="S105" i="1"/>
  <c r="R105" i="1"/>
  <c r="F7" i="6" s="1"/>
  <c r="U104" i="1"/>
  <c r="T104" i="1"/>
  <c r="S104" i="1"/>
  <c r="R104" i="1"/>
  <c r="U103" i="1"/>
  <c r="T103" i="1"/>
  <c r="S103" i="1"/>
  <c r="I7" i="6" s="1"/>
  <c r="R103" i="1"/>
  <c r="U102" i="1"/>
  <c r="R7" i="6" s="1"/>
  <c r="T102" i="1"/>
  <c r="M7" i="6" s="1"/>
  <c r="S102" i="1"/>
  <c r="R102" i="1"/>
  <c r="C7" i="6" s="1"/>
  <c r="U101" i="1"/>
  <c r="U6" i="6" s="1"/>
  <c r="T101" i="1"/>
  <c r="P6" i="6" s="1"/>
  <c r="S101" i="1"/>
  <c r="R101" i="1"/>
  <c r="F6" i="6" s="1"/>
  <c r="U100" i="1"/>
  <c r="T100" i="1"/>
  <c r="S100" i="1"/>
  <c r="R100" i="1"/>
  <c r="U99" i="1"/>
  <c r="T99" i="1"/>
  <c r="S99" i="1"/>
  <c r="R99" i="1"/>
  <c r="U98" i="1"/>
  <c r="R6" i="6" s="1"/>
  <c r="T98" i="1"/>
  <c r="M6" i="6" s="1"/>
  <c r="S98" i="1"/>
  <c r="H6" i="6" s="1"/>
  <c r="R98" i="1"/>
  <c r="C6" i="6" s="1"/>
  <c r="U92" i="1"/>
  <c r="U5" i="6" s="1"/>
  <c r="T92" i="1"/>
  <c r="P5" i="6" s="1"/>
  <c r="S92" i="1"/>
  <c r="K5" i="6" s="1"/>
  <c r="R92" i="1"/>
  <c r="U91" i="1"/>
  <c r="T91" i="1"/>
  <c r="S91" i="1"/>
  <c r="R91" i="1"/>
  <c r="E5" i="6" s="1"/>
  <c r="U90" i="1"/>
  <c r="T90" i="1"/>
  <c r="S90" i="1"/>
  <c r="R90" i="1"/>
  <c r="U89" i="1"/>
  <c r="R5" i="6" s="1"/>
  <c r="T89" i="1"/>
  <c r="M5" i="6" s="1"/>
  <c r="S89" i="1"/>
  <c r="H5" i="6" s="1"/>
  <c r="R89" i="1"/>
  <c r="C5" i="6" s="1"/>
  <c r="U87" i="1"/>
  <c r="T87" i="1"/>
  <c r="S87" i="1"/>
  <c r="R87" i="1"/>
  <c r="U86" i="1"/>
  <c r="T4" i="6" s="1"/>
  <c r="T10" i="6" s="1"/>
  <c r="T86" i="1"/>
  <c r="O4" i="6" s="1"/>
  <c r="O10" i="6" s="1"/>
  <c r="S86" i="1"/>
  <c r="J4" i="6" s="1"/>
  <c r="J10" i="6" s="1"/>
  <c r="R86" i="1"/>
  <c r="E4" i="6" s="1"/>
  <c r="U85" i="1"/>
  <c r="T85" i="1"/>
  <c r="S85" i="1"/>
  <c r="R85" i="1"/>
  <c r="U84" i="1"/>
  <c r="R4" i="6" s="1"/>
  <c r="R10" i="6" s="1"/>
  <c r="T84" i="1"/>
  <c r="M4" i="6" s="1"/>
  <c r="M10" i="6" s="1"/>
  <c r="S84" i="1"/>
  <c r="R84" i="1"/>
  <c r="C4" i="6" s="1"/>
  <c r="C10" i="6" s="1"/>
  <c r="U77" i="1"/>
  <c r="T77" i="1"/>
  <c r="S77" i="1"/>
  <c r="R77" i="1"/>
  <c r="U76" i="1"/>
  <c r="T7" i="4" s="1"/>
  <c r="T76" i="1"/>
  <c r="O7" i="4" s="1"/>
  <c r="S76" i="1"/>
  <c r="J7" i="4" s="1"/>
  <c r="R76" i="1"/>
  <c r="E7" i="4" s="1"/>
  <c r="U75" i="1"/>
  <c r="T75" i="1"/>
  <c r="N7" i="4" s="1"/>
  <c r="S75" i="1"/>
  <c r="R75" i="1"/>
  <c r="U74" i="1"/>
  <c r="R7" i="4" s="1"/>
  <c r="T74" i="1"/>
  <c r="M7" i="4" s="1"/>
  <c r="S74" i="1"/>
  <c r="H7" i="4" s="1"/>
  <c r="R74" i="1"/>
  <c r="C7" i="4" s="1"/>
  <c r="U71" i="1"/>
  <c r="T71" i="1"/>
  <c r="S71" i="1"/>
  <c r="R71" i="1"/>
  <c r="U70" i="1"/>
  <c r="T6" i="4" s="1"/>
  <c r="T70" i="1"/>
  <c r="O6" i="4" s="1"/>
  <c r="S70" i="1"/>
  <c r="J6" i="4" s="1"/>
  <c r="R70" i="1"/>
  <c r="E6" i="4" s="1"/>
  <c r="U69" i="1"/>
  <c r="T69" i="1"/>
  <c r="S69" i="1"/>
  <c r="R69" i="1"/>
  <c r="U68" i="1"/>
  <c r="R6" i="4" s="1"/>
  <c r="T68" i="1"/>
  <c r="M6" i="4" s="1"/>
  <c r="S68" i="1"/>
  <c r="H6" i="4" s="1"/>
  <c r="R68" i="1"/>
  <c r="C6" i="4" s="1"/>
  <c r="U65" i="1"/>
  <c r="T65" i="1"/>
  <c r="S65" i="1"/>
  <c r="K5" i="4" s="1"/>
  <c r="R65" i="1"/>
  <c r="U64" i="1"/>
  <c r="T5" i="4" s="1"/>
  <c r="T64" i="1"/>
  <c r="O5" i="4" s="1"/>
  <c r="S64" i="1"/>
  <c r="J5" i="4" s="1"/>
  <c r="R64" i="1"/>
  <c r="E5" i="4" s="1"/>
  <c r="U63" i="1"/>
  <c r="T63" i="1"/>
  <c r="N5" i="4" s="1"/>
  <c r="S63" i="1"/>
  <c r="R63" i="1"/>
  <c r="U62" i="1"/>
  <c r="R5" i="4" s="1"/>
  <c r="T62" i="1"/>
  <c r="M5" i="4" s="1"/>
  <c r="S62" i="1"/>
  <c r="R62" i="1"/>
  <c r="C5" i="4" s="1"/>
  <c r="U58" i="1"/>
  <c r="T58" i="1"/>
  <c r="S58" i="1"/>
  <c r="R58" i="1"/>
  <c r="U57" i="1"/>
  <c r="T4" i="4" s="1"/>
  <c r="T10" i="4" s="1"/>
  <c r="T57" i="1"/>
  <c r="O4" i="4" s="1"/>
  <c r="O10" i="4" s="1"/>
  <c r="S57" i="1"/>
  <c r="J4" i="4" s="1"/>
  <c r="R57" i="1"/>
  <c r="E4" i="4" s="1"/>
  <c r="E10" i="4" s="1"/>
  <c r="U56" i="1"/>
  <c r="T56" i="1"/>
  <c r="N4" i="4" s="1"/>
  <c r="N10" i="4" s="1"/>
  <c r="S56" i="1"/>
  <c r="R56" i="1"/>
  <c r="U55" i="1"/>
  <c r="R4" i="4" s="1"/>
  <c r="R10" i="4" s="1"/>
  <c r="T55" i="1"/>
  <c r="M4" i="4" s="1"/>
  <c r="M10" i="4" s="1"/>
  <c r="S55" i="1"/>
  <c r="H4" i="4" s="1"/>
  <c r="R55" i="1"/>
  <c r="C4" i="4" s="1"/>
  <c r="C10" i="4" s="1"/>
  <c r="U50" i="1"/>
  <c r="T50" i="1"/>
  <c r="P9" i="2" s="1"/>
  <c r="S50" i="1"/>
  <c r="R50" i="1"/>
  <c r="U49" i="1"/>
  <c r="T9" i="2" s="1"/>
  <c r="T49" i="1"/>
  <c r="O9" i="2" s="1"/>
  <c r="S49" i="1"/>
  <c r="J9" i="2" s="1"/>
  <c r="R49" i="1"/>
  <c r="E9" i="2" s="1"/>
  <c r="U48" i="1"/>
  <c r="T48" i="1"/>
  <c r="S48" i="1"/>
  <c r="R48" i="1"/>
  <c r="U47" i="1"/>
  <c r="R9" i="2" s="1"/>
  <c r="T47" i="1"/>
  <c r="S47" i="1"/>
  <c r="H9" i="2" s="1"/>
  <c r="R47" i="1"/>
  <c r="C9" i="2" s="1"/>
  <c r="U39" i="1"/>
  <c r="T39" i="1"/>
  <c r="S39" i="1"/>
  <c r="R39" i="1"/>
  <c r="U38" i="1"/>
  <c r="T8" i="2" s="1"/>
  <c r="T38" i="1"/>
  <c r="O8" i="2" s="1"/>
  <c r="S38" i="1"/>
  <c r="R38" i="1"/>
  <c r="E8" i="2" s="1"/>
  <c r="U37" i="1"/>
  <c r="T37" i="1"/>
  <c r="S37" i="1"/>
  <c r="R37" i="1"/>
  <c r="U36" i="1"/>
  <c r="R8" i="2" s="1"/>
  <c r="T36" i="1"/>
  <c r="M8" i="2" s="1"/>
  <c r="S36" i="1"/>
  <c r="R36" i="1"/>
  <c r="C8" i="2" s="1"/>
  <c r="U33" i="1"/>
  <c r="T33" i="1"/>
  <c r="P7" i="2" s="1"/>
  <c r="S33" i="1"/>
  <c r="R33" i="1"/>
  <c r="U32" i="1"/>
  <c r="T7" i="2" s="1"/>
  <c r="T32" i="1"/>
  <c r="O7" i="2" s="1"/>
  <c r="S32" i="1"/>
  <c r="R32" i="1"/>
  <c r="E7" i="2" s="1"/>
  <c r="U31" i="1"/>
  <c r="T31" i="1"/>
  <c r="S31" i="1"/>
  <c r="I7" i="2" s="1"/>
  <c r="R31" i="1"/>
  <c r="U30" i="1"/>
  <c r="R7" i="2" s="1"/>
  <c r="T30" i="1"/>
  <c r="M7" i="2" s="1"/>
  <c r="S30" i="1"/>
  <c r="R30" i="1"/>
  <c r="C7" i="2" s="1"/>
  <c r="U23" i="1"/>
  <c r="T23" i="1"/>
  <c r="S23" i="1"/>
  <c r="R23" i="1"/>
  <c r="F6" i="2" s="1"/>
  <c r="U22" i="1"/>
  <c r="T6" i="2" s="1"/>
  <c r="T22" i="1"/>
  <c r="O6" i="2" s="1"/>
  <c r="S22" i="1"/>
  <c r="R22" i="1"/>
  <c r="E6" i="2" s="1"/>
  <c r="U21" i="1"/>
  <c r="T21" i="1"/>
  <c r="S21" i="1"/>
  <c r="I6" i="2" s="1"/>
  <c r="R21" i="1"/>
  <c r="U20" i="1"/>
  <c r="R6" i="2" s="1"/>
  <c r="T20" i="1"/>
  <c r="M6" i="2" s="1"/>
  <c r="S20" i="1"/>
  <c r="R20" i="1"/>
  <c r="C6" i="2" s="1"/>
  <c r="U16" i="1"/>
  <c r="U5" i="2" s="1"/>
  <c r="T16" i="1"/>
  <c r="P5" i="2" s="1"/>
  <c r="S16" i="1"/>
  <c r="R16" i="1"/>
  <c r="F5" i="2" s="1"/>
  <c r="U15" i="1"/>
  <c r="T5" i="2" s="1"/>
  <c r="T15" i="1"/>
  <c r="O5" i="2" s="1"/>
  <c r="S15" i="1"/>
  <c r="R15" i="1"/>
  <c r="E5" i="2" s="1"/>
  <c r="U14" i="1"/>
  <c r="T14" i="1"/>
  <c r="N5" i="2" s="1"/>
  <c r="S14" i="1"/>
  <c r="R14" i="1"/>
  <c r="D5" i="2" s="1"/>
  <c r="U13" i="1"/>
  <c r="R5" i="2" s="1"/>
  <c r="T13" i="1"/>
  <c r="M5" i="2" s="1"/>
  <c r="S13" i="1"/>
  <c r="R13" i="1"/>
  <c r="C5" i="2" s="1"/>
  <c r="S11" i="1"/>
  <c r="R11" i="1"/>
  <c r="Q11" i="1"/>
  <c r="U10" i="1"/>
  <c r="U4" i="2" s="1"/>
  <c r="T10" i="1"/>
  <c r="S10" i="1"/>
  <c r="R10" i="1"/>
  <c r="U9" i="1"/>
  <c r="T4" i="2" s="1"/>
  <c r="T9" i="1"/>
  <c r="S9" i="1"/>
  <c r="J4" i="2" s="1"/>
  <c r="R9" i="1"/>
  <c r="U8" i="1"/>
  <c r="S4" i="2" s="1"/>
  <c r="T8" i="1"/>
  <c r="S8" i="1"/>
  <c r="R8" i="1"/>
  <c r="U7" i="1"/>
  <c r="R4" i="2" s="1"/>
  <c r="R10" i="2" s="1"/>
  <c r="T7" i="1"/>
  <c r="M4" i="2" s="1"/>
  <c r="M10" i="2" s="1"/>
  <c r="S7" i="1"/>
  <c r="H4" i="2" s="1"/>
  <c r="R7" i="1"/>
  <c r="C4" i="2" s="1"/>
  <c r="C10" i="2" s="1"/>
  <c r="H6" i="5" l="1"/>
  <c r="K6" i="5"/>
  <c r="H5" i="5"/>
  <c r="K5" i="5"/>
  <c r="H7" i="6"/>
  <c r="K7" i="6"/>
  <c r="H4" i="6"/>
  <c r="I4" i="6"/>
  <c r="J10" i="4"/>
  <c r="H8" i="2"/>
  <c r="J8" i="2"/>
  <c r="J7" i="2"/>
  <c r="H7" i="2"/>
  <c r="K6" i="2"/>
  <c r="H6" i="2"/>
  <c r="I5" i="2"/>
  <c r="K5" i="2"/>
  <c r="J5" i="2"/>
  <c r="H5" i="2"/>
  <c r="D4" i="2"/>
  <c r="F4" i="2"/>
  <c r="E4" i="2"/>
  <c r="E10" i="2" s="1"/>
  <c r="K4" i="2"/>
  <c r="I4" i="2"/>
  <c r="O4" i="2"/>
  <c r="O10" i="2" s="1"/>
  <c r="N4" i="2"/>
  <c r="N10" i="2" s="1"/>
  <c r="P4" i="2"/>
  <c r="P10" i="2" s="1"/>
  <c r="T10" i="2"/>
  <c r="U10" i="2"/>
  <c r="F10" i="5"/>
  <c r="K7" i="4"/>
  <c r="K4" i="6"/>
  <c r="I5" i="6"/>
  <c r="I6" i="6"/>
  <c r="J8" i="6"/>
  <c r="N4" i="5"/>
  <c r="N10" i="5" s="1"/>
  <c r="O4" i="5"/>
  <c r="O10" i="5" s="1"/>
  <c r="N5" i="5"/>
  <c r="O5" i="5"/>
  <c r="N6" i="5"/>
  <c r="O6" i="5"/>
  <c r="S7" i="5"/>
  <c r="T7" i="5"/>
  <c r="J6" i="2"/>
  <c r="K7" i="2"/>
  <c r="K8" i="2"/>
  <c r="I9" i="2"/>
  <c r="K9" i="2"/>
  <c r="I4" i="4"/>
  <c r="K4" i="4"/>
  <c r="H5" i="4"/>
  <c r="H10" i="4" s="1"/>
  <c r="I5" i="4"/>
  <c r="I6" i="4"/>
  <c r="K6" i="4"/>
  <c r="I7" i="4"/>
  <c r="J6" i="6"/>
  <c r="J7" i="6"/>
  <c r="I8" i="6"/>
  <c r="N6" i="2"/>
  <c r="P6" i="2"/>
  <c r="N7" i="2"/>
  <c r="N8" i="2"/>
  <c r="P8" i="2"/>
  <c r="M9" i="2"/>
  <c r="N9" i="2"/>
  <c r="P4" i="4"/>
  <c r="P10" i="4" s="1"/>
  <c r="P5" i="4"/>
  <c r="N6" i="4"/>
  <c r="P7" i="4"/>
  <c r="N4" i="6"/>
  <c r="N10" i="6" s="1"/>
  <c r="P4" i="6"/>
  <c r="P10" i="6" s="1"/>
  <c r="N5" i="6"/>
  <c r="O6" i="6"/>
  <c r="O7" i="6"/>
  <c r="M8" i="6"/>
  <c r="N8" i="6"/>
  <c r="S5" i="2"/>
  <c r="S10" i="2" s="1"/>
  <c r="S6" i="2"/>
  <c r="U6" i="2"/>
  <c r="S7" i="2"/>
  <c r="U7" i="2"/>
  <c r="S8" i="2"/>
  <c r="U8" i="2"/>
  <c r="S9" i="2"/>
  <c r="U9" i="2"/>
  <c r="S4" i="4"/>
  <c r="S10" i="4" s="1"/>
  <c r="U4" i="4"/>
  <c r="U10" i="4" s="1"/>
  <c r="S5" i="4"/>
  <c r="U5" i="4"/>
  <c r="S6" i="4"/>
  <c r="U6" i="4"/>
  <c r="S7" i="4"/>
  <c r="U7" i="4"/>
  <c r="S4" i="5"/>
  <c r="S10" i="5" s="1"/>
  <c r="T4" i="5"/>
  <c r="T10" i="5" s="1"/>
  <c r="T5" i="5"/>
  <c r="S5" i="5"/>
  <c r="S6" i="5"/>
  <c r="T6" i="5"/>
  <c r="D7" i="5"/>
  <c r="E7" i="5"/>
  <c r="K6" i="6"/>
  <c r="I8" i="2"/>
  <c r="P6" i="4"/>
  <c r="O5" i="6"/>
  <c r="N6" i="6"/>
  <c r="N7" i="6"/>
  <c r="S4" i="6"/>
  <c r="S10" i="6" s="1"/>
  <c r="U4" i="6"/>
  <c r="U10" i="6" s="1"/>
  <c r="S5" i="6"/>
  <c r="T5" i="6"/>
  <c r="S6" i="6"/>
  <c r="T6" i="6"/>
  <c r="S7" i="6"/>
  <c r="T7" i="6"/>
  <c r="S8" i="6"/>
  <c r="T8" i="6"/>
  <c r="D6" i="2"/>
  <c r="D10" i="2" s="1"/>
  <c r="D7" i="2"/>
  <c r="F7" i="2"/>
  <c r="D8" i="2"/>
  <c r="F8" i="2"/>
  <c r="F10" i="2" s="1"/>
  <c r="D9" i="2"/>
  <c r="F9" i="2"/>
  <c r="D4" i="4"/>
  <c r="F4" i="4"/>
  <c r="F10" i="4" s="1"/>
  <c r="D5" i="4"/>
  <c r="F5" i="4"/>
  <c r="D6" i="4"/>
  <c r="F6" i="4"/>
  <c r="D7" i="4"/>
  <c r="F7" i="4"/>
  <c r="D4" i="6"/>
  <c r="F4" i="6"/>
  <c r="F10" i="6" s="1"/>
  <c r="D5" i="6"/>
  <c r="F5" i="6"/>
  <c r="D6" i="6"/>
  <c r="E6" i="6"/>
  <c r="E10" i="6" s="1"/>
  <c r="D7" i="6"/>
  <c r="E7" i="6"/>
  <c r="D8" i="6"/>
  <c r="E8" i="6"/>
  <c r="D4" i="5"/>
  <c r="D10" i="5" s="1"/>
  <c r="E4" i="5"/>
  <c r="D5" i="5"/>
  <c r="E5" i="5"/>
  <c r="D6" i="5"/>
  <c r="E6" i="5"/>
  <c r="I7" i="5"/>
  <c r="J7" i="5"/>
  <c r="I4" i="5"/>
  <c r="J4" i="5"/>
  <c r="I5" i="5"/>
  <c r="J5" i="5"/>
  <c r="I6" i="5"/>
  <c r="J6" i="5"/>
  <c r="N7" i="5"/>
  <c r="O7" i="5"/>
  <c r="U6" i="5"/>
  <c r="U7" i="5"/>
  <c r="K10" i="5" l="1"/>
  <c r="H10" i="5"/>
  <c r="J10" i="5"/>
  <c r="I10" i="5"/>
  <c r="H10" i="6"/>
  <c r="K10" i="6"/>
  <c r="I10" i="6"/>
  <c r="K10" i="4"/>
  <c r="I10" i="4"/>
  <c r="I10" i="2"/>
  <c r="H10" i="2"/>
  <c r="J10" i="2"/>
  <c r="K10" i="2"/>
  <c r="D10" i="6"/>
  <c r="D10" i="4"/>
  <c r="E10" i="5"/>
</calcChain>
</file>

<file path=xl/sharedStrings.xml><?xml version="1.0" encoding="utf-8"?>
<sst xmlns="http://schemas.openxmlformats.org/spreadsheetml/2006/main" count="741" uniqueCount="475">
  <si>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</si>
  <si>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</si>
  <si>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</si>
  <si>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</si>
  <si>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</si>
  <si>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</si>
  <si>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</si>
  <si>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</si>
  <si>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</si>
  <si>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</si>
  <si>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</si>
  <si>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</si>
  <si>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</si>
  <si>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CENTRO EDUCATIVO RURAL BUENOS AIRES</t>
  </si>
  <si>
    <t>28/11/2023</t>
  </si>
  <si>
    <r>
      <rPr>
        <sz val="14"/>
        <color indexed="8"/>
        <rFont val="Arial"/>
        <charset val="134"/>
      </rPr>
      <t>Primera etapa</t>
    </r>
    <r>
      <rPr>
        <sz val="11"/>
        <color indexed="8"/>
        <rFont val="Arial"/>
        <charset val="134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</si>
  <si>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</si>
  <si>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</si>
  <si>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</si>
  <si>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</si>
  <si>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</si>
  <si>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 xml:space="preserve">VEREDA SOMBRERITO </t>
  </si>
  <si>
    <t>Municipio</t>
  </si>
  <si>
    <t>RAGONVALIA</t>
  </si>
  <si>
    <t>3. Elaboración del perfil Institucional</t>
  </si>
  <si>
    <t>2-Directiva, 3-Académica, 4-Admon, 5-Comunidad, 6-Perfil</t>
  </si>
  <si>
    <t>Correo electronico</t>
  </si>
  <si>
    <t>cer_buenosaires@sednortedesantander.gov.co</t>
  </si>
  <si>
    <t>Tel</t>
  </si>
  <si>
    <t>4. Establecimiento de las fortalezas y oportunidades de mejoramiento</t>
  </si>
  <si>
    <t>Rector o Director</t>
  </si>
  <si>
    <t>MARIA AURORA MARTINEZ HERRERA</t>
  </si>
  <si>
    <t>Horizonte</t>
  </si>
  <si>
    <t>2023 - 2025</t>
  </si>
  <si>
    <t>DATOS DEL EQUIPO AUTO - EVALUADOR</t>
  </si>
  <si>
    <t>NOMBRE</t>
  </si>
  <si>
    <t>CARGO</t>
  </si>
  <si>
    <t>E-MAIL</t>
  </si>
  <si>
    <t>JAIME FRANCISCO QUINTANA</t>
  </si>
  <si>
    <t xml:space="preserve">DOCENTE </t>
  </si>
  <si>
    <t>pachinqui@hotmail.com</t>
  </si>
  <si>
    <t xml:space="preserve">CARMEN AYDEE ACEVEDO  DURAN </t>
  </si>
  <si>
    <t>carayace@hotmail.com</t>
  </si>
  <si>
    <t>MIGUEL ANGEL ORTEGA GARCIA</t>
  </si>
  <si>
    <t>miguel241958@hotmail.com</t>
  </si>
  <si>
    <t>SANDRA VICTORIA ROLON DIAZ</t>
  </si>
  <si>
    <t>sandrifiris1509@hotmail.com</t>
  </si>
  <si>
    <t>ZULY KARINA CAICEDO OSORIO</t>
  </si>
  <si>
    <t>zkcaicedo22@gmail.com</t>
  </si>
  <si>
    <t xml:space="preserve">CARLOS RAMON BUITRAGO </t>
  </si>
  <si>
    <t>carlosbuitrago069@gmail.com</t>
  </si>
  <si>
    <t>GLADYS BUITRAGO</t>
  </si>
  <si>
    <t>gladisbuitrago1982@hotmail.es</t>
  </si>
  <si>
    <t>ROSA MÉLIDA MENESES</t>
  </si>
  <si>
    <t>rosamenses@gmail.com</t>
  </si>
  <si>
    <t>DIRECTIVO</t>
  </si>
  <si>
    <t>mauroramartinez@hotmail.com</t>
  </si>
  <si>
    <t>RESPONSABLES DEL PLAN DE MEJORAMIENTO - SEGUIMIENTO Y EVALUACIÓN</t>
  </si>
  <si>
    <t>GESTIÓN</t>
  </si>
  <si>
    <t xml:space="preserve"> </t>
  </si>
  <si>
    <t>ADMINISTRATIVA</t>
  </si>
  <si>
    <t>ACADÉMICA</t>
  </si>
  <si>
    <t>DIRECTIVA</t>
  </si>
  <si>
    <t>COMUNITARIA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</si>
  <si>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</si>
  <si>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</si>
  <si>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</si>
  <si>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</si>
  <si>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</si>
  <si>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</si>
  <si>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</si>
  <si>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</si>
  <si>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</si>
  <si>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</si>
  <si>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</si>
  <si>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</si>
  <si>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</si>
  <si>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</si>
  <si>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</si>
  <si>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</si>
  <si>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ESTÁN PARCIALMENTE APROPIADAS POR LA COMUNIDAD</t>
  </si>
  <si>
    <t>PEI, ACTAS, DOCUMENTOS.</t>
  </si>
  <si>
    <t>Metas institucionales</t>
  </si>
  <si>
    <t>LAS METAS ESTÁN ESTABLECIDAS EN EL PEI, PERO FALTA MAYOR CONOCIMIENTO DE LA COMUNIDAD EDUCATIVA</t>
  </si>
  <si>
    <t>DOCUMENTO PEI</t>
  </si>
  <si>
    <t>Conocimiento y apropiación del direccionamiento</t>
  </si>
  <si>
    <t xml:space="preserve">PEI, MISION Y VISION EXPUESTOS </t>
  </si>
  <si>
    <t>Política de inclusión de personas de diferentes grupos poblacionales o diversidad cultural</t>
  </si>
  <si>
    <t>PROMOCION  A LA INCLUSION CONOCIDA Y EJECUTADA POR ALGUNOS MIEMBROS DE LA C.E.</t>
  </si>
  <si>
    <t>PIAR DE ALGUNOS ESTUDIANTES, FOTOGRAFÍAS, INFORMACION DEL SIMAT</t>
  </si>
  <si>
    <t>Gestión Estratégica</t>
  </si>
  <si>
    <t>Liderazgo</t>
  </si>
  <si>
    <t xml:space="preserve">LOS CRITERIOS BÁSICOS ESTÁN DEFINIDOS Y APLICADOS PARCIALMENTE POR LAS SEDES. </t>
  </si>
  <si>
    <t>PLAN DE ACCIÓN POA, PEI, ACTAS, DOCUMENTOS</t>
  </si>
  <si>
    <t>Articulación de planes, proyectos y acciones</t>
  </si>
  <si>
    <t>PLANES, EVIDENCIAS FOTOGRAFICAS, ACTAS</t>
  </si>
  <si>
    <t>Estrategia pedagógica</t>
  </si>
  <si>
    <t>LA ESTRATEGIA PEDAGÓGICA SE APLICA EN LAS DIFERENTES SEDES Y GRADOS</t>
  </si>
  <si>
    <t>PLAN DE ESTUDIOS, PMI, PEI</t>
  </si>
  <si>
    <t>Uso de información (interna y externa) para la toma de decisiones</t>
  </si>
  <si>
    <t>SU UTILIZA LA INFORMACIÓN DISPONIBLE</t>
  </si>
  <si>
    <t>FORMARTOS DE AUTOEVALUACION, PMI, SEGUIMIENTO AL PMI, PROTOCOLO DE EVALUACION DE DESEMPEÑO</t>
  </si>
  <si>
    <t>Seguimiento y autoevaluación</t>
  </si>
  <si>
    <t>PROCEDIMIENTOS PARA LAS DISTINTAS SEDES</t>
  </si>
  <si>
    <t>FORMATO DE AUTOEVALUACIÓN</t>
  </si>
  <si>
    <t>Gobierno Escolar</t>
  </si>
  <si>
    <t>Consejo directivo</t>
  </si>
  <si>
    <t>EL CONSEJO SE REUNE PERIODICAMENTE PERO NO SE HACE SEGUIMIENTO</t>
  </si>
  <si>
    <t>Consejo académico</t>
  </si>
  <si>
    <t>ESTA CONFORMADO. EXISTEN LOS PLANES Y PROYECTOS AUNQUE NO SE HACE SEGUIMIENTO</t>
  </si>
  <si>
    <t>PLANES, FOTOGRAFÍAS,  ACTAS</t>
  </si>
  <si>
    <t>Comisión de evaluación y promoción</t>
  </si>
  <si>
    <t>EL CONSEJO SE REUNE BIMESTRALMENTE</t>
  </si>
  <si>
    <t>FOTOGRAFÍAS, ACTAS</t>
  </si>
  <si>
    <t>Comité de convivencia</t>
  </si>
  <si>
    <t>ESTÁ CONFORMADO Y SE REÚNE A ANALIZAR LOS CASOS</t>
  </si>
  <si>
    <t>ACTAS, COMPROMISOS, FOTOGRAFIAS</t>
  </si>
  <si>
    <t>Consejo estudiantil</t>
  </si>
  <si>
    <t>ESTÁ CONFORMADO PERO NO SE REUNE</t>
  </si>
  <si>
    <t>ACTA DE CONFORMACION</t>
  </si>
  <si>
    <t>Personero estudiantil</t>
  </si>
  <si>
    <t>ELEGIDO EN JORNADA DEMOCRÁTICA, PARTICIPA EN LAS REUNIONES DE LOS DIFERENTES ESTAMENTOS</t>
  </si>
  <si>
    <t>ACTAS</t>
  </si>
  <si>
    <t>Asamblea de padres de familia</t>
  </si>
  <si>
    <t>ESTÁ CONFORMADA, SE REUNE PERIODICAMENTE PERO NO TOMAN DECISIONES</t>
  </si>
  <si>
    <t>ACTAS, FOTOGRAFIAS</t>
  </si>
  <si>
    <t>Consejo de padres de familia</t>
  </si>
  <si>
    <t>SE REUNEN ESPORÁDICAMENTE</t>
  </si>
  <si>
    <t>Cultura Institucional</t>
  </si>
  <si>
    <t>Mecanismos de comunicación</t>
  </si>
  <si>
    <t>SE UTILIZAN DIVERSOS MECANISMOS DE COMUNICACIÓN</t>
  </si>
  <si>
    <t>GRUPOS DE WHATSAPP, CARTELERAS, INVITACIONES, LLAMADAS.</t>
  </si>
  <si>
    <t>Trabajo en equipo</t>
  </si>
  <si>
    <t>SE TRABAJA EN EQUIPO EN TODAS LAS REUNIONES</t>
  </si>
  <si>
    <t>LISTAS DE ASISTENCIA, ACTAS, FOTOGRAFÍAS</t>
  </si>
  <si>
    <t>Reconocimiento de logros</t>
  </si>
  <si>
    <t>EXISTEN RECONOMIENTOS Y ESTÍMULOS  A ESTUDIANTES Y DOCENTES</t>
  </si>
  <si>
    <t>ACTAS, MENCIONES DE HONOR, FOTOGRAFÍAS</t>
  </si>
  <si>
    <t>Identificación y divulgación de buenas prácticas</t>
  </si>
  <si>
    <t>REUNIONES OCASIONALES</t>
  </si>
  <si>
    <t>LISTA DE ASISTENCIA</t>
  </si>
  <si>
    <t>Clima Escolar</t>
  </si>
  <si>
    <t>Pertenencia y participación</t>
  </si>
  <si>
    <t>EXISTE  PARTIPACION  E INTEGRACION EN LOS ESTAMENTOS</t>
  </si>
  <si>
    <t>EVIDENCIAS FOTOGRÁFICAS, ACTAS, LISTAS DE ASISTENCIA</t>
  </si>
  <si>
    <t>Ambiente físico</t>
  </si>
  <si>
    <t>EXISTEN LOS ESPACIOS SUFICIENTES PERO NO EXISTE DOTACION SUFICIENTE</t>
  </si>
  <si>
    <t>FOTOGRAFÍAS, ESPACIOS FISICOS</t>
  </si>
  <si>
    <t>Inducción a los nuevos estudiantes</t>
  </si>
  <si>
    <t xml:space="preserve">SE REALIZA LA INDUCCION A ESTUDIANTES </t>
  </si>
  <si>
    <t>FOTOGRAFÍAS</t>
  </si>
  <si>
    <t>Motivación hacia el aprendizaje</t>
  </si>
  <si>
    <t>LA MAYORIA DE LOS ESTUDIANTES ESTAN MOTIVADOS</t>
  </si>
  <si>
    <t>VIDEOS, PORTAFOLIOS, ACTIVIDADES</t>
  </si>
  <si>
    <t>Manual de convivencia</t>
  </si>
  <si>
    <t>ES UTILIZADO FRECUENTEMENTE</t>
  </si>
  <si>
    <t>DOCUMENTO MANUAL DE CONVIVENCIA</t>
  </si>
  <si>
    <t>Actividades extracurriculares</t>
  </si>
  <si>
    <t>SE REALIZARON ALGUNAS ACTIVIDADES PERO NO HAY POLITICA DEFINIDA</t>
  </si>
  <si>
    <t>FOTOGRAFIAS</t>
  </si>
  <si>
    <t>Bienestar del alumnado</t>
  </si>
  <si>
    <t>EXISTEN PROGRAMAS DE BIENESTAR PARA ADECUADOS</t>
  </si>
  <si>
    <t>CONVENIOS, FOTOGRAFÍAS</t>
  </si>
  <si>
    <t>Manejo de conflictos</t>
  </si>
  <si>
    <t>EL CER CUENTA CON EL COMITÉ DE CONVIVENCIA</t>
  </si>
  <si>
    <t>ACTAS, MANUAL DE CONVIVENCIA, PEI</t>
  </si>
  <si>
    <t>Manejo de casos difíciles</t>
  </si>
  <si>
    <t>SE TIENEN DEFINIDAS POLÍTICAS</t>
  </si>
  <si>
    <t>ACTAS, MANUAL DE CONVIVENCIA</t>
  </si>
  <si>
    <t>Relaciones Con El Entorno</t>
  </si>
  <si>
    <t>Familias o acudientes</t>
  </si>
  <si>
    <t>EXISTE POLITICA DE COMUNICACIÓN E INTERACCION</t>
  </si>
  <si>
    <t>BOLETINES, COMUNICACIONES CON PADRES DE FAMILIA, ASAMBLEAS DE PADRES, ACTAS.</t>
  </si>
  <si>
    <t>Autoridades educativas</t>
  </si>
  <si>
    <t xml:space="preserve">EL CER ESTABLECE COMUNICACIÓN CON LAS AUTORIDADES PERTINENTES </t>
  </si>
  <si>
    <t>DOCUMENTOS, OFICIOS, ACTAS, LISTADO DE ASISTENCIA. COMUNICACIONES POR CORREO ELECTRÓNICO, WHATSAPP U OTROS MEDIOS.</t>
  </si>
  <si>
    <t>Otras instituciones</t>
  </si>
  <si>
    <t>EXISTEN ACUERDOS OCASIONALES CON OTRAS ENTIDADES.</t>
  </si>
  <si>
    <t xml:space="preserve">OFICIOS, </t>
  </si>
  <si>
    <t>Sector productivo</t>
  </si>
  <si>
    <t>EXISTEN RELACIONES ESPORÁDICAS CON EL SECTOR PRODUCTIVO</t>
  </si>
  <si>
    <t>GESTIÓN ACADÉMICA</t>
  </si>
  <si>
    <t>Diseño Pedagógico</t>
  </si>
  <si>
    <t>Plan de estudios</t>
  </si>
  <si>
    <t>SE CUENTA CON UN PLAN DE ESTUDIOS PARA TODA LA INSTITUCION QUE RESPONDE A LAS POLITICAS DEL ,PEI</t>
  </si>
  <si>
    <t>PLAN DE ESTUDIOS</t>
  </si>
  <si>
    <t>Enfoque metodológico</t>
  </si>
  <si>
    <t>METODOLOGÍA COMÚN Y FLEXIBLE</t>
  </si>
  <si>
    <t>PEI, GUIAS DE TRABAJO</t>
  </si>
  <si>
    <t>Recursos para el aprendizaje</t>
  </si>
  <si>
    <t>RECURSOS EXISTENTES ESCASOS</t>
  </si>
  <si>
    <t>FORMATO DE SOLICITUD</t>
  </si>
  <si>
    <t>Jornada escolar</t>
  </si>
  <si>
    <t xml:space="preserve">HORARIO ESTABLECIDO </t>
  </si>
  <si>
    <t>HORARIO ORGANIZADO</t>
  </si>
  <si>
    <t>Evaluación</t>
  </si>
  <si>
    <t>EXISTEN POLITICAS DE EVALUACION</t>
  </si>
  <si>
    <t>SIEE</t>
  </si>
  <si>
    <t>Prácticas Pedagógicas</t>
  </si>
  <si>
    <t>Opciones didácticas para las áreas, asignaturas y proyectos transversales</t>
  </si>
  <si>
    <t>ENFOQUE Y ESTRATEGIAS METODOLOGICAS ESTABLECIDAS</t>
  </si>
  <si>
    <t>PEI, PLAN DE ESTUDIOS</t>
  </si>
  <si>
    <t>Estrategias para las tareas escolares</t>
  </si>
  <si>
    <t>EXISTEN ACUERDOS BÁSICOS ENTRE DOCENTES Y ESTUDIANTES</t>
  </si>
  <si>
    <t>GUIAS</t>
  </si>
  <si>
    <t>Uso articulado de los recursos para el aprendizaje</t>
  </si>
  <si>
    <t>EL CER  CUENTA CON ALGUNOS  RECURSOS PARA EL APRENDIZAJE, QUE SON USADOS DE ACUERDO A LAS NECESIDADES DE CADA ÁREA Y GRADO EN LAS DIFERENTES SEDES.</t>
  </si>
  <si>
    <t>FOTOGRAFÍAS, GUIAS DE TRABAJO</t>
  </si>
  <si>
    <t>Uso de los tiempos para el aprendizaje</t>
  </si>
  <si>
    <t>POLITICAS APROPIADAS PARA EL USO DEL TIEMPO</t>
  </si>
  <si>
    <t>PEI</t>
  </si>
  <si>
    <t>Gestión de Aula</t>
  </si>
  <si>
    <t>Relación pedagógica</t>
  </si>
  <si>
    <t>BUENAS PRÁCTICAS PEDAGÓGICA</t>
  </si>
  <si>
    <t>BUENA RTELACION ALUMNOS ESTUDIANTES</t>
  </si>
  <si>
    <t>Planeación de clases</t>
  </si>
  <si>
    <t>PLANES DE CLASE GENERALIZADOS</t>
  </si>
  <si>
    <t>PLANES DE DESARROLLO</t>
  </si>
  <si>
    <t>Estilo pedagógico</t>
  </si>
  <si>
    <t>DIVERSIDAD DE ESTRATEGIAS PEDAGÓGICAS</t>
  </si>
  <si>
    <t>PLANES EN ACTUALIZACION</t>
  </si>
  <si>
    <t>Evaluación en el aula</t>
  </si>
  <si>
    <t>SIEE ACTUALIZADO Y BUENOS CANALES DE COMUNICACIÓN</t>
  </si>
  <si>
    <t>DOCUMENTO</t>
  </si>
  <si>
    <t>Seguimiento Académico</t>
  </si>
  <si>
    <t>Seguimiento a los resultados académicos</t>
  </si>
  <si>
    <t>ACTUALIZACION PERMANENTE DEL SIEE</t>
  </si>
  <si>
    <t>Uso pedagógico de las evaluaciones externas</t>
  </si>
  <si>
    <t>ACCIONES PARA FORTALECER Y MEJORAR LOS APRENDIZAJES</t>
  </si>
  <si>
    <t>ANALISIS DE RESULTADOS PRUEBAS SABER</t>
  </si>
  <si>
    <t>Seguimiento a la asistencia</t>
  </si>
  <si>
    <t>POLÍTICA DE CONTROL DEFINIDAS</t>
  </si>
  <si>
    <t>FORMATO DE ASISTENCIA</t>
  </si>
  <si>
    <t>Actividades de recuperación</t>
  </si>
  <si>
    <t>SE OFRECE APOYO MEDIANTE ACTIVIDADES DE RECUPERACION</t>
  </si>
  <si>
    <t>MEJORAMIENTO DE RESULTADOS</t>
  </si>
  <si>
    <t>Apoyo pedagógico para estudiantes con dificultades de aprendizaje</t>
  </si>
  <si>
    <t>SE CUENTA CON PROGRAMAS DE APOYO PARA ESTUDIANTES CON DIFICULTAD DE APRENDIZAJE</t>
  </si>
  <si>
    <t>EJECUCION DE PIAR</t>
  </si>
  <si>
    <t>Seguimiento a los egresados</t>
  </si>
  <si>
    <t xml:space="preserve">PÉRDIDAD DE COMUNICACIÓN </t>
  </si>
  <si>
    <t>NO HAY CONTACTO</t>
  </si>
  <si>
    <t>GESTIÓN ADMINISTRATIVA Y FINANCIERA</t>
  </si>
  <si>
    <t>AÑO  2023</t>
  </si>
  <si>
    <t>Apoyo a la gestión académica</t>
  </si>
  <si>
    <t>Proceso de matrícula</t>
  </si>
  <si>
    <t>SE CUMPLE CON LINEAMIENTOS ESTABLECIDOS</t>
  </si>
  <si>
    <t>FOLIOS Y SIMAT</t>
  </si>
  <si>
    <t>Archivo académico</t>
  </si>
  <si>
    <t xml:space="preserve">SISTEMA DE ARCHIVO </t>
  </si>
  <si>
    <t>ARCHIVO ACTUALIZADO</t>
  </si>
  <si>
    <t>Boletines de calificaciones</t>
  </si>
  <si>
    <t>REVISIÓN CONTINUA PARA MEJORAMIENTO DE INFORMES</t>
  </si>
  <si>
    <t>BOLETINES ACTUALIZADOS</t>
  </si>
  <si>
    <t>Administración de la planta física y de los recursos</t>
  </si>
  <si>
    <t>Mantenimiento de la planta física</t>
  </si>
  <si>
    <t>DE ACUERDO A LAS NECESIDADES DE CADA SEDE SE REALIZAN LAS MEJORAS</t>
  </si>
  <si>
    <t>FOTOGRAFÍAS DE LOS ARREGLOS</t>
  </si>
  <si>
    <t>Programas para la adecuación y embellecimiento de la planta física</t>
  </si>
  <si>
    <t>JORNADAS ESPORADICAS DE EMBELLECIMIENTO</t>
  </si>
  <si>
    <t>Seguimiento al uso de los espacios</t>
  </si>
  <si>
    <t>SE CUENTA CON EL FORMATO DE REGISTRO USO DE ESPACIOS FÍSICOS</t>
  </si>
  <si>
    <t>PRESTAMOS OCASIONALES</t>
  </si>
  <si>
    <t>Adquisición de los recursos para el aprendizaje</t>
  </si>
  <si>
    <t>COMPRAS SEGÚN NECESIDADES DE DOCENTES Y ESTUDIANTES</t>
  </si>
  <si>
    <t>PLAN DE COMPRAS, FACTURAS</t>
  </si>
  <si>
    <t>Suministros y dotación</t>
  </si>
  <si>
    <t>DISTRIBUCION OPORTUNA DE SUMINISTROS</t>
  </si>
  <si>
    <t>PLAN DE COMPRAS Y FOTOGRAFIAS</t>
  </si>
  <si>
    <t>Mantenimiento de equipos y recursos para el aprendizaje</t>
  </si>
  <si>
    <t>MANTENIMIENTO DE EQUIPOS ESPORÁDICO</t>
  </si>
  <si>
    <t>PRÁCTIICAS APRENDICES SENA</t>
  </si>
  <si>
    <t>Seguridad y protección</t>
  </si>
  <si>
    <t xml:space="preserve">EN PROCESO </t>
  </si>
  <si>
    <t>DOCUMENTO EN CONSTRUCCION</t>
  </si>
  <si>
    <t>Administración de los Servicios Complementarios</t>
  </si>
  <si>
    <t>Servicios de transporte, restaurante, cafetería y salud (enfermería, odontología, psicología)</t>
  </si>
  <si>
    <t>CUENTA CON ALGUNOS PROGRAMAS DEFINIDOS</t>
  </si>
  <si>
    <t>CONVENIOS, FOTOGRAFIAS DE JORNADAS DE SALUD</t>
  </si>
  <si>
    <t>Apoyo a estudiantes con bajo desempeño académico o con dificultades de interacción.</t>
  </si>
  <si>
    <t>EXISTE PLAN DE APOYO PERO NO ES APLICADO POR TODAS LAS SEDES</t>
  </si>
  <si>
    <t>PLANES DE APOYO, PIAR</t>
  </si>
  <si>
    <t>Talento humano</t>
  </si>
  <si>
    <t>Perfiles</t>
  </si>
  <si>
    <t>PERFILES ADECUADOS</t>
  </si>
  <si>
    <t>FORMATO PLANTA DE PERSONAL, RESOLUCION DE ASIGNACION ACADÉMICA</t>
  </si>
  <si>
    <t>Inducción</t>
  </si>
  <si>
    <t>ACTIVIDADES NO SISTEMÁTICAS</t>
  </si>
  <si>
    <t>EVIDENCIAS FOTOGRÁFICAS, ACTAS DE INICIO</t>
  </si>
  <si>
    <t>Formación y capacitación</t>
  </si>
  <si>
    <t>PROCESOS DE FORMACION EN COHERENCIA CON EL PEI</t>
  </si>
  <si>
    <t>PEI, ASISTENCIA A CAPACITACION</t>
  </si>
  <si>
    <t>Asignación académica</t>
  </si>
  <si>
    <t>SE ASIGNA CARGA ACADÉMICA Y SE ELABORAN HORARIOS</t>
  </si>
  <si>
    <t>RESOLUCIÓN INTERNA</t>
  </si>
  <si>
    <t>Pertenencia del personal vinculado</t>
  </si>
  <si>
    <t xml:space="preserve">DISPONIBILIDAD DOCENTE PARA ACTIVIDADES </t>
  </si>
  <si>
    <t>ACTAS, LISTAS DE ASISTENCIA</t>
  </si>
  <si>
    <t>Evaluación del desempeño</t>
  </si>
  <si>
    <t>SE EVALÚAN ANUALMENTE LOS DOCENTES</t>
  </si>
  <si>
    <t>PROTOCOLOS, ANEXO 5, ACTA DE INICIO</t>
  </si>
  <si>
    <t>Estímulos</t>
  </si>
  <si>
    <t>INICIATIVAS DE RECONOCIMIENTO A FIN DE AÑO</t>
  </si>
  <si>
    <t>Apoyo a la investigación</t>
  </si>
  <si>
    <t>INVESTIGACION PARTICULAR CON EL APOYO DEL CER</t>
  </si>
  <si>
    <t>Convivencia y manejo de conflictos</t>
  </si>
  <si>
    <t>SE RESULEVEN LOS CONFLICTOS A TRAVÉS DEL DIÁLOGO</t>
  </si>
  <si>
    <t>MANUAL DE CONVIVENCIA, ACTAS DE COMITE DE CONVIVENCIA</t>
  </si>
  <si>
    <t>Bienestar del talento humano</t>
  </si>
  <si>
    <t>SE REALIZAN ACTIVIDADES DE BIENESTAR DOCENTE</t>
  </si>
  <si>
    <t>Apoyo financiero y contable</t>
  </si>
  <si>
    <t>Presupuesto anual del Fondo de Servicios Educativos (FSE)</t>
  </si>
  <si>
    <t>EXISTE UN PRESUPUESTO SEGÚN LAS NECESIDADES DEL CER</t>
  </si>
  <si>
    <t>PRESUPUESTO, FACTURAS</t>
  </si>
  <si>
    <t>Contabilidad</t>
  </si>
  <si>
    <t>SE ENTREGAN OPORTUNAMENTE LOS INFORMES</t>
  </si>
  <si>
    <t>INFORMES CONTABLES</t>
  </si>
  <si>
    <t>Ingresos y gastos</t>
  </si>
  <si>
    <t>PRESUPUESTO, PLAN DE COMPRAS APROBADO POR CONSEJO DIRECTIVO</t>
  </si>
  <si>
    <t>AUDIENCIA DE RENDICION DE CUENTAS</t>
  </si>
  <si>
    <t>Control fiscal</t>
  </si>
  <si>
    <t>SE PRESENTAN INFORMES FINANCIEROS A TIEMPO</t>
  </si>
  <si>
    <t>GESTIÓN DE LA COMUNIDAD</t>
  </si>
  <si>
    <t>AÑO 2016</t>
  </si>
  <si>
    <t>AÑO 2017</t>
  </si>
  <si>
    <t>AÑO 2015</t>
  </si>
  <si>
    <t>Accesibilidad</t>
  </si>
  <si>
    <t>Atención educativa a grupos poblacionales o en situación de vulnerabilidad que experimentan barreras al aprendizaje y la participación</t>
  </si>
  <si>
    <t>LAS SEDES EJECUTAN MODELOS PEDAGÓGICOS FLEXIBLES</t>
  </si>
  <si>
    <t>PIAR</t>
  </si>
  <si>
    <t>Atención educativa a estudiantes pertenecientes a grupos étnicos</t>
  </si>
  <si>
    <t>NO APLICA</t>
  </si>
  <si>
    <t>Necesidades y expectativas de los estudiantes</t>
  </si>
  <si>
    <t>EL CER CONOCE SU ENTORNO Y TRATA DE DAR RESPUESTAS A LAS NECESIDADES DE LOS ESTUDIANTES</t>
  </si>
  <si>
    <t>FORMATO OBSERVADOR DEL ESTUDIANTE</t>
  </si>
  <si>
    <t>Proyectos de vida</t>
  </si>
  <si>
    <t>EXISTEN ALGUNAS INICIATIVAS PARA EL DESARROLLO DE PROYECTOS DE VIDA DE LOS ESTUDIANTES</t>
  </si>
  <si>
    <t>PROYECTOS TRANSVERSALES, PEI</t>
  </si>
  <si>
    <t>Proyección a la comunidad</t>
  </si>
  <si>
    <t>Escuela de padres</t>
  </si>
  <si>
    <t>LOS MAYORIA DE PADRES DE FAMILIA PARTICIPAN ENCUENTROS CON EL APOYO DEL GRUPO INTERDISCIPLINARIO DE LA COMISARÍA DE FAMILIA</t>
  </si>
  <si>
    <t>EVIDENCIAS FOTOGRAFICAS, ACTAS</t>
  </si>
  <si>
    <t xml:space="preserve"> Oferta de servicios a la comunidad</t>
  </si>
  <si>
    <t>LOS RECURSOS SON USADOS POR LA COMUNIDAD</t>
  </si>
  <si>
    <t>FORMATO DE PRESTAMOS</t>
  </si>
  <si>
    <t>Uso de la planta física y de los medios</t>
  </si>
  <si>
    <t>EL CER PONE A DISPOSICION DE LA COMUNIDAD ALGUNOS ESPACIOS FISICOS Y RECURSOS TECNOLÓGICOS</t>
  </si>
  <si>
    <t>FOTOS</t>
  </si>
  <si>
    <t>Servicio social estudiantil</t>
  </si>
  <si>
    <t>NO EXISTE</t>
  </si>
  <si>
    <t>Participación y convivencia</t>
  </si>
  <si>
    <t>Participación de los estudiantes</t>
  </si>
  <si>
    <t>PARTICIPACION DE LOS ESTUDIANTES</t>
  </si>
  <si>
    <t>ACTAS, FOTOGRAFIAS, MANUAL DE CONVIVENCIA</t>
  </si>
  <si>
    <t>Asamblea y consejo de padres de familia</t>
  </si>
  <si>
    <t xml:space="preserve">ASAMBLEA DE PADRES </t>
  </si>
  <si>
    <t xml:space="preserve">ACTAS </t>
  </si>
  <si>
    <t>Participación de las familias</t>
  </si>
  <si>
    <t>SE PROMUEVE LA PARTICIPACIÓN DE LA FAMILIA</t>
  </si>
  <si>
    <t>Prevención de riesgos</t>
  </si>
  <si>
    <t>Prevención de riesgos físicos</t>
  </si>
  <si>
    <t>SE CUENTA CON PROGRAMAS DE PREVENCION</t>
  </si>
  <si>
    <t>PROYECTO TRANSVERSAL DE PREVENCION</t>
  </si>
  <si>
    <t>Prevención de riesgos psicosociales</t>
  </si>
  <si>
    <t>CHARLAS EDUCATIVAS DE PREVENCION</t>
  </si>
  <si>
    <t>Programas de seguridad</t>
  </si>
  <si>
    <t>DIAGNOSTICO Y PRIORIZACION DE RIESGOS</t>
  </si>
  <si>
    <t>EN DESARROLLO</t>
  </si>
  <si>
    <t>VALORACION                       GESTION DIRECTIVA</t>
  </si>
  <si>
    <t>FORTALEZAS</t>
  </si>
  <si>
    <t>EL HORIZONTE INSTITUCIONAL APROPIADO POR LA COMUNIDAD EDUCATIVA</t>
  </si>
  <si>
    <t>DISPONIBILIDAD DE LOS DOCENTES Y TRABAJO EN EQUIPO</t>
  </si>
  <si>
    <t>OPOTUNIDADES DE MEJORAMIENTO</t>
  </si>
  <si>
    <t xml:space="preserve">POLITICAS DE INCLUSION DISEÑADAS EN EL EI </t>
  </si>
  <si>
    <t xml:space="preserve">ESTABLECER CONVENIOS CON EL SECTOR PRODUCTIVO </t>
  </si>
  <si>
    <t>DESARROLLO DE PPP Y PLANES.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</si>
  <si>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</si>
  <si>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</si>
  <si>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</si>
  <si>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</si>
  <si>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</si>
  <si>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</si>
  <si>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CUMPLIMIENTO CON LOS HORARIOS ESTABLECIDOS EN LA JORNADA ESCOLAR</t>
  </si>
  <si>
    <t>METODOLOGÍA FLEXIBLE</t>
  </si>
  <si>
    <t xml:space="preserve">ACTUALIZACION DEL SIEE </t>
  </si>
  <si>
    <t xml:space="preserve">ESTRATEGIAS DE TAREAS EXTRACURRICULARES </t>
  </si>
  <si>
    <t xml:space="preserve">EVALUACION FORMATIVA 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</si>
  <si>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</si>
  <si>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</si>
  <si>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</si>
  <si>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</si>
  <si>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</si>
  <si>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</si>
  <si>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</si>
  <si>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INFORMES FINANCIEROS OPORTUNOS</t>
  </si>
  <si>
    <t>ATENCIÓN A LAS NECESIDADES DEL CER</t>
  </si>
  <si>
    <t>PLAN DE MANTENIMIENTO DE LA PLANTA FÍSICA</t>
  </si>
  <si>
    <t xml:space="preserve">ARCHIVO HISTORICO ACADEMICO </t>
  </si>
  <si>
    <t>VALORACION                       GESTION DE LA COMUNIDAD</t>
  </si>
  <si>
    <t>DISPOSICIÓN PARA PARTICIPAR EN LA ESCUELA DE PADRES</t>
  </si>
  <si>
    <t>ATENCION A SOLICITUDES DE PRESTAMO DE ESPACIOS FÍSICOS Y EQUIPOS TECNOLÓGICOS</t>
  </si>
  <si>
    <t xml:space="preserve">PLAN DE RIESGOS PSICOSOCALES Y FISICOS </t>
  </si>
  <si>
    <t xml:space="preserve">PARTICIPACION DE LAS FAMILIAS </t>
  </si>
  <si>
    <t xml:space="preserve">ESCUELA DE PADRES </t>
  </si>
  <si>
    <t xml:space="preserve">ESTA EN CONSTANTE AJUSTES PERIODICOS </t>
  </si>
  <si>
    <t>PEI, ACTAS Y DEMAS DOCUMENTOS</t>
  </si>
  <si>
    <t>HAY METAS ESTABLECIDAS PERO LA COMUNIDAD NO TIENE CONOCIMIENTO</t>
  </si>
  <si>
    <t xml:space="preserve">SE DIVULGA DEL DIRECCIONAMIENTO </t>
  </si>
  <si>
    <t xml:space="preserve">FALTA MAYOR DIFUSION </t>
  </si>
  <si>
    <t>PEI, MISION Y VISION</t>
  </si>
  <si>
    <t>FALTA DE ASESORAMIENTO POR PARTE DE LOS MIEMBROS DE NEE</t>
  </si>
  <si>
    <t>PIAR, DIAGNOSTICO</t>
  </si>
  <si>
    <t xml:space="preserve">LOS CRITERIOS BASICOS ESTAN DEFINIDOS PERO ESTAN EN EJECUCION </t>
  </si>
  <si>
    <t>PLAN DE ACCION, POA, PEI, ACTAS Y DEMAS DOCUMENTOS</t>
  </si>
  <si>
    <t xml:space="preserve"> ACCIONES ARTICULADAS AL PLANTEAMIENTO ESTRATÉGICO, PARCIALMENTE SE TRABAJA EN EQUIPO</t>
  </si>
  <si>
    <t>LAS ACCIONES ARTICULADAS EVENTUALMENTE SE TRABAJA EN EQUIPO</t>
  </si>
  <si>
    <t>PLANES, EVIDENCIAS FOTOGRAFICAS, ACTAS.</t>
  </si>
  <si>
    <t xml:space="preserve">LA ESTRATEGIAS PEDAGOGICAS ESTA EN EJECUCUION </t>
  </si>
  <si>
    <t>SE UTILIZA LA INFORMACION DISPONIBLE</t>
  </si>
  <si>
    <t>FORMATOS DE AUTOEVALUACION, SEGUIMIENTO AL PMI, PROTOCOLO DE EVALUACION DE DESEMPEÑO</t>
  </si>
  <si>
    <t>PROCEDIMIENTOS CLAROS PERO NO HAN SIDO UTILIZADO INTEGRALMENTE</t>
  </si>
  <si>
    <t>FORMATOS DE AUTOEVALUACION.</t>
  </si>
  <si>
    <t xml:space="preserve">EL CONSEJO DIRECTIVO SE REUNE ESPORAICAMENTE </t>
  </si>
  <si>
    <t>PLAN DE ACCION POA, PEI, ACTAS Y DEMAS DOCUMENTOS</t>
  </si>
  <si>
    <t xml:space="preserve">SIGUE CONFORMADO PERO SE REUNE MUY ESPORAICAMENTE </t>
  </si>
  <si>
    <t>PLANES, FOTOGRAFIAS Y ACTAS.</t>
  </si>
  <si>
    <t>LA COMISION DE EVALUACION SE REUNE MUY ESPORAICAMENTE</t>
  </si>
  <si>
    <t>ACTAS Y FOTOGRAFIAS</t>
  </si>
  <si>
    <t>ESTA CONFORMAD Y SE REUNEN ESPORAICAMENTE</t>
  </si>
  <si>
    <t>ACTAS COMPROMISOS, FOTOGRAFIAS</t>
  </si>
  <si>
    <t>ESTA CONFORMADO PERO NO SE REUNEN</t>
  </si>
  <si>
    <t>ACTAS DE CONFORMACION</t>
  </si>
  <si>
    <t>PARTICIPA ESPORAICAMENTE EN LAS REUNIONES</t>
  </si>
  <si>
    <t>ESTA CONFORMADO PERO NO SE REUNEN CON REGULARIDAD</t>
  </si>
  <si>
    <t>SE UTILIZAN LOS MEDIOS DE COMUNICACIÓN</t>
  </si>
  <si>
    <t>WHATSAPP</t>
  </si>
  <si>
    <t>SE TRABAJA EN EQUIPO ORGANIZADAMENTE TENIENDO EN CUENTA LA DIFERENTES METODOLOGIAS</t>
  </si>
  <si>
    <t>LISTAS DE ASISTENCIAS, ACTAS, FOTOGRAFIAS</t>
  </si>
  <si>
    <t>EXISTEN RECONOCIMIENTOS A ESTUDIANTES Y DOCENTES</t>
  </si>
  <si>
    <t>ACTAS DE MENCIONES DE HONOR, FOTOGRAFIAS</t>
  </si>
  <si>
    <t>EXISTE PARTICIPACION E INTEGRACION PERO AUN FALTA MAS PERTENENCIA</t>
  </si>
  <si>
    <t>EVIDENCIAS FOTOGRAFICAS, ACTAS, LISTAS DE ASITENCIAS</t>
  </si>
  <si>
    <t>EXISTEN LOS ESPACIOS SUFICIENTES PERO NO HAY DOTACIONES</t>
  </si>
  <si>
    <t>FOTOGRAFIAS, ESPACIOS FISICOS</t>
  </si>
  <si>
    <t>SE REALIZA LA INDUCCION A ESTUDIANTES NUEVOS CON UN PRGRAMA PARA TODOS</t>
  </si>
  <si>
    <t>EXISTE LA MOTIVACION PERO FALTA COMPROMISO DE LOS PADRES</t>
  </si>
  <si>
    <t>EXISTE EL MANUAL PERO SE APLICA MUY ESPORAICAMENTE</t>
  </si>
  <si>
    <t>DOCUMENTOS MANUAL DE CONVIVENCIA</t>
  </si>
  <si>
    <t>SE REALIZARON ALGUNAS ACTIVIDADES EXTRACURRICULARES</t>
  </si>
  <si>
    <t xml:space="preserve">EXISTEN PROGRAMAS DE BIENESTAR </t>
  </si>
  <si>
    <t>CONVENIOS</t>
  </si>
  <si>
    <t>SE CUENTA CON EL COMITÉ DE CONVIVENCIA Y SE FORTALECE EL RESPETO</t>
  </si>
  <si>
    <t>ACTAS, MANUEL DE CONVIVENCIA, PEI</t>
  </si>
  <si>
    <t>SE TIENEN DEFINIDAS POLITICAS</t>
  </si>
  <si>
    <t>ACTAS DE MANUAL DE CONVIVENCIA</t>
  </si>
  <si>
    <t>EXISTE POLITICA DE COMUNICACIÓN PERO NO HAY RUTA DEFINIDA</t>
  </si>
  <si>
    <t>BOLETINES, COMUNICACIONES CON PADRES DE FAMILIA, ASAMBLEAS</t>
  </si>
  <si>
    <t>ESTABLECE COMUNICACIÓN CON LAS AUTORIDADES PERO FALTA DE PERTENENCIA</t>
  </si>
  <si>
    <t>DOCUMENTOS OFICIOS, ACTAS, LISTADOS DE ASISTENCIAS ETC.</t>
  </si>
  <si>
    <t>EXISTEN ACUERDOS OCASIONALES CON OTRAS ENTIDADES</t>
  </si>
  <si>
    <t>OFICIOS</t>
  </si>
  <si>
    <t>EXISTEN RELACIONES ESPORADICAMENTE CON EL SECTOR PRODUCTIVO</t>
  </si>
  <si>
    <t>LOS DOCENTES APOYAN LOS PROCESOS DE APRENDIZAJE TENIENDO EN CUENTA LAS OPINIONES DE LOS ESTUDIANTES</t>
  </si>
  <si>
    <t>BUENA RELACION ENTRE ESTUDIANTE DOCENTE</t>
  </si>
  <si>
    <t>DOCUMENTOS</t>
  </si>
  <si>
    <t>ALGUNAS AREAS O SEDE HAN APLICADOS ESTRATEGIAS DE RECUPERACION</t>
  </si>
  <si>
    <t>MEJORAMIENTO DE RESULTADO</t>
  </si>
  <si>
    <t>REGULARMENTE SE CUENTA CON PROGRAMAS DE APOYO</t>
  </si>
  <si>
    <t>FALTA DE ASESORAMIENTO CON PIAR</t>
  </si>
  <si>
    <t xml:space="preserve">CUENTA CON UNA POLITICA UNIFICADA PARA ADMINISTRAR LA EXPEDICION </t>
  </si>
  <si>
    <t xml:space="preserve">BOLETINES </t>
  </si>
  <si>
    <t>FOTOGRAFIAS DE LOS ARREGLOS</t>
  </si>
  <si>
    <t>EN EJECUCION</t>
  </si>
  <si>
    <t>PROYECTOS TRANSVERSALES</t>
  </si>
  <si>
    <t>ASAMBLEA DE PADRES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</si>
</sst>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>
    <font>
      <sz val="11"/>
      <color theme="1"/>
      <name val="Calibri"/>
      <charset val="134"/>
      <scheme val="minor"/>
    </font>
    <font>
      <sz val="14"/>
      <color theme="1"/>
      <name val="Verdana"/>
      <charset val="134"/>
    </font>
    <font>
      <sz val="12"/>
      <color theme="1"/>
      <name val="Verdana"/>
      <charset val="134"/>
    </font>
    <font>
      <b/>
      <sz val="12"/>
      <name val="Verdana"/>
      <charset val="134"/>
    </font>
    <font>
      <b/>
      <sz val="12"/>
      <color indexed="9"/>
      <name val="Verdana"/>
      <charset val="134"/>
    </font>
    <font>
      <b/>
      <sz val="14"/>
      <name val="Arial"/>
      <charset val="134"/>
    </font>
    <font>
      <sz val="12"/>
      <name val="Verdana"/>
      <charset val="134"/>
    </font>
    <font>
      <b/>
      <sz val="12"/>
      <color indexed="8"/>
      <name val="Verdana"/>
      <charset val="134"/>
    </font>
    <font>
      <b/>
      <sz val="16"/>
      <name val="Verdana"/>
      <charset val="134"/>
    </font>
    <font>
      <u/>
      <sz val="12"/>
      <color theme="10"/>
      <name val="Verdana"/>
      <charset val="134"/>
    </font>
    <font>
      <b/>
      <sz val="12"/>
      <name val="Arial"/>
      <charset val="134"/>
    </font>
    <font>
      <sz val="12"/>
      <color theme="1"/>
      <name val="Verdana"/>
    </font>
    <font>
      <sz val="11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indexed="8"/>
      <name val="Arial"/>
      <charset val="134"/>
    </font>
    <font>
      <b/>
      <sz val="11"/>
      <name val="Arial"/>
      <charset val="134"/>
    </font>
    <font>
      <sz val="11"/>
      <name val="Arial"/>
      <charset val="134"/>
    </font>
    <font>
      <b/>
      <i/>
      <sz val="14"/>
      <color theme="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b/>
      <sz val="11"/>
      <color indexed="8"/>
      <name val="Arial"/>
      <charset val="134"/>
    </font>
    <font>
      <sz val="8"/>
      <color theme="1"/>
      <name val="Arial"/>
      <charset val="134"/>
    </font>
    <font>
      <b/>
      <i/>
      <sz val="11"/>
      <color theme="0"/>
      <name val="Arial"/>
      <charset val="134"/>
    </font>
    <font>
      <sz val="9"/>
      <color theme="1"/>
      <name val="Arial"/>
    </font>
    <font>
      <i/>
      <sz val="11"/>
      <color theme="0"/>
      <name val="Arial"/>
      <charset val="134"/>
    </font>
    <font>
      <sz val="9"/>
      <color indexed="8"/>
      <name val="Arial"/>
      <charset val="134"/>
    </font>
    <font>
      <b/>
      <sz val="11"/>
      <color theme="0"/>
      <name val="Arial"/>
      <charset val="134"/>
    </font>
    <font>
      <u/>
      <sz val="11"/>
      <color theme="10"/>
      <name val="Arial"/>
      <charset val="134"/>
    </font>
    <font>
      <b/>
      <sz val="16"/>
      <color indexed="8"/>
      <name val="Arial"/>
      <charset val="134"/>
    </font>
    <font>
      <sz val="10"/>
      <name val="Arial"/>
      <charset val="134"/>
    </font>
    <font>
      <b/>
      <sz val="14"/>
      <color indexed="9"/>
      <name val="Arial"/>
      <charset val="134"/>
    </font>
    <font>
      <u/>
      <sz val="11"/>
      <color theme="10"/>
      <name val="Calibri"/>
      <charset val="134"/>
    </font>
    <font>
      <b/>
      <sz val="11"/>
      <color indexed="9"/>
      <name val="Arial"/>
      <charset val="134"/>
    </font>
    <font>
      <sz val="11"/>
      <color theme="1"/>
      <name val="Arial"/>
    </font>
    <font>
      <b/>
      <sz val="12"/>
      <color indexed="9"/>
      <name val="Arial"/>
      <charset val="134"/>
    </font>
    <font>
      <b/>
      <sz val="16"/>
      <color indexed="9"/>
      <name val="Arial"/>
      <charset val="134"/>
    </font>
    <font>
      <sz val="12"/>
      <name val="Arial"/>
      <charset val="134"/>
    </font>
    <font>
      <sz val="11"/>
      <color indexed="8"/>
      <name val="Arial"/>
      <charset val="134"/>
    </font>
    <font>
      <sz val="12"/>
      <color indexed="8"/>
      <name val="Arial"/>
      <charset val="134"/>
    </font>
    <font>
      <b/>
      <u/>
      <sz val="16"/>
      <color indexed="12"/>
      <name val="Arial"/>
      <charset val="134"/>
    </font>
    <font>
      <sz val="8"/>
      <color indexed="8"/>
      <name val="Arial"/>
      <charset val="134"/>
    </font>
    <font>
      <sz val="11"/>
      <color indexed="8"/>
      <name val="Calibri"/>
      <charset val="134"/>
    </font>
    <font>
      <sz val="14"/>
      <color indexed="8"/>
      <name val="Arial"/>
      <charset val="134"/>
    </font>
    <font>
      <sz val="11"/>
      <color theme="1"/>
      <name val="Calibri"/>
      <charset val="134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6" tint="-0.249977111117893"/>
        <bgColor indexed="8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59999389629810485"/>
        <bgColor indexed="41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">
    <xf numFmtId="0" fontId="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0" fillId="22" borderId="21">
      <alignment horizontal="center" vertical="center"/>
    </xf>
    <xf numFmtId="0" fontId="40" fillId="0" borderId="0"/>
    <xf numFmtId="0" fontId="43" fillId="0" borderId="0"/>
    <xf numFmtId="0" fontId="43" fillId="0" borderId="0"/>
    <xf numFmtId="9" fontId="41" fillId="0" borderId="0" applyFont="0" applyFill="0" applyBorder="0" applyAlignment="0" applyProtection="0"/>
  </cellStyleXfs>
  <cellXfs count="325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 wrapText="1"/>
    </xf>
    <xf numFmtId="0" fontId="6" fillId="8" borderId="7" xfId="1" applyFont="1" applyFill="1" applyBorder="1" applyAlignment="1" applyProtection="1">
      <alignment horizontal="left" vertical="center"/>
    </xf>
    <xf numFmtId="0" fontId="6" fillId="8" borderId="1" xfId="1" applyFont="1" applyFill="1" applyBorder="1" applyAlignment="1" applyProtection="1">
      <alignment horizontal="left" vertical="center"/>
    </xf>
    <xf numFmtId="0" fontId="7" fillId="9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3" fillId="14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9" fontId="7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1" applyFont="1" applyAlignment="1" applyProtection="1"/>
    <xf numFmtId="0" fontId="10" fillId="8" borderId="4" xfId="1" applyFont="1" applyFill="1" applyBorder="1" applyAlignment="1" applyProtection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10" fillId="8" borderId="4" xfId="1" applyFont="1" applyFill="1" applyBorder="1" applyAlignment="1" applyProtection="1">
      <alignment horizontal="center" vertical="center" wrapText="1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10" fillId="8" borderId="4" xfId="1" applyFont="1" applyFill="1" applyBorder="1" applyAlignment="1" applyProtection="1">
      <alignment horizontal="center" vertical="center"/>
      <protection locked="0"/>
    </xf>
    <xf numFmtId="9" fontId="2" fillId="0" borderId="5" xfId="0" applyNumberFormat="1" applyFont="1" applyBorder="1" applyAlignment="1" applyProtection="1">
      <alignment horizontal="center"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7" fillId="9" borderId="7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3" fillId="15" borderId="10" xfId="0" applyFont="1" applyFill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9" fontId="2" fillId="0" borderId="0" xfId="0" applyNumberFormat="1" applyFont="1" applyProtection="1">
      <protection locked="0"/>
    </xf>
    <xf numFmtId="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9" fillId="0" borderId="0" xfId="1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16" borderId="1" xfId="0" applyFont="1" applyFill="1" applyBorder="1" applyAlignment="1" applyProtection="1">
      <alignment horizontal="center" vertical="center"/>
      <protection locked="0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0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0" fontId="15" fillId="9" borderId="13" xfId="0" applyFont="1" applyFill="1" applyBorder="1" applyAlignment="1" applyProtection="1">
      <alignment horizontal="center" vertical="center"/>
      <protection locked="0"/>
    </xf>
    <xf numFmtId="0" fontId="10" fillId="9" borderId="7" xfId="0" applyFont="1" applyFill="1" applyBorder="1" applyAlignment="1" applyProtection="1">
      <alignment horizontal="center" vertical="center" wrapText="1"/>
      <protection locked="0"/>
    </xf>
    <xf numFmtId="0" fontId="15" fillId="9" borderId="7" xfId="0" applyFont="1" applyFill="1" applyBorder="1" applyAlignment="1" applyProtection="1">
      <alignment horizontal="center" vertical="center"/>
      <protection locked="0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6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/>
      <protection locked="0"/>
    </xf>
    <xf numFmtId="0" fontId="15" fillId="6" borderId="12" xfId="0" applyFont="1" applyFill="1" applyBorder="1" applyAlignment="1" applyProtection="1">
      <alignment vertical="center"/>
      <protection locked="0"/>
    </xf>
    <xf numFmtId="0" fontId="16" fillId="6" borderId="6" xfId="0" applyFont="1" applyFill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18" fillId="17" borderId="7" xfId="0" applyFont="1" applyFill="1" applyBorder="1" applyAlignment="1" applyProtection="1">
      <alignment horizontal="center" vertical="center"/>
      <protection locked="0"/>
    </xf>
    <xf numFmtId="0" fontId="19" fillId="3" borderId="7" xfId="0" applyFont="1" applyFill="1" applyBorder="1" applyAlignment="1" applyProtection="1">
      <alignment horizontal="left" vertical="justify" wrapText="1"/>
      <protection locked="0"/>
    </xf>
    <xf numFmtId="0" fontId="18" fillId="16" borderId="7" xfId="0" applyFont="1" applyFill="1" applyBorder="1" applyAlignment="1" applyProtection="1">
      <alignment horizontal="center" vertical="center" wrapText="1"/>
      <protection locked="0"/>
    </xf>
    <xf numFmtId="0" fontId="19" fillId="11" borderId="7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Protection="1">
      <protection locked="0"/>
    </xf>
    <xf numFmtId="0" fontId="19" fillId="11" borderId="1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6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12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 wrapText="1"/>
      <protection locked="0"/>
    </xf>
    <xf numFmtId="0" fontId="20" fillId="6" borderId="12" xfId="0" applyFont="1" applyFill="1" applyBorder="1" applyAlignment="1" applyProtection="1">
      <alignment vertical="center" wrapText="1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0" fontId="12" fillId="0" borderId="7" xfId="0" applyFont="1" applyBorder="1" applyProtection="1"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left" vertical="justify" wrapText="1"/>
      <protection locked="0"/>
    </xf>
    <xf numFmtId="0" fontId="12" fillId="16" borderId="7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left" vertical="justify" wrapText="1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5" xfId="0" applyFont="1" applyBorder="1" applyProtection="1">
      <protection locked="0"/>
    </xf>
    <xf numFmtId="0" fontId="12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horizontal="center" vertical="center" wrapText="1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9" fillId="11" borderId="7" xfId="0" applyFont="1" applyFill="1" applyBorder="1" applyAlignment="1" applyProtection="1">
      <alignment horizontal="left" vertical="top" wrapText="1"/>
      <protection locked="0"/>
    </xf>
    <xf numFmtId="0" fontId="19" fillId="11" borderId="1" xfId="0" applyFont="1" applyFill="1" applyBorder="1" applyAlignment="1" applyProtection="1">
      <alignment horizontal="left" vertical="top" wrapText="1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20" fillId="3" borderId="11" xfId="0" applyFont="1" applyFill="1" applyBorder="1" applyAlignment="1" applyProtection="1">
      <alignment horizontal="center" vertical="center"/>
      <protection locked="0"/>
    </xf>
    <xf numFmtId="0" fontId="20" fillId="3" borderId="12" xfId="0" applyFont="1" applyFill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2" fillId="6" borderId="8" xfId="0" applyFont="1" applyFill="1" applyBorder="1" applyProtection="1">
      <protection locked="0"/>
    </xf>
    <xf numFmtId="0" fontId="17" fillId="6" borderId="5" xfId="0" applyFont="1" applyFill="1" applyBorder="1" applyAlignment="1" applyProtection="1">
      <alignment horizontal="left" vertical="center"/>
      <protection locked="0"/>
    </xf>
    <xf numFmtId="0" fontId="17" fillId="6" borderId="1" xfId="0" applyFont="1" applyFill="1" applyBorder="1" applyAlignment="1" applyProtection="1">
      <alignment horizontal="left" vertical="center"/>
      <protection locked="0"/>
    </xf>
    <xf numFmtId="0" fontId="12" fillId="6" borderId="6" xfId="0" applyFont="1" applyFill="1" applyBorder="1" applyProtection="1">
      <protection locked="0"/>
    </xf>
    <xf numFmtId="0" fontId="12" fillId="6" borderId="7" xfId="0" applyFont="1" applyFill="1" applyBorder="1" applyProtection="1">
      <protection locked="0"/>
    </xf>
    <xf numFmtId="0" fontId="20" fillId="0" borderId="8" xfId="0" applyFont="1" applyBorder="1" applyAlignment="1" applyProtection="1">
      <alignment horizontal="right"/>
      <protection locked="0"/>
    </xf>
    <xf numFmtId="0" fontId="20" fillId="0" borderId="9" xfId="0" applyFont="1" applyBorder="1" applyAlignment="1" applyProtection="1">
      <alignment horizontal="right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6" borderId="6" xfId="0" applyFont="1" applyFill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/>
      <protection locked="0"/>
    </xf>
    <xf numFmtId="0" fontId="20" fillId="13" borderId="1" xfId="0" applyFont="1" applyFill="1" applyBorder="1" applyAlignment="1" applyProtection="1">
      <alignment horizontal="center" vertical="center"/>
      <protection locked="0"/>
    </xf>
    <xf numFmtId="0" fontId="10" fillId="9" borderId="10" xfId="0" applyFont="1" applyFill="1" applyBorder="1" applyAlignment="1" applyProtection="1">
      <alignment horizontal="center" vertical="center" wrapText="1"/>
      <protection locked="0"/>
    </xf>
    <xf numFmtId="0" fontId="10" fillId="9" borderId="14" xfId="0" applyFont="1" applyFill="1" applyBorder="1" applyAlignment="1" applyProtection="1">
      <alignment horizontal="center" vertical="center" wrapText="1"/>
      <protection locked="0"/>
    </xf>
    <xf numFmtId="0" fontId="10" fillId="9" borderId="1" xfId="0" applyFont="1" applyFill="1" applyBorder="1" applyAlignment="1" applyProtection="1">
      <alignment horizontal="center" vertical="center" wrapText="1"/>
      <protection locked="0"/>
    </xf>
    <xf numFmtId="0" fontId="15" fillId="9" borderId="11" xfId="0" applyFont="1" applyFill="1" applyBorder="1" applyAlignment="1" applyProtection="1">
      <alignment horizontal="left" vertical="center" wrapText="1"/>
      <protection locked="0"/>
    </xf>
    <xf numFmtId="0" fontId="15" fillId="6" borderId="1" xfId="0" applyFont="1" applyFill="1" applyBorder="1" applyAlignment="1" applyProtection="1">
      <alignment vertical="center"/>
      <protection locked="0"/>
    </xf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21" fillId="12" borderId="14" xfId="0" applyFont="1" applyFill="1" applyBorder="1" applyAlignment="1" applyProtection="1">
      <alignment horizontal="left" vertical="justify" wrapText="1"/>
      <protection locked="0"/>
    </xf>
    <xf numFmtId="0" fontId="21" fillId="12" borderId="1" xfId="0" applyFont="1" applyFill="1" applyBorder="1" applyAlignment="1" applyProtection="1">
      <alignment horizontal="left" vertical="justify" wrapText="1"/>
      <protection locked="0"/>
    </xf>
    <xf numFmtId="0" fontId="18" fillId="13" borderId="7" xfId="0" applyFont="1" applyFill="1" applyBorder="1" applyAlignment="1" applyProtection="1">
      <alignment horizontal="center" vertical="center" wrapText="1"/>
      <protection locked="0"/>
    </xf>
    <xf numFmtId="0" fontId="21" fillId="18" borderId="14" xfId="0" applyFont="1" applyFill="1" applyBorder="1" applyAlignment="1" applyProtection="1">
      <alignment horizontal="left" vertical="justify" wrapText="1"/>
      <protection locked="0"/>
    </xf>
    <xf numFmtId="0" fontId="21" fillId="18" borderId="1" xfId="0" applyFont="1" applyFill="1" applyBorder="1" applyAlignment="1" applyProtection="1">
      <alignment horizontal="left" vertical="justify" wrapText="1"/>
      <protection locked="0"/>
    </xf>
    <xf numFmtId="0" fontId="21" fillId="12" borderId="11" xfId="0" applyFont="1" applyFill="1" applyBorder="1" applyAlignment="1" applyProtection="1">
      <alignment horizontal="left" vertical="justify" wrapText="1"/>
      <protection locked="0"/>
    </xf>
    <xf numFmtId="0" fontId="21" fillId="18" borderId="1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 wrapText="1"/>
      <protection locked="0"/>
    </xf>
    <xf numFmtId="0" fontId="12" fillId="12" borderId="7" xfId="0" applyFont="1" applyFill="1" applyBorder="1" applyAlignment="1" applyProtection="1">
      <alignment horizontal="left" vertical="justify" wrapText="1"/>
      <protection locked="0"/>
    </xf>
    <xf numFmtId="0" fontId="12" fillId="12" borderId="1" xfId="0" applyFont="1" applyFill="1" applyBorder="1" applyAlignment="1" applyProtection="1">
      <alignment horizontal="left" vertical="justify" wrapText="1"/>
      <protection locked="0"/>
    </xf>
    <xf numFmtId="0" fontId="12" fillId="13" borderId="7" xfId="0" applyFont="1" applyFill="1" applyBorder="1" applyAlignment="1" applyProtection="1">
      <alignment horizontal="center" vertical="center" wrapText="1"/>
      <protection locked="0"/>
    </xf>
    <xf numFmtId="0" fontId="12" fillId="18" borderId="7" xfId="0" applyFont="1" applyFill="1" applyBorder="1" applyAlignment="1" applyProtection="1">
      <alignment horizontal="left" vertical="justify" wrapText="1"/>
      <protection locked="0"/>
    </xf>
    <xf numFmtId="0" fontId="12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19" fillId="12" borderId="7" xfId="0" applyFont="1" applyFill="1" applyBorder="1" applyAlignment="1" applyProtection="1">
      <alignment horizontal="left" vertical="justify" wrapText="1"/>
      <protection locked="0"/>
    </xf>
    <xf numFmtId="0" fontId="19" fillId="12" borderId="1" xfId="0" applyFont="1" applyFill="1" applyBorder="1" applyAlignment="1" applyProtection="1">
      <alignment horizontal="left" vertical="justify" wrapText="1"/>
      <protection locked="0"/>
    </xf>
    <xf numFmtId="0" fontId="19" fillId="18" borderId="7" xfId="0" applyFont="1" applyFill="1" applyBorder="1" applyAlignment="1" applyProtection="1">
      <alignment horizontal="left" vertical="justify" wrapText="1"/>
      <protection locked="0"/>
    </xf>
    <xf numFmtId="0" fontId="19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19" fillId="12" borderId="7" xfId="0" applyFont="1" applyFill="1" applyBorder="1" applyAlignment="1" applyProtection="1">
      <alignment horizontal="left" vertical="top" wrapText="1"/>
      <protection locked="0"/>
    </xf>
    <xf numFmtId="0" fontId="19" fillId="12" borderId="1" xfId="0" applyFont="1" applyFill="1" applyBorder="1" applyAlignment="1" applyProtection="1">
      <alignment horizontal="left" vertical="top" wrapText="1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9" fillId="18" borderId="7" xfId="0" applyFont="1" applyFill="1" applyBorder="1" applyAlignment="1" applyProtection="1">
      <alignment horizontal="left" vertical="top" wrapText="1"/>
      <protection locked="0"/>
    </xf>
    <xf numFmtId="0" fontId="19" fillId="18" borderId="1" xfId="0" applyFont="1" applyFill="1" applyBorder="1" applyAlignment="1" applyProtection="1">
      <alignment horizontal="left" vertical="top" wrapText="1"/>
      <protection locked="0"/>
    </xf>
    <xf numFmtId="0" fontId="20" fillId="4" borderId="5" xfId="0" applyFont="1" applyFill="1" applyBorder="1" applyAlignment="1" applyProtection="1">
      <alignment horizontal="center" vertical="center"/>
      <protection locked="0"/>
    </xf>
    <xf numFmtId="0" fontId="20" fillId="12" borderId="11" xfId="0" applyFont="1" applyFill="1" applyBorder="1" applyAlignment="1" applyProtection="1">
      <alignment horizontal="center" vertical="center"/>
      <protection locked="0"/>
    </xf>
    <xf numFmtId="0" fontId="20" fillId="12" borderId="12" xfId="0" applyFont="1" applyFill="1" applyBorder="1" applyAlignment="1" applyProtection="1">
      <alignment horizontal="center" vertical="center"/>
      <protection locked="0"/>
    </xf>
    <xf numFmtId="0" fontId="20" fillId="12" borderId="5" xfId="0" applyFont="1" applyFill="1" applyBorder="1" applyAlignment="1" applyProtection="1">
      <alignment horizontal="center" vertical="center"/>
      <protection locked="0"/>
    </xf>
    <xf numFmtId="0" fontId="20" fillId="13" borderId="11" xfId="0" applyFont="1" applyFill="1" applyBorder="1" applyAlignment="1" applyProtection="1">
      <alignment horizontal="center" vertical="center"/>
      <protection locked="0"/>
    </xf>
    <xf numFmtId="0" fontId="20" fillId="13" borderId="12" xfId="0" applyFont="1" applyFill="1" applyBorder="1" applyAlignment="1" applyProtection="1">
      <alignment horizontal="center" vertical="center"/>
      <protection locked="0"/>
    </xf>
    <xf numFmtId="0" fontId="20" fillId="13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left" vertical="center"/>
      <protection locked="0"/>
    </xf>
    <xf numFmtId="0" fontId="22" fillId="6" borderId="0" xfId="0" applyFont="1" applyFill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0" fontId="23" fillId="3" borderId="1" xfId="0" applyFont="1" applyFill="1" applyBorder="1" applyAlignment="1" applyProtection="1">
      <alignment horizontal="left" vertical="justify" wrapText="1"/>
      <protection locked="0"/>
    </xf>
    <xf numFmtId="0" fontId="23" fillId="3" borderId="7" xfId="0" applyFont="1" applyFill="1" applyBorder="1" applyAlignment="1" applyProtection="1">
      <alignment horizontal="left" vertical="justify" wrapText="1"/>
      <protection locked="0"/>
    </xf>
    <xf numFmtId="0" fontId="5" fillId="9" borderId="9" xfId="0" applyFont="1" applyFill="1" applyBorder="1" applyAlignment="1" applyProtection="1">
      <alignment horizontal="center" vertical="center" wrapText="1"/>
      <protection locked="0"/>
    </xf>
    <xf numFmtId="0" fontId="5" fillId="9" borderId="15" xfId="0" applyFont="1" applyFill="1" applyBorder="1" applyAlignment="1" applyProtection="1">
      <alignment horizontal="center" vertical="center" wrapText="1"/>
      <protection locked="0"/>
    </xf>
    <xf numFmtId="0" fontId="5" fillId="9" borderId="16" xfId="0" applyFont="1" applyFill="1" applyBorder="1" applyAlignment="1" applyProtection="1">
      <alignment horizontal="center" vertical="center" wrapText="1"/>
      <protection locked="0"/>
    </xf>
    <xf numFmtId="0" fontId="5" fillId="9" borderId="13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Protection="1">
      <protection locked="0"/>
    </xf>
    <xf numFmtId="0" fontId="24" fillId="6" borderId="1" xfId="0" applyFont="1" applyFill="1" applyBorder="1" applyProtection="1">
      <protection locked="0"/>
    </xf>
    <xf numFmtId="0" fontId="17" fillId="6" borderId="11" xfId="0" applyFont="1" applyFill="1" applyBorder="1" applyAlignment="1" applyProtection="1">
      <alignment horizontal="left" vertical="center"/>
      <protection locked="0"/>
    </xf>
    <xf numFmtId="0" fontId="17" fillId="6" borderId="12" xfId="0" applyFont="1" applyFill="1" applyBorder="1" applyAlignment="1" applyProtection="1">
      <alignment horizontal="left" vertical="center"/>
      <protection locked="0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7" xfId="0" applyFont="1" applyFill="1" applyBorder="1" applyAlignment="1" applyProtection="1">
      <alignment vertical="center"/>
      <protection locked="0"/>
    </xf>
    <xf numFmtId="0" fontId="20" fillId="0" borderId="11" xfId="0" applyFont="1" applyBorder="1" applyAlignment="1" applyProtection="1">
      <alignment horizontal="right"/>
      <protection locked="0"/>
    </xf>
    <xf numFmtId="0" fontId="20" fillId="0" borderId="12" xfId="0" applyFont="1" applyBorder="1" applyAlignment="1" applyProtection="1">
      <alignment horizontal="right"/>
      <protection locked="0"/>
    </xf>
    <xf numFmtId="2" fontId="12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25" fillId="0" borderId="7" xfId="0" applyFont="1" applyBorder="1" applyAlignment="1" applyProtection="1">
      <alignment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4" fillId="6" borderId="0" xfId="0" applyFont="1" applyFill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26" fillId="6" borderId="1" xfId="0" applyFont="1" applyFill="1" applyBorder="1" applyAlignment="1" applyProtection="1">
      <alignment horizontal="left" vertical="center"/>
      <protection locked="0"/>
    </xf>
    <xf numFmtId="0" fontId="26" fillId="6" borderId="0" xfId="0" applyFont="1" applyFill="1" applyAlignment="1" applyProtection="1">
      <alignment horizontal="left" vertical="center"/>
      <protection locked="0"/>
    </xf>
    <xf numFmtId="0" fontId="17" fillId="6" borderId="15" xfId="0" applyFont="1" applyFill="1" applyBorder="1" applyAlignment="1" applyProtection="1">
      <alignment horizontal="left" vertical="center"/>
      <protection locked="0"/>
    </xf>
    <xf numFmtId="0" fontId="17" fillId="6" borderId="0" xfId="0" applyFont="1" applyFill="1" applyAlignment="1" applyProtection="1">
      <alignment horizontal="left" vertical="center"/>
      <protection locked="0"/>
    </xf>
    <xf numFmtId="0" fontId="12" fillId="6" borderId="0" xfId="0" applyFont="1" applyFill="1" applyProtection="1"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0" fillId="12" borderId="1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27" fillId="0" borderId="0" xfId="1" applyFont="1" applyBorder="1" applyAlignment="1" applyProtection="1">
      <alignment horizontal="center"/>
      <protection locked="0"/>
    </xf>
    <xf numFmtId="0" fontId="28" fillId="0" borderId="0" xfId="0" applyFont="1"/>
    <xf numFmtId="0" fontId="12" fillId="0" borderId="0" xfId="0" applyFont="1"/>
    <xf numFmtId="14" fontId="29" fillId="0" borderId="1" xfId="3" applyNumberFormat="1" applyFont="1" applyBorder="1" applyAlignment="1">
      <alignment horizontal="center" vertical="center"/>
    </xf>
    <xf numFmtId="0" fontId="16" fillId="19" borderId="11" xfId="0" applyFont="1" applyFill="1" applyBorder="1" applyAlignment="1">
      <alignment vertical="center" wrapText="1"/>
    </xf>
    <xf numFmtId="0" fontId="16" fillId="19" borderId="12" xfId="0" applyFont="1" applyFill="1" applyBorder="1" applyAlignment="1">
      <alignment vertical="center" wrapText="1"/>
    </xf>
    <xf numFmtId="0" fontId="16" fillId="19" borderId="11" xfId="0" applyFont="1" applyFill="1" applyBorder="1" applyAlignment="1">
      <alignment vertical="center"/>
    </xf>
    <xf numFmtId="0" fontId="29" fillId="0" borderId="1" xfId="3" applyFont="1" applyBorder="1" applyAlignment="1">
      <alignment horizontal="center" vertical="center"/>
    </xf>
    <xf numFmtId="0" fontId="36" fillId="21" borderId="6" xfId="0" applyFont="1" applyFill="1" applyBorder="1" applyAlignment="1">
      <alignment horizontal="center" vertical="center"/>
    </xf>
    <xf numFmtId="0" fontId="36" fillId="21" borderId="19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vertical="center"/>
    </xf>
    <xf numFmtId="0" fontId="12" fillId="15" borderId="0" xfId="0" applyFont="1" applyFill="1" applyAlignment="1">
      <alignment vertical="center"/>
    </xf>
    <xf numFmtId="0" fontId="38" fillId="15" borderId="0" xfId="0" applyFont="1" applyFill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27" fillId="0" borderId="0" xfId="1" applyFont="1" applyFill="1" applyAlignment="1" applyProtection="1">
      <alignment vertical="center"/>
    </xf>
    <xf numFmtId="0" fontId="38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38" fillId="0" borderId="0" xfId="0" applyFont="1" applyAlignment="1">
      <alignment wrapText="1"/>
    </xf>
    <xf numFmtId="0" fontId="12" fillId="11" borderId="1" xfId="0" applyFont="1" applyFill="1" applyBorder="1" applyAlignment="1">
      <alignment vertical="center"/>
    </xf>
    <xf numFmtId="0" fontId="12" fillId="15" borderId="0" xfId="0" applyFont="1" applyFill="1" applyAlignment="1">
      <alignment vertical="center"/>
    </xf>
    <xf numFmtId="0" fontId="29" fillId="0" borderId="8" xfId="3" applyFont="1" applyBorder="1" applyAlignment="1">
      <alignment horizontal="center"/>
    </xf>
    <xf numFmtId="0" fontId="29" fillId="0" borderId="15" xfId="3" applyFont="1" applyBorder="1" applyAlignment="1">
      <alignment horizontal="center"/>
    </xf>
    <xf numFmtId="0" fontId="29" fillId="0" borderId="10" xfId="3" applyFont="1" applyBorder="1" applyAlignment="1">
      <alignment horizontal="center"/>
    </xf>
    <xf numFmtId="0" fontId="29" fillId="0" borderId="3" xfId="3" applyFont="1" applyBorder="1" applyAlignment="1">
      <alignment horizontal="center"/>
    </xf>
    <xf numFmtId="0" fontId="29" fillId="0" borderId="14" xfId="3" applyFont="1" applyBorder="1" applyAlignment="1">
      <alignment horizontal="center"/>
    </xf>
    <xf numFmtId="0" fontId="29" fillId="0" borderId="13" xfId="3" applyFont="1" applyBorder="1" applyAlignment="1">
      <alignment horizontal="center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/>
    </xf>
    <xf numFmtId="0" fontId="27" fillId="0" borderId="0" xfId="1" applyFont="1" applyAlignment="1" applyProtection="1">
      <alignment horizontal="center"/>
    </xf>
    <xf numFmtId="0" fontId="12" fillId="11" borderId="1" xfId="0" applyFont="1" applyFill="1" applyBorder="1" applyAlignment="1">
      <alignment vertical="center" wrapText="1"/>
    </xf>
    <xf numFmtId="0" fontId="37" fillId="15" borderId="0" xfId="0" applyFont="1" applyFill="1" applyAlignment="1">
      <alignment vertical="center" wrapText="1"/>
    </xf>
    <xf numFmtId="0" fontId="12" fillId="15" borderId="0" xfId="0" applyFont="1" applyFill="1" applyAlignment="1">
      <alignment vertical="center" wrapText="1"/>
    </xf>
    <xf numFmtId="0" fontId="27" fillId="0" borderId="0" xfId="1" applyFont="1" applyFill="1" applyAlignment="1" applyProtection="1">
      <alignment horizontal="left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0" fontId="12" fillId="20" borderId="1" xfId="0" applyFont="1" applyFill="1" applyBorder="1" applyAlignment="1">
      <alignment horizontal="center" vertical="center"/>
    </xf>
    <xf numFmtId="0" fontId="28" fillId="0" borderId="1" xfId="0" applyFont="1" applyBorder="1" applyAlignment="1" applyProtection="1">
      <alignment horizontal="center" vertical="center"/>
      <protection locked="0"/>
    </xf>
    <xf numFmtId="0" fontId="39" fillId="0" borderId="0" xfId="1" applyFont="1" applyFill="1" applyAlignment="1" applyProtection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31" fillId="0" borderId="1" xfId="1" applyFill="1" applyBorder="1" applyAlignment="1" applyProtection="1">
      <alignment horizontal="center" vertical="center"/>
      <protection locked="0"/>
    </xf>
    <xf numFmtId="0" fontId="32" fillId="6" borderId="11" xfId="0" applyFont="1" applyFill="1" applyBorder="1" applyAlignment="1">
      <alignment horizontal="center" vertical="center"/>
    </xf>
    <xf numFmtId="0" fontId="32" fillId="6" borderId="12" xfId="0" applyFont="1" applyFill="1" applyBorder="1" applyAlignment="1">
      <alignment horizontal="center" vertical="center"/>
    </xf>
    <xf numFmtId="0" fontId="32" fillId="6" borderId="5" xfId="0" applyFont="1" applyFill="1" applyBorder="1" applyAlignment="1">
      <alignment horizontal="center" vertical="center"/>
    </xf>
    <xf numFmtId="0" fontId="16" fillId="19" borderId="11" xfId="0" applyFont="1" applyFill="1" applyBorder="1" applyAlignment="1">
      <alignment horizontal="left" vertical="center" wrapText="1"/>
    </xf>
    <xf numFmtId="0" fontId="16" fillId="19" borderId="12" xfId="0" applyFont="1" applyFill="1" applyBorder="1" applyAlignment="1">
      <alignment horizontal="left" vertical="center" wrapText="1"/>
    </xf>
    <xf numFmtId="0" fontId="31" fillId="0" borderId="12" xfId="1" applyFill="1" applyBorder="1" applyAlignment="1" applyProtection="1">
      <alignment horizontal="left" vertical="center" wrapText="1"/>
      <protection locked="0"/>
    </xf>
    <xf numFmtId="0" fontId="16" fillId="0" borderId="12" xfId="0" applyFont="1" applyBorder="1" applyAlignment="1" applyProtection="1">
      <alignment horizontal="left" vertical="center" wrapText="1"/>
      <protection locked="0"/>
    </xf>
    <xf numFmtId="0" fontId="16" fillId="0" borderId="5" xfId="0" applyFont="1" applyBorder="1" applyAlignment="1" applyProtection="1">
      <alignment horizontal="left" vertical="center" wrapText="1"/>
      <protection locked="0"/>
    </xf>
    <xf numFmtId="1" fontId="16" fillId="0" borderId="5" xfId="0" applyNumberFormat="1" applyFont="1" applyBorder="1" applyAlignment="1" applyProtection="1">
      <alignment horizontal="center" vertical="center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11" xfId="0" applyFont="1" applyFill="1" applyBorder="1" applyAlignment="1">
      <alignment horizontal="center" vertical="center" wrapText="1"/>
    </xf>
    <xf numFmtId="1" fontId="12" fillId="0" borderId="5" xfId="0" applyNumberFormat="1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16" fillId="19" borderId="11" xfId="0" applyFont="1" applyFill="1" applyBorder="1" applyAlignment="1">
      <alignment horizontal="center" vertical="center" wrapText="1"/>
    </xf>
    <xf numFmtId="0" fontId="16" fillId="19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30" fillId="6" borderId="1" xfId="0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12" fillId="19" borderId="1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10" xfId="0" applyFont="1" applyFill="1" applyBorder="1" applyAlignment="1">
      <alignment horizontal="center" vertical="center" wrapText="1"/>
    </xf>
    <xf numFmtId="0" fontId="12" fillId="19" borderId="0" xfId="0" applyFont="1" applyFill="1" applyAlignment="1">
      <alignment horizontal="center" vertical="center" wrapText="1"/>
    </xf>
    <xf numFmtId="164" fontId="12" fillId="0" borderId="1" xfId="0" applyNumberFormat="1" applyFont="1" applyBorder="1" applyAlignment="1" applyProtection="1">
      <alignment horizontal="center" vertical="center" wrapText="1"/>
      <protection locked="0"/>
    </xf>
    <xf numFmtId="0" fontId="29" fillId="0" borderId="1" xfId="3" applyFont="1" applyBorder="1" applyAlignment="1">
      <alignment horizontal="center" vertical="center" wrapText="1"/>
    </xf>
    <xf numFmtId="0" fontId="0" fillId="0" borderId="1" xfId="0" applyBorder="1"/>
    <xf numFmtId="0" fontId="29" fillId="0" borderId="11" xfId="3" applyFont="1" applyBorder="1" applyAlignment="1">
      <alignment horizontal="center" vertical="center"/>
    </xf>
    <xf numFmtId="0" fontId="29" fillId="0" borderId="5" xfId="3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8" fillId="10" borderId="8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horizontal="center" vertical="center"/>
      <protection locked="0"/>
    </xf>
    <xf numFmtId="0" fontId="3" fillId="13" borderId="10" xfId="0" applyFont="1" applyFill="1" applyBorder="1" applyAlignment="1" applyProtection="1">
      <alignment horizontal="center" vertical="center"/>
      <protection locked="0"/>
    </xf>
    <xf numFmtId="0" fontId="3" fillId="13" borderId="0" xfId="0" applyFont="1" applyFill="1" applyAlignment="1" applyProtection="1">
      <alignment horizontal="center" vertical="center"/>
      <protection locked="0"/>
    </xf>
    <xf numFmtId="0" fontId="8" fillId="7" borderId="10" xfId="0" applyFont="1" applyFill="1" applyBorder="1" applyAlignment="1" applyProtection="1">
      <alignment horizontal="center" vertical="center"/>
      <protection locked="0"/>
    </xf>
    <xf numFmtId="0" fontId="8" fillId="7" borderId="0" xfId="0" applyFont="1" applyFill="1" applyAlignment="1" applyProtection="1">
      <alignment horizontal="center" vertical="center"/>
      <protection locked="0"/>
    </xf>
    <xf numFmtId="0" fontId="3" fillId="12" borderId="10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Alignment="1" applyProtection="1">
      <alignment horizontal="center" vertical="center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14" borderId="1" xfId="0" applyFont="1" applyFill="1" applyBorder="1" applyAlignment="1" applyProtection="1">
      <alignment horizontal="center" vertical="center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8" fillId="10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top" wrapText="1"/>
      <protection locked="0"/>
    </xf>
  </cellXfs>
  <cellStyles count="7">
    <cellStyle name="Estilo 1" xfId="2" xr:uid="{00000000-0005-0000-0000-000031000000}"/>
    <cellStyle name="Hipervínculo" xfId="1" builtinId="8"/>
    <cellStyle name="Normal" xfId="0" builtinId="0"/>
    <cellStyle name="Normal 2" xfId="3" xr:uid="{00000000-0005-0000-0000-000032000000}"/>
    <cellStyle name="Normal 3" xfId="4" xr:uid="{00000000-0005-0000-0000-000033000000}"/>
    <cellStyle name="Normal 4" xfId="5" xr:uid="{00000000-0005-0000-0000-000034000000}"/>
    <cellStyle name="Porcentual 2" xfId="6" xr:uid="{00000000-0005-0000-0000-000035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0E-4AA8-9A99-CDC6AD6B49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30E-4AA8-9A99-CDC6AD6B49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30E-4AA8-9A99-CDC6AD6B49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30E-4AA8-9A99-CDC6AD6B499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0E-4AA8-9A99-CDC6AD6B4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5503"/>
        <c:axId val="1"/>
      </c:bar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9.43952977762847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9-41D9-B727-2D89ADF41F66}"/>
                </c:ext>
              </c:extLst>
            </c:dLbl>
            <c:dLbl>
              <c:idx val="1"/>
              <c:layout>
                <c:manualLayout>
                  <c:x val="-5.0744970092441499E-2"/>
                  <c:y val="-2.8318589332885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49-41D9-B727-2D89ADF41F6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49-41D9-B727-2D89ADF41F6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98E-2"/>
                  <c:y val="-9.43952977762845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49-41D9-B727-2D89ADF41F6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499E-2"/>
                  <c:y val="-0.1793510657749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9-41D9-B727-2D89ADF41F66}"/>
                </c:ext>
              </c:extLst>
            </c:dLbl>
            <c:dLbl>
              <c:idx val="1"/>
              <c:layout>
                <c:manualLayout>
                  <c:x val="-4.8569874932028301E-2"/>
                  <c:y val="-4.247788399932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9-41D9-B727-2D89ADF41F66}"/>
                </c:ext>
              </c:extLst>
            </c:dLbl>
            <c:dLbl>
              <c:idx val="2"/>
              <c:layout>
                <c:manualLayout>
                  <c:x val="-3.7694399129961899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49-41D9-B727-2D89ADF41F66}"/>
                </c:ext>
              </c:extLst>
            </c:dLbl>
            <c:dLbl>
              <c:idx val="3"/>
              <c:layout>
                <c:manualLayout>
                  <c:x val="-3.1049569048567101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549-41D9-B727-2D89ADF41F6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E-2"/>
                  <c:y val="-8.023600310984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49-41D9-B727-2D89ADF41F66}"/>
                </c:ext>
              </c:extLst>
            </c:dLbl>
            <c:dLbl>
              <c:idx val="1"/>
              <c:layout>
                <c:manualLayout>
                  <c:x val="-4.3817377640193E-2"/>
                  <c:y val="-9.91150626650988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49-41D9-B727-2D89ADF41F66}"/>
                </c:ext>
              </c:extLst>
            </c:dLbl>
            <c:dLbl>
              <c:idx val="2"/>
              <c:layout>
                <c:manualLayout>
                  <c:x val="-3.1778140293637798E-2"/>
                  <c:y val="-0.1510324764420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49-41D9-B727-2D89ADF41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84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767-4C45-947D-DC38BDE54F9D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67-4C45-947D-DC38BDE54F9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767-4C45-947D-DC38BDE54F9D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767-4C45-947D-DC38BDE54F9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767-4C45-947D-DC38BDE54F9D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767-4C45-947D-DC38BDE54F9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767-4C45-947D-DC38BDE54F9D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767-4C45-947D-DC38BDE54F9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D767-4C45-947D-DC38BDE54F9D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767-4C45-947D-DC38BDE54F9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3.29508709556420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67-4C45-947D-DC38BDE54F9D}"/>
                </c:ext>
              </c:extLst>
            </c:dLbl>
            <c:dLbl>
              <c:idx val="1"/>
              <c:layout>
                <c:manualLayout>
                  <c:x val="-4.4100140011046701E-2"/>
                  <c:y val="-7.06090091906613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767-4C45-947D-DC38BDE54F9D}"/>
                </c:ext>
              </c:extLst>
            </c:dLbl>
            <c:dLbl>
              <c:idx val="2"/>
              <c:layout>
                <c:manualLayout>
                  <c:x val="-4.8569874932028301E-2"/>
                  <c:y val="-2.8243603676264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767-4C45-947D-DC38BDE54F9D}"/>
                </c:ext>
              </c:extLst>
            </c:dLbl>
            <c:dLbl>
              <c:idx val="3"/>
              <c:layout>
                <c:manualLayout>
                  <c:x val="-3.97499496902202E-2"/>
                  <c:y val="-5.1779940073151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767-4C45-947D-DC38BDE54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B7-4984-82CA-60E129A73C10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B7-4984-82CA-60E129A73C1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B7-4984-82CA-60E129A73C10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B7-4984-82CA-60E129A73C10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B7-4984-82CA-60E129A73C1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B7-4984-82CA-60E129A73C10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B7-4984-82CA-60E129A73C10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B7-4984-82CA-60E129A73C1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FB7-4984-82CA-60E129A73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52-439D-B1D1-EBA6FCC01B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152-439D-B1D1-EBA6FCC01B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152-439D-B1D1-EBA6FCC01B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152-439D-B1D1-EBA6FCC01B4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52-439D-B1D1-EBA6FCC01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59983"/>
        <c:axId val="1"/>
      </c:bar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CE-4A79-80D0-4FE7150F10D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4CE-4A79-80D0-4FE7150F10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4CE-4A79-80D0-4FE7150F10D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4CE-4A79-80D0-4FE7150F10D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CE-4A79-80D0-4FE7150F1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4783"/>
        <c:axId val="1"/>
      </c:bar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601"/>
          <c:y val="2.82937777654117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AB-426A-A737-0D604F9CD9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DAB-426A-A737-0D604F9CD9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DAB-426A-A737-0D604F9CD9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DAB-426A-A737-0D604F9CD9F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AB-426A-A737-0D604F9CD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73423"/>
        <c:axId val="1"/>
      </c:bar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8B-4F32-ACCE-CC7E66A3E60E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8B-4F32-ACCE-CC7E66A3E60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8B-4F32-ACCE-CC7E66A3E60E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8B-4F32-ACCE-CC7E66A3E60E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8B-4F32-ACCE-CC7E66A3E60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8B-4F32-ACCE-CC7E66A3E60E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8B-4F32-ACCE-CC7E66A3E60E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E8B-4F32-ACCE-CC7E66A3E60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E8B-4F32-ACCE-CC7E66A3E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599"/>
          <c:y val="2.834385063569180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A2-4C4A-9254-2CA89483506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2A2-4C4A-9254-2CA8948350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2A2-4C4A-9254-2CA894835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2A2-4C4A-9254-2CA89483506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A2-4C4A-9254-2CA894835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70543"/>
        <c:axId val="1"/>
      </c:bar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26-4DDA-AE34-14D426B793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26-4DDA-AE34-14D426B793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26-4DDA-AE34-14D426B793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26-4DDA-AE34-14D426B793E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26-4DDA-AE34-14D426B79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1423"/>
        <c:axId val="1"/>
      </c:bar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C2-4ADC-8821-71973FDCD6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C2-4ADC-8821-71973FDCD6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C2-4ADC-8821-71973FDCD6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C2-4ADC-8821-71973FDCD6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C2-4ADC-8821-71973FDCD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8623"/>
        <c:axId val="1"/>
      </c:bar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F7D-43DD-BAF4-F6A019A5D1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F7D-43DD-BAF4-F6A019A5D1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F7D-43DD-BAF4-F6A019A5D1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F7D-43DD-BAF4-F6A019A5D1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7D-43DD-BAF4-F6A019A5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8383"/>
        <c:axId val="1"/>
      </c:bar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401"/>
          <c:w val="0.95330945553711599"/>
          <c:h val="0.4980167912535670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30C-4FC2-B4B4-9E778F444A1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30C-4FC2-B4B4-9E778F444A1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0C-4FC2-B4B4-9E778F444A1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30C-4FC2-B4B4-9E778F444A1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30C-4FC2-B4B4-9E778F444A1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30C-4FC2-B4B4-9E778F444A1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30C-4FC2-B4B4-9E778F444A1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30C-4FC2-B4B4-9E778F444A1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30C-4FC2-B4B4-9E778F444A1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30C-4FC2-B4B4-9E778F444A1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30C-4FC2-B4B4-9E778F444A1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30C-4FC2-B4B4-9E778F444A1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30C-4FC2-B4B4-9E778F444A1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30C-4FC2-B4B4-9E778F444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BB-48F8-83B1-66F7DE6D43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3BB-48F8-83B1-66F7DE6D43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3BB-48F8-83B1-66F7DE6D43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3BB-48F8-83B1-66F7DE6D4359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BB-48F8-83B1-66F7DE6D4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8143"/>
        <c:axId val="1"/>
      </c:bar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DB-4C60-BE45-F72429B823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DB-4C60-BE45-F72429B823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DB-4C60-BE45-F72429B823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DB-4C60-BE45-F72429B8237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DB-4C60-BE45-F72429B82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7183"/>
        <c:axId val="1"/>
      </c:bar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22-4797-A2C1-92EC8485DF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122-4797-A2C1-92EC8485DF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122-4797-A2C1-92EC8485DF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122-4797-A2C1-92EC8485DF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22-4797-A2C1-92EC8485D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74015"/>
        <c:axId val="1"/>
      </c:bar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E-2"/>
          <c:y val="0.19811231702549301"/>
          <c:w val="0.95387839909513195"/>
          <c:h val="0.49490711354044797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974-45C7-B5E9-E80F1F83D45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974-45C7-B5E9-E80F1F83D4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74-45C7-B5E9-E80F1F83D45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974-45C7-B5E9-E80F1F83D45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974-45C7-B5E9-E80F1F83D45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974-45C7-B5E9-E80F1F83D45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974-45C7-B5E9-E80F1F83D4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974-45C7-B5E9-E80F1F83D45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974-45C7-B5E9-E80F1F83D45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974-45C7-B5E9-E80F1F83D45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974-45C7-B5E9-E80F1F83D45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974-45C7-B5E9-E80F1F83D4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974-45C7-B5E9-E80F1F83D45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974-45C7-B5E9-E80F1F83D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26-4E4D-A6B4-376C13621C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D26-4E4D-A6B4-376C13621C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26-4E4D-A6B4-376C13621C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D26-4E4D-A6B4-376C13621CD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D26-4E4D-A6B4-376C13621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73055"/>
        <c:axId val="1"/>
      </c:bar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199"/>
          <c:y val="4.62962552216183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1111086166636797E-2"/>
          <c:y val="0.19432888597258699"/>
          <c:w val="0.93888888888888899"/>
          <c:h val="0.689691236512102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CC3-43AE-A2F1-955EC5D04AA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CCC3-43AE-A2F1-955EC5D04AA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CC3-43AE-A2F1-955EC5D04AA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CC3-43AE-A2F1-955EC5D04AA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C3-43AE-A2F1-955EC5D04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51935"/>
        <c:axId val="1"/>
      </c:bar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7DE-4095-AD25-EA6EC2643EEE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D7DE-4095-AD25-EA6EC2643EE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DE-4095-AD25-EA6EC2643E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DE-4095-AD25-EA6EC2643EE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DE-4095-AD25-EA6EC2643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45695"/>
        <c:axId val="1"/>
      </c:bar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4"/>
          <c:y val="2.849515696658910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6D5-421B-AEB2-0D1F9496513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66D5-421B-AEB2-0D1F949651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6D5-421B-AEB2-0D1F949651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6D5-421B-AEB2-0D1F949651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D5-421B-AEB2-0D1F94965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48575"/>
        <c:axId val="1"/>
      </c:bar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819-4D64-BDDB-4AFABB7D414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9819-4D64-BDDB-4AFABB7D414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19-4D64-BDDB-4AFABB7D41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19-4D64-BDDB-4AFABB7D414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19-4D64-BDDB-4AFABB7D4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67295"/>
        <c:axId val="1"/>
      </c:bar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E91-4CB4-AF2F-7C04EF4FAA2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E91-4CB4-AF2F-7C04EF4FAA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E91-4CB4-AF2F-7C04EF4FAA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E91-4CB4-AF2F-7C04EF4FAA2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91-4CB4-AF2F-7C04EF4FA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8863"/>
        <c:axId val="1"/>
      </c:bar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5D4-408B-A04B-D1BF91492F8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35D4-408B-A04B-D1BF91492F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5D4-408B-A04B-D1BF91492F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5D4-408B-A04B-D1BF91492F8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D4-408B-A04B-D1BF91492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64895"/>
        <c:axId val="1"/>
      </c:bar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89-43F1-BE81-5F76550A14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889-43F1-BE81-5F76550A14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89-43F1-BE81-5F76550A14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89-43F1-BE81-5F76550A141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89-43F1-BE81-5F76550A1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3487"/>
        <c:axId val="1"/>
      </c:bar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664-474B-A6A9-BE10DACD4BA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664-474B-A6A9-BE10DACD4BA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664-474B-A6A9-BE10DACD4BA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664-474B-A6A9-BE10DACD4BA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64-474B-A6A9-BE10DACD4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4927"/>
        <c:axId val="1"/>
      </c:bar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8E1-4C8E-AED0-5E39CBECF64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8E1-4C8E-AED0-5E39CBECF6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8E1-4C8E-AED0-5E39CBECF64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8E1-4C8E-AED0-5E39CBECF64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E1-4C8E-AED0-5E39CBECF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1087"/>
        <c:axId val="1"/>
      </c:bar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40-4144-9093-11CBD427B3F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B40-4144-9093-11CBD427B3F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B40-4144-9093-11CBD427B3F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B40-4144-9093-11CBD427B3F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40-4144-9093-11CBD427B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3007"/>
        <c:axId val="1"/>
      </c:bar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39-436D-8C0A-0400719416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39-436D-8C0A-0400719416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39-436D-8C0A-0400719416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39-436D-8C0A-04007194162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9-436D-8C0A-040071941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5407"/>
        <c:axId val="1"/>
      </c:bar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1E9-4E94-9FA0-1B41B39143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1E9-4E94-9FA0-1B41B39143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1E9-4E94-9FA0-1B41B39143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1E9-4E94-9FA0-1B41B391435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E9-4E94-9FA0-1B41B3914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199647"/>
        <c:axId val="1"/>
      </c:bar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83-48E4-A9C5-1238388ED9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D83-48E4-A9C5-1238388ED9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D83-48E4-A9C5-1238388ED9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D83-48E4-A9C5-1238388ED9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83-48E4-A9C5-1238388ED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3375"/>
        <c:axId val="1"/>
      </c:bar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A4-4CC0-BAE8-E87612F969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A4-4CC0-BAE8-E87612F969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A4-4CC0-BAE8-E87612F969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A4-4CC0-BAE8-E87612F969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A4-4CC0-BAE8-E87612F96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2895"/>
        <c:axId val="1"/>
      </c:bar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BB-4AA0-82C6-F912E7CFE3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EBB-4AA0-82C6-F912E7CFE3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EBB-4AA0-82C6-F912E7CFE3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EBB-4AA0-82C6-F912E7CFE3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BB-4AA0-82C6-F912E7CFE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4335"/>
        <c:axId val="1"/>
      </c:bar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84-4F69-AA51-7ACF65DA3E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184-4F69-AA51-7ACF65DA3E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84-4F69-AA51-7ACF65DA3E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184-4F69-AA51-7ACF65DA3E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84-4F69-AA51-7ACF65DA3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9343"/>
        <c:axId val="1"/>
      </c:bar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8A0-4C15-A476-7E1D7416712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A0-4C15-A476-7E1D7416712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8A0-4C15-A476-7E1D7416712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8A0-4C15-A476-7E1D7416712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8A0-4C15-A476-7E1D7416712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8A0-4C15-A476-7E1D7416712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8A0-4C15-A476-7E1D7416712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8A0-4C15-A476-7E1D7416712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18A0-4C15-A476-7E1D7416712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8A0-4C15-A476-7E1D7416712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E-2"/>
                  <c:y val="-8.48484938464428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A0-4C15-A476-7E1D7416712C}"/>
                </c:ext>
              </c:extLst>
            </c:dLbl>
            <c:dLbl>
              <c:idx val="1"/>
              <c:layout>
                <c:manualLayout>
                  <c:x val="-1.9891330875647099E-2"/>
                  <c:y val="-5.18518573506039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8A0-4C15-A476-7E1D7416712C}"/>
                </c:ext>
              </c:extLst>
            </c:dLbl>
            <c:dLbl>
              <c:idx val="2"/>
              <c:layout>
                <c:manualLayout>
                  <c:x val="-4.5992472800606303E-2"/>
                  <c:y val="-7.5420883419060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A0-4C15-A476-7E1D7416712C}"/>
                </c:ext>
              </c:extLst>
            </c:dLbl>
            <c:dLbl>
              <c:idx val="3"/>
              <c:layout>
                <c:manualLayout>
                  <c:x val="-3.7292092158953197E-2"/>
                  <c:y val="-8.9562299060134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8A0-4C15-A476-7E1D74167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10C-4B67-82B3-62867305ABE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0C-4B67-82B3-62867305ABE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10C-4B67-82B3-62867305ABE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10C-4B67-82B3-62867305ABEF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10C-4B67-82B3-62867305ABE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0C-4B67-82B3-62867305ABE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10C-4B67-82B3-62867305ABE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10C-4B67-82B3-62867305ABEF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10C-4B67-82B3-62867305ABE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10C-4B67-82B3-62867305ABE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01E-2"/>
                  <c:y val="-7.997312251148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0C-4B67-82B3-62867305ABEF}"/>
                </c:ext>
              </c:extLst>
            </c:dLbl>
            <c:dLbl>
              <c:idx val="3"/>
              <c:layout>
                <c:manualLayout>
                  <c:x val="-3.9467187319366499E-2"/>
                  <c:y val="-7.52688211872842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0C-4B67-82B3-62867305A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8998E-2"/>
          <c:y val="0.216032499262308"/>
          <c:w val="0.95214790647090797"/>
          <c:h val="0.528541708809430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252-4521-B300-EAF259DED65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52-4521-B300-EAF259DED657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252-4521-B300-EAF259DED65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252-4521-B300-EAF259DED65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252-4521-B300-EAF259DED65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52-4521-B300-EAF259DED657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252-4521-B300-EAF259DED65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252-4521-B300-EAF259DED65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252-4521-B300-EAF259DED65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252-4521-B300-EAF259DED65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01E-2"/>
                  <c:y val="-7.07074231269591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52-4521-B300-EAF259DED657}"/>
                </c:ext>
              </c:extLst>
            </c:dLbl>
            <c:dLbl>
              <c:idx val="1"/>
              <c:layout>
                <c:manualLayout>
                  <c:x val="-3.2941901838126703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252-4521-B300-EAF259DED657}"/>
                </c:ext>
              </c:extLst>
            </c:dLbl>
            <c:dLbl>
              <c:idx val="2"/>
              <c:layout>
                <c:manualLayout>
                  <c:x val="-3.2941901838126703E-2"/>
                  <c:y val="-7.07070519613319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52-4521-B300-EAF259DED657}"/>
                </c:ext>
              </c:extLst>
            </c:dLbl>
            <c:dLbl>
              <c:idx val="3"/>
              <c:layout>
                <c:manualLayout>
                  <c:x val="-3.9467187319366499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252-4521-B300-EAF259DED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73-493E-9E86-374459EDB7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973-493E-9E86-374459EDB7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973-493E-9E86-374459EDB7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973-493E-9E86-374459EDB72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73-493E-9E86-374459EDB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87663"/>
        <c:axId val="1"/>
      </c:bar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10-4797-A3D6-FB12F4AA7E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F10-4797-A3D6-FB12F4AA7E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F10-4797-A3D6-FB12F4AA7E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F10-4797-A3D6-FB12F4AA7E7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10-4797-A3D6-FB12F4AA7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91503"/>
        <c:axId val="1"/>
      </c:bar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435-47BB-85B9-8572400DE1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435-47BB-85B9-8572400DE1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435-47BB-85B9-8572400DE1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435-47BB-85B9-8572400DE1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35-47BB-85B9-8572400DE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89583"/>
        <c:axId val="1"/>
      </c:bar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99E-2"/>
          <c:y val="0.197562832246722"/>
          <c:w val="0.95214790647090797"/>
          <c:h val="0.562201478266283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4-4238-B4BC-93F4C7626884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B4-4238-B4BC-93F4C7626884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95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B4-4238-B4BC-93F4C7626884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B4-4238-B4BC-93F4C7626884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20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8B4-4238-B4BC-93F4C7626884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B4-4238-B4BC-93F4C7626884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8B4-4238-B4BC-93F4C7626884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8B4-4238-B4BC-93F4C762688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8B4-4238-B4BC-93F4C7626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5B-4C5A-9A85-DF9336E947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25B-4C5A-9A85-DF9336E947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25B-4C5A-9A85-DF9336E947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25B-4C5A-9A85-DF9336E9473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5B-4C5A-9A85-DF9336E9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1919"/>
        <c:axId val="1"/>
      </c:bar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F70-4D78-AEF7-D7E496EA87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F70-4D78-AEF7-D7E496EA87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F70-4D78-AEF7-D7E496EA87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F70-4D78-AEF7-D7E496EA87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70-4D78-AEF7-D7E496EA8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4319"/>
        <c:axId val="1"/>
      </c:bar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853-41EE-B9AA-E13503C05D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53-41EE-B9AA-E13503C05DD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53-41EE-B9AA-E13503C05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67599"/>
        <c:axId val="1"/>
      </c:bar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3A-4C89-8381-EFBA58EC7A2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33A-4C89-8381-EFBA58EC7A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33A-4C89-8381-EFBA58EC7A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33A-4C89-8381-EFBA58EC7A2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3A-4C89-8381-EFBA58EC7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7423"/>
        <c:axId val="1"/>
      </c:bar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25-46AE-8893-DC14E3DA84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25-46AE-8893-DC14E3DA84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25-46AE-8893-DC14E3DA84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25-46AE-8893-DC14E3DA84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25-46AE-8893-DC14E3DA8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3359"/>
        <c:axId val="1"/>
      </c:bar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66-49F6-B9AC-8CE9C25609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566-49F6-B9AC-8CE9C25609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566-49F6-B9AC-8CE9C25609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566-49F6-B9AC-8CE9C256097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66-49F6-B9AC-8CE9C256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68079"/>
        <c:axId val="1"/>
      </c:bar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60-4209-A066-20F044F37C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060-4209-A066-20F044F37C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060-4209-A066-20F044F37C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060-4209-A066-20F044F37CC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60-4209-A066-20F044F37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1439"/>
        <c:axId val="1"/>
      </c:bar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F3-4A92-AE73-5558C5A721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F3-4A92-AE73-5558C5A721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F3-4A92-AE73-5558C5A721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F3-4A92-AE73-5558C5A721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F3-4A92-AE73-5558C5A72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7135"/>
        <c:axId val="1"/>
      </c:bar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6F-4AF1-9915-E1E065C6BF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26F-4AF1-9915-E1E065C6BF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26F-4AF1-9915-E1E065C6BF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26F-4AF1-9915-E1E065C6BFA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6F-4AF1-9915-E1E065C6B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3775"/>
        <c:axId val="1"/>
      </c:bar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365-4699-B13F-E990BA113A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365-4699-B13F-E990BA113A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365-4699-B13F-E990BA113A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365-4699-B13F-E990BA113A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65-4699-B13F-E990BA113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5215"/>
        <c:axId val="1"/>
      </c:bar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1C-4583-A04A-BD0C81686D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91C-4583-A04A-BD0C81686D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91C-4583-A04A-BD0C81686D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91C-4583-A04A-BD0C81686D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1C-4583-A04A-BD0C81686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6175"/>
        <c:axId val="1"/>
      </c:bar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2C-4E82-ACF2-623F2E2D3A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02C-4E82-ACF2-623F2E2D3A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02C-4E82-ACF2-623F2E2D3A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02C-4E82-ACF2-623F2E2D3A9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2C-4E82-ACF2-623F2E2D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8575"/>
        <c:axId val="1"/>
      </c:bar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65-4922-8E63-A79BDEE5E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65-4922-8E63-A79BDEE5E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65-4922-8E63-A79BDEE5E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65-4922-8E63-A79BDEE5E72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65-4922-8E63-A79BDEE5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04495"/>
        <c:axId val="1"/>
      </c:bar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E1-428E-9D23-DBC57434B7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EE1-428E-9D23-DBC57434B7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EE1-428E-9D23-DBC57434B7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EE1-428E-9D23-DBC57434B7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E1-428E-9D23-DBC57434B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03535"/>
        <c:axId val="1"/>
      </c:bar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59-42EC-95F2-31EDA1FE4C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59-42EC-95F2-31EDA1FE4C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59-42EC-95F2-31EDA1FE4C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59-42EC-95F2-31EDA1FE4C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59-42EC-95F2-31EDA1FE4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501743"/>
        <c:axId val="1"/>
      </c:bar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EBD-4154-8D58-F5B331AE265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BD-4154-8D58-F5B331AE265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EBD-4154-8D58-F5B331AE265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EBD-4154-8D58-F5B331AE265F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EBD-4154-8D58-F5B331AE265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BD-4154-8D58-F5B331AE265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EBD-4154-8D58-F5B331AE265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EBD-4154-8D58-F5B331AE265F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EBD-4154-8D58-F5B331AE265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EBD-4154-8D58-F5B331AE265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01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BD-4154-8D58-F5B331AE265F}"/>
                </c:ext>
              </c:extLst>
            </c:dLbl>
            <c:dLbl>
              <c:idx val="1"/>
              <c:layout>
                <c:manualLayout>
                  <c:x val="-3.8455682436106503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EBD-4154-8D58-F5B331AE265F}"/>
                </c:ext>
              </c:extLst>
            </c:dLbl>
            <c:dLbl>
              <c:idx val="3"/>
              <c:layout>
                <c:manualLayout>
                  <c:x val="-2.42415211964736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3EBD-4154-8D58-F5B331AE26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94-44E8-9B80-CB17D7347F4D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94-44E8-9B80-CB17D7347F4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94-44E8-9B80-CB17D7347F4D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94-44E8-9B80-CB17D7347F4D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94-44E8-9B80-CB17D7347F4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94-44E8-9B80-CB17D7347F4D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94-44E8-9B80-CB17D7347F4D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94-44E8-9B80-CB17D7347F4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594-44E8-9B80-CB17D7347F4D}"/>
                </c:ext>
              </c:extLst>
            </c:dLbl>
            <c:dLbl>
              <c:idx val="1"/>
              <c:layout>
                <c:manualLayout>
                  <c:x val="-4.6394779771614998E-2"/>
                  <c:y val="-5.9947292858683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594-44E8-9B80-CB17D7347F4D}"/>
                </c:ext>
              </c:extLst>
            </c:dLbl>
            <c:dLbl>
              <c:idx val="2"/>
              <c:layout>
                <c:manualLayout>
                  <c:x val="-4.4219684611201703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594-44E8-9B80-CB17D7347F4D}"/>
                </c:ext>
              </c:extLst>
            </c:dLbl>
            <c:dLbl>
              <c:idx val="3"/>
              <c:layout>
                <c:manualLayout>
                  <c:x val="-4.2044589450788497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594-44E8-9B80-CB17D7347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6BB-445D-A83C-4AD7D52B5E6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BB-445D-A83C-4AD7D52B5E6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6BB-445D-A83C-4AD7D52B5E6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6BB-445D-A83C-4AD7D52B5E6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6BB-445D-A83C-4AD7D52B5E6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6BB-445D-A83C-4AD7D52B5E6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6BB-445D-A83C-4AD7D52B5E6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6BB-445D-A83C-4AD7D52B5E6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96BB-445D-A83C-4AD7D52B5E6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6BB-445D-A83C-4AD7D52B5E6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6BB-445D-A83C-4AD7D52B5E63}"/>
                </c:ext>
              </c:extLst>
            </c:dLbl>
            <c:dLbl>
              <c:idx val="1"/>
              <c:layout>
                <c:manualLayout>
                  <c:x val="-3.55193039695487E-2"/>
                  <c:y val="-5.18518573506039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BB-445D-A83C-4AD7D52B5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C05-42E2-87CE-0E9DB1F0A4F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C05-42E2-87CE-0E9DB1F0A4F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C05-42E2-87CE-0E9DB1F0A4F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C05-42E2-87CE-0E9DB1F0A4F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05-42E2-87CE-0E9DB1F0A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0895"/>
        <c:axId val="1"/>
      </c:bar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3D-4DDB-8127-8AE009809C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63D-4DDB-8127-8AE009809C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63D-4DDB-8127-8AE009809C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63D-4DDB-8127-8AE009809C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3D-4DDB-8127-8AE009809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2335"/>
        <c:axId val="1"/>
      </c:bar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E9-46D4-A4A2-DFBAC4AC9A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E9-46D4-A4A2-DFBAC4AC9A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E9-46D4-A4A2-DFBAC4AC9A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E9-46D4-A4A2-DFBAC4AC9AC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E9-46D4-A4A2-DFBAC4AC9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6175"/>
        <c:axId val="1"/>
      </c:bar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B3-4E0E-B68B-21CE5F29638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BB3-4E0E-B68B-21CE5F29638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BB3-4E0E-B68B-21CE5F29638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BB3-4E0E-B68B-21CE5F29638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BB3-4E0E-B68B-21CE5F29638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BB3-4E0E-B68B-21CE5F29638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BB3-4E0E-B68B-21CE5F29638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BB3-4E0E-B68B-21CE5F29638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BB3-4E0E-B68B-21CE5F29638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B3-4E0E-B68B-21CE5F296387}"/>
                </c:ext>
              </c:extLst>
            </c:dLbl>
            <c:dLbl>
              <c:idx val="1"/>
              <c:layout>
                <c:manualLayout>
                  <c:x val="-9.4181620445894492E-3"/>
                  <c:y val="-6.118674111856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B3-4E0E-B68B-21CE5F296387}"/>
                </c:ext>
              </c:extLst>
            </c:dLbl>
            <c:dLbl>
              <c:idx val="2"/>
              <c:layout>
                <c:manualLayout>
                  <c:x val="-4.1925044850633503E-2"/>
                  <c:y val="-9.41334478747150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B3-4E0E-B68B-21CE5F29638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BB3-4E0E-B68B-21CE5F296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A68-4A4D-BD84-FFF6D36EA0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A68-4A4D-BD84-FFF6D36EA0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A68-4A4D-BD84-FFF6D36EA0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A68-4A4D-BD84-FFF6D36EA0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A68-4A4D-BD84-FFF6D36E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3775"/>
        <c:axId val="1"/>
      </c:bar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5E-40BA-8612-80B57F535E6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D5E-40BA-8612-80B57F535E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D5E-40BA-8612-80B57F535E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D5E-40BA-8612-80B57F535E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5E-40BA-8612-80B57F535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5215"/>
        <c:axId val="1"/>
      </c:bar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EA-460A-9A1B-C5C45332E7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AEA-460A-9A1B-C5C45332E7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AEA-460A-9A1B-C5C45332E7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AEA-460A-9A1B-C5C45332E7D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EA-460A-9A1B-C5C45332E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68511"/>
        <c:axId val="1"/>
      </c:bar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5A-4928-8E91-7FABDED1615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B5A-4928-8E91-7FABDED1615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B5A-4928-8E91-7FABDED1615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B5A-4928-8E91-7FABDED1615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5A-4928-8E91-7FABDED16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502223"/>
        <c:axId val="1"/>
      </c:bar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610-472B-88F2-55C9534B6BE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10-472B-88F2-55C9534B6BE9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610-472B-88F2-55C9534B6BE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610-472B-88F2-55C9534B6BE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610-472B-88F2-55C9534B6BE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610-472B-88F2-55C9534B6BE9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610-472B-88F2-55C9534B6BE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610-472B-88F2-55C9534B6BE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610-472B-88F2-55C9534B6BE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610-472B-88F2-55C9534B6BE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5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10-472B-88F2-55C9534B6BE9}"/>
                </c:ext>
              </c:extLst>
            </c:dLbl>
            <c:dLbl>
              <c:idx val="1"/>
              <c:layout>
                <c:manualLayout>
                  <c:x val="-4.2044589450788497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610-472B-88F2-55C9534B6BE9}"/>
                </c:ext>
              </c:extLst>
            </c:dLbl>
            <c:dLbl>
              <c:idx val="2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610-472B-88F2-55C9534B6BE9}"/>
                </c:ext>
              </c:extLst>
            </c:dLbl>
            <c:dLbl>
              <c:idx val="3"/>
              <c:layout>
                <c:manualLayout>
                  <c:x val="-5.07449700924414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610-472B-88F2-55C9534B6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B8-44B6-A8FB-B3B8213C846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B8-44B6-A8FB-B3B8213C84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B8-44B6-A8FB-B3B8213C84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B8-44B6-A8FB-B3B8213C846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B8-44B6-A8FB-B3B8213C8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65631"/>
        <c:axId val="1"/>
      </c:bar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B0-40B9-B45E-32EA12DC30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CB0-40B9-B45E-32EA12DC30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CB0-40B9-B45E-32EA12DC30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CB0-40B9-B45E-32EA12DC30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B0-40B9-B45E-32EA12DC3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71391"/>
        <c:axId val="1"/>
      </c:bar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552-4BC2-A727-56C38A79EF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552-4BC2-A727-56C38A79EF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52-4BC2-A727-56C38A79E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70911"/>
        <c:axId val="1"/>
      </c:bar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8CC-4AC5-A152-49B6345C16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CC-4AC5-A152-49B6345C16A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C-4AC5-A152-49B6345C1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7791"/>
        <c:axId val="1"/>
      </c:bar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260-4A7B-9C70-C8E3712C83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260-4A7B-9C70-C8E3712C83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260-4A7B-9C70-C8E3712C83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260-4A7B-9C70-C8E3712C839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60-4A7B-9C70-C8E3712C8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6911"/>
        <c:axId val="1"/>
      </c:bar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8F-48C0-94E3-2D521A37132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38F-48C0-94E3-2D521A37132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38F-48C0-94E3-2D521A3713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38F-48C0-94E3-2D521A37132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8F-48C0-94E3-2D521A371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1151"/>
        <c:axId val="1"/>
      </c:bar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CA1-403A-8E22-906319B878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CA1-403A-8E22-906319B878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CA1-403A-8E22-906319B878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CA1-403A-8E22-906319B878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A1-403A-8E22-906319B87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3071"/>
        <c:axId val="1"/>
      </c:bar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84-45CF-ACD1-90C6DDC824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D84-45CF-ACD1-90C6DDC824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D84-45CF-ACD1-90C6DDC824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D84-45CF-ACD1-90C6DDC824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84-45CF-ACD1-90C6DDC82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4991"/>
        <c:axId val="1"/>
      </c:bar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9D-45EB-A6A6-2A85A2614E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E9D-45EB-A6A6-2A85A2614E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E9D-45EB-A6A6-2A85A2614E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E9D-45EB-A6A6-2A85A2614E7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9D-45EB-A6A6-2A85A261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4511"/>
        <c:axId val="1"/>
      </c:bar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6F-4D9D-9CA7-8E94C47B30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76F-4D9D-9CA7-8E94C47B30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6F-4D9D-9CA7-8E94C47B30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6F-4D9D-9CA7-8E94C47B30D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6F-4D9D-9CA7-8E94C47B3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3583"/>
        <c:axId val="1"/>
      </c:bar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A63-4C90-B24C-BBF67B3CB9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A63-4C90-B24C-BBF67B3CB9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A63-4C90-B24C-BBF67B3CB9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A63-4C90-B24C-BBF67B3CB9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63-4C90-B24C-BBF67B3CB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7391"/>
        <c:axId val="1"/>
      </c:bar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9D-4DD3-881B-8D7555A60E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69D-4DD3-881B-8D7555A60E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9D-4DD3-881B-8D7555A60E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69D-4DD3-881B-8D7555A60E9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9D-4DD3-881B-8D7555A60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8831"/>
        <c:axId val="1"/>
      </c:bar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4C-47DE-9D11-2C7AF69ABAF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44C-47DE-9D11-2C7AF69ABAF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44C-47DE-9D11-2C7AF69ABAF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44C-47DE-9D11-2C7AF69ABAF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4C-47DE-9D11-2C7AF69AB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5871"/>
        <c:axId val="1"/>
      </c:bar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5B-4A04-90B8-E4173D595D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95B-4A04-90B8-E4173D595D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95B-4A04-90B8-E4173D595D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95B-4A04-90B8-E4173D595D2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5B-4A04-90B8-E4173D595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9711"/>
        <c:axId val="1"/>
      </c:bar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AF-479E-9065-24DB296993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CAF-479E-9065-24DB296993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CAF-479E-9065-24DB296993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CAF-479E-9065-24DB296993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AF-479E-9065-24DB29699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5951"/>
        <c:axId val="1"/>
      </c:bar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3E-4AE6-B3EA-AD7F4C64B6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3E-4AE6-B3EA-AD7F4C64B68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53E-4AE6-B3EA-AD7F4C64B6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53E-4AE6-B3EA-AD7F4C64B6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53E-4AE6-B3EA-AD7F4C64B6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53E-4AE6-B3EA-AD7F4C64B68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53E-4AE6-B3EA-AD7F4C64B6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53E-4AE6-B3EA-AD7F4C64B6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53E-4AE6-B3EA-AD7F4C64B6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3E-4AE6-B3EA-AD7F4C64B68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901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3E-4AE6-B3EA-AD7F4C64B68C}"/>
                </c:ext>
              </c:extLst>
            </c:dLbl>
            <c:dLbl>
              <c:idx val="1"/>
              <c:layout>
                <c:manualLayout>
                  <c:x val="-5.0744970092441499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3E-4AE6-B3EA-AD7F4C64B68C}"/>
                </c:ext>
              </c:extLst>
            </c:dLbl>
            <c:dLbl>
              <c:idx val="2"/>
              <c:layout>
                <c:manualLayout>
                  <c:x val="-3.97499496902202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3E-4AE6-B3EA-AD7F4C64B68C}"/>
                </c:ext>
              </c:extLst>
            </c:dLbl>
            <c:dLbl>
              <c:idx val="3"/>
              <c:layout>
                <c:manualLayout>
                  <c:x val="-5.5095160413268097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53E-4AE6-B3EA-AD7F4C64B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D06-4C03-A4CC-07C65936454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06-4C03-A4CC-07C65936454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D06-4C03-A4CC-07C65936454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D06-4C03-A4CC-07C65936454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D06-4C03-A4CC-07C65936454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D06-4C03-A4CC-07C65936454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D06-4C03-A4CC-07C65936454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D06-4C03-A4CC-07C65936454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D06-4C03-A4CC-07C65936454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D06-4C03-A4CC-07C65936454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D06-4C03-A4CC-07C659364549}"/>
                </c:ext>
              </c:extLst>
            </c:dLbl>
            <c:dLbl>
              <c:idx val="1"/>
              <c:layout>
                <c:manualLayout>
                  <c:x val="-5.72702555736814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D06-4C03-A4CC-07C659364549}"/>
                </c:ext>
              </c:extLst>
            </c:dLbl>
            <c:dLbl>
              <c:idx val="2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D06-4C03-A4CC-07C659364549}"/>
                </c:ext>
              </c:extLst>
            </c:dLbl>
            <c:dLbl>
              <c:idx val="3"/>
              <c:layout>
                <c:manualLayout>
                  <c:x val="-5.72702555736814E-2"/>
                  <c:y val="-8.3003943958177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D06-4C03-A4CC-07C659364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BF0-45EA-99B3-5AF3B0E3CF1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0-45EA-99B3-5AF3B0E3CF1B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BF0-45EA-99B3-5AF3B0E3CF1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BF0-45EA-99B3-5AF3B0E3CF1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BF0-45EA-99B3-5AF3B0E3CF1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F0-45EA-99B3-5AF3B0E3CF1B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BF0-45EA-99B3-5AF3B0E3CF1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BF0-45EA-99B3-5AF3B0E3CF1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BF0-45EA-99B3-5AF3B0E3CF1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BF0-45EA-99B3-5AF3B0E3CF1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F0-45EA-99B3-5AF3B0E3CF1B}"/>
                </c:ext>
              </c:extLst>
            </c:dLbl>
            <c:dLbl>
              <c:idx val="1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F0-45EA-99B3-5AF3B0E3CF1B}"/>
                </c:ext>
              </c:extLst>
            </c:dLbl>
            <c:dLbl>
              <c:idx val="2"/>
              <c:layout>
                <c:manualLayout>
                  <c:x val="-4.6394779771614998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F0-45EA-99B3-5AF3B0E3CF1B}"/>
                </c:ext>
              </c:extLst>
            </c:dLbl>
            <c:dLbl>
              <c:idx val="3"/>
              <c:layout>
                <c:manualLayout>
                  <c:x val="-3.97499496902202E-2"/>
                  <c:y val="-9.42761042738252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F0-45EA-99B3-5AF3B0E3C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AE-4B78-BEE2-95025FE83E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FAE-4B78-BEE2-95025FE83E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FAE-4B78-BEE2-95025FE83E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FAE-4B78-BEE2-95025FE83E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AE-4B78-BEE2-95025FE83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346367"/>
        <c:axId val="1"/>
      </c:bar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81A-43DD-8B4B-380E149DC6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81A-43DD-8B4B-380E149DC6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81A-43DD-8B4B-380E149DC6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81A-43DD-8B4B-380E149DC6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1A-43DD-8B4B-380E149DC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345407"/>
        <c:axId val="1"/>
      </c:bar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8D-4085-809A-7D778B171D8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B8D-4085-809A-7D778B171D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B8D-4085-809A-7D778B171D8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B8D-4085-809A-7D778B171D8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8D-4085-809A-7D778B171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4063"/>
        <c:axId val="1"/>
      </c:bar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F6-45F9-A473-20581C15295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F6-45F9-A473-20581C152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0975"/>
        <c:axId val="1"/>
      </c:bar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46-4231-B01D-38F0BC6860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46-4231-B01D-38F0BC686012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46-4231-B01D-38F0BC6860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46-4231-B01D-38F0BC6860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46-4231-B01D-38F0BC6860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46-4231-B01D-38F0BC686012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46-4231-B01D-38F0BC6860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46-4231-B01D-38F0BC6860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46-4231-B01D-38F0BC6860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46-4231-B01D-38F0BC68601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46-4231-B01D-38F0BC686012}"/>
                </c:ext>
              </c:extLst>
            </c:dLbl>
            <c:dLbl>
              <c:idx val="1"/>
              <c:layout>
                <c:manualLayout>
                  <c:x val="-5.2920065252854802E-2"/>
                  <c:y val="-5.1773396331093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E46-4231-B01D-38F0BC686012}"/>
                </c:ext>
              </c:extLst>
            </c:dLbl>
            <c:dLbl>
              <c:idx val="2"/>
              <c:layout>
                <c:manualLayout>
                  <c:x val="-4.4100140011046701E-2"/>
                  <c:y val="-8.00134306935078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E46-4231-B01D-38F0BC686012}"/>
                </c:ext>
              </c:extLst>
            </c:dLbl>
            <c:dLbl>
              <c:idx val="3"/>
              <c:layout>
                <c:manualLayout>
                  <c:x val="-3.7574854529806898E-2"/>
                  <c:y val="-0.11766680984339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E46-4231-B01D-38F0BC68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B00-483C-B261-29BCFA588D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B00-483C-B261-29BCFA588D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B00-483C-B261-29BCFA588D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B00-483C-B261-29BCFA588D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00-483C-B261-29BCFA58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87615"/>
        <c:axId val="1"/>
      </c:bar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3E-4F6B-9AEC-9B610579FD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3E-4F6B-9AEC-9B610579FD8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3E-4F6B-9AEC-9B610579F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2895"/>
        <c:axId val="1"/>
      </c:bar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AFF-4159-A4F3-75A96CE209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AFF-4159-A4F3-75A96CE2097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FF-4159-A4F3-75A96CE20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3375"/>
        <c:axId val="1"/>
      </c:bar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01"/>
          <c:y val="2.8397460955678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02-4917-B117-C8BA207E36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02-4917-B117-C8BA207E36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02-4917-B117-C8BA207E3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0015"/>
        <c:axId val="1"/>
      </c:bar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00000000-0008-0000-0000-000043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71450"/>
          <a:ext cx="143891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4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9571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00000000-0008-0000-0200-00004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00000000-0008-0000-0200-00004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00000000-0008-0000-0200-00004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00000000-0008-0000-0200-00004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00000000-0008-0000-0200-00005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00000000-0008-0000-0200-00005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00000000-0008-0000-0200-00005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00000000-0008-0000-0200-00005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00000000-0008-0000-0200-000054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00000000-0008-0000-0200-000055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00000000-0008-0000-0200-00005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00000000-0008-0000-0200-00005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00000000-0008-0000-0200-00005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00000000-0008-0000-0200-00005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00000000-0008-0000-0200-00005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00000000-0008-0000-0200-00005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00000000-0008-0000-0200-00005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00000000-0008-0000-0200-00005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00000000-0008-0000-0200-00005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00000000-0008-0000-0200-00005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0000000-0008-0000-0200-00006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00000000-0008-0000-0200-00006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00000000-0008-0000-0200-00006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00000000-0008-0000-0200-00006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4A8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97661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5A8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57585" y="771525"/>
          <a:ext cx="381000" cy="417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00000000-0008-0000-0200-00006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00000000-0008-0000-0200-00006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00000000-0008-0000-0200-00006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00000000-0008-0000-0200-00006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00000000-0008-0000-0200-00006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00000000-0008-0000-0200-00006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00000000-0008-0000-0300-000075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00000000-0008-0000-0300-000076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00000000-0008-0000-0300-00007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0000000-0008-0000-0300-00007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00000000-0008-0000-0300-00007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00000000-0008-0000-0300-00007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0000000-0008-0000-0300-00007B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00000000-0008-0000-0300-00007C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00000000-0008-0000-0300-00007D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00000000-0008-0000-0300-00007E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00000000-0008-0000-0300-00007F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00000000-0008-0000-0300-000080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00000000-0008-0000-0300-000081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00000000-0008-0000-0300-000082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00000000-0008-0000-0300-000083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00000000-0008-0000-0300-000084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590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05027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6903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40770" y="762000"/>
          <a:ext cx="371475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0000000-0008-0000-0300-00008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00000000-0008-0000-0300-00008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00000000-0008-0000-0300-00008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00000000-0008-0000-0300-00008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00000000-0008-0000-0400-00008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00000000-0008-0000-0400-00008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00000000-0008-0000-0400-00008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00000000-0008-0000-0400-00008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00000000-0008-0000-0400-00008D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00000000-0008-0000-0400-00008E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00000000-0008-0000-0400-00008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00000000-0008-0000-0400-00009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00000000-0008-0000-0400-00009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00000000-0008-0000-0400-00009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00000000-0008-0000-0400-00009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00000000-0008-0000-0400-000094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00000000-0008-0000-0400-000095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00000000-0008-0000-0400-000096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00000000-0008-0000-0400-000097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00000000-0008-0000-0400-000098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00000000-0008-0000-0400-00009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00000000-0008-0000-0400-00009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00000000-0008-0000-0400-00009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00000000-0008-0000-0400-00009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400-00009D04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1420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400-00009E04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551920" y="800100"/>
          <a:ext cx="34290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00000000-0008-0000-0400-00009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00000000-0008-0000-0400-0000A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00000000-0008-0000-0400-0000A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0000000-0008-0000-0400-0000A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00000000-0008-0000-0400-0000A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0000000-0008-0000-0500-000023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00000000-0008-0000-0500-00002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00000000-0008-0000-0500-00002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0000000-0008-0000-0500-00002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00000000-0008-0000-0500-00002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00000000-0008-0000-0500-000028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00000000-0008-0000-0500-000029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00000000-0008-0000-0500-00002A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00000000-0008-0000-0500-00002B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00000000-0008-0000-0500-00002C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00000000-0008-0000-0500-00002D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00000000-0008-0000-0500-00002E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0000000-0008-0000-0500-00002F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00000000-0008-0000-0500-000030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00000000-0008-0000-0500-000031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00000000-0008-0000-0500-000032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500-0000332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650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00000000-0008-0000-0500-00003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00000000-0008-0000-0500-00003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00000000-0008-0000-0500-00003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00000000-0008-0000-0500-00003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andrifiris1509@hot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hyperlink" Target="mailto:cer_buenosaires@sednortedesantander.gov.co" TargetMode="External"/><Relationship Id="rId5" Type="http://schemas.openxmlformats.org/officeDocument/2006/relationships/hyperlink" Target="mailto:mauroramartinez@hotmail.com" TargetMode="External"/><Relationship Id="rId4" Type="http://schemas.openxmlformats.org/officeDocument/2006/relationships/hyperlink" Target="mailto:miguel241958@hot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K11" sqref="K11:K17"/>
    </sheetView>
  </sheetViews>
  <sheetFormatPr baseColWidth="10" defaultColWidth="11.44140625" defaultRowHeight="13.8"/>
  <cols>
    <col min="1" max="2" width="11.44140625" style="206"/>
    <col min="3" max="3" width="15.88671875" style="206" customWidth="1"/>
    <col min="4" max="4" width="21.109375" style="206" customWidth="1"/>
    <col min="5" max="5" width="14.88671875" style="206" customWidth="1"/>
    <col min="6" max="6" width="8.5546875" style="206" customWidth="1"/>
    <col min="7" max="7" width="10.33203125" style="206" customWidth="1"/>
    <col min="8" max="8" width="16.33203125" style="206" customWidth="1"/>
    <col min="9" max="9" width="18.33203125" style="206" customWidth="1"/>
    <col min="10" max="10" width="3.33203125" style="206" customWidth="1"/>
    <col min="11" max="11" width="46.33203125" style="206" customWidth="1"/>
    <col min="12" max="12" width="85.44140625" style="206" customWidth="1"/>
    <col min="13" max="13" width="33.5546875" style="206" customWidth="1"/>
    <col min="14" max="16384" width="11.44140625" style="206"/>
  </cols>
  <sheetData>
    <row r="1" spans="1:13" ht="27" customHeight="1">
      <c r="A1" s="226"/>
      <c r="B1" s="227"/>
      <c r="C1" s="274" t="s">
        <v>0</v>
      </c>
      <c r="D1" s="275"/>
      <c r="E1" s="275"/>
      <c r="F1" s="275"/>
      <c r="G1" s="275"/>
      <c r="H1" s="276" t="s">
        <v>1</v>
      </c>
      <c r="I1" s="277"/>
    </row>
    <row r="2" spans="1:13" ht="18.75" customHeight="1">
      <c r="A2" s="228"/>
      <c r="B2" s="229"/>
      <c r="C2" s="274" t="s">
        <v>2</v>
      </c>
      <c r="D2" s="275"/>
      <c r="E2" s="275"/>
      <c r="F2" s="275"/>
      <c r="G2" s="275"/>
      <c r="H2" s="207">
        <v>41241</v>
      </c>
      <c r="I2" s="211" t="s">
        <v>3</v>
      </c>
    </row>
    <row r="3" spans="1:13" ht="21" customHeight="1">
      <c r="A3" s="230"/>
      <c r="B3" s="231"/>
      <c r="C3" s="274" t="s">
        <v>4</v>
      </c>
      <c r="D3" s="275"/>
      <c r="E3" s="275"/>
      <c r="F3" s="275"/>
      <c r="G3" s="275"/>
      <c r="H3" s="276" t="s">
        <v>5</v>
      </c>
      <c r="I3" s="277"/>
    </row>
    <row r="4" spans="1:13" ht="5.25" customHeight="1"/>
    <row r="5" spans="1:13" ht="34.5" customHeight="1">
      <c r="A5" s="267" t="s">
        <v>6</v>
      </c>
      <c r="B5" s="267"/>
      <c r="C5" s="267"/>
      <c r="D5" s="267"/>
      <c r="E5" s="267"/>
      <c r="F5" s="267"/>
      <c r="G5" s="267"/>
      <c r="H5" s="267"/>
      <c r="I5" s="267"/>
      <c r="K5" s="268" t="s">
        <v>7</v>
      </c>
      <c r="L5" s="268"/>
      <c r="M5" s="268"/>
    </row>
    <row r="6" spans="1:13" ht="23.25" customHeight="1">
      <c r="A6" s="269" t="s">
        <v>8</v>
      </c>
      <c r="B6" s="270"/>
      <c r="C6" s="270"/>
      <c r="D6" s="270"/>
      <c r="E6" s="270"/>
      <c r="F6" s="271" t="s">
        <v>9</v>
      </c>
      <c r="G6" s="272"/>
      <c r="H6" s="272"/>
      <c r="I6" s="272"/>
      <c r="K6" s="212" t="s">
        <v>10</v>
      </c>
      <c r="L6" s="213" t="s">
        <v>11</v>
      </c>
      <c r="M6" s="214" t="s">
        <v>12</v>
      </c>
    </row>
    <row r="7" spans="1:13" ht="20.100000000000001" customHeight="1">
      <c r="A7" s="232" t="s">
        <v>13</v>
      </c>
      <c r="B7" s="233"/>
      <c r="C7" s="233"/>
      <c r="D7" s="233"/>
      <c r="E7" s="233"/>
      <c r="F7" s="273" t="s">
        <v>14</v>
      </c>
      <c r="G7" s="273"/>
      <c r="H7" s="273"/>
      <c r="I7" s="273"/>
      <c r="K7" s="236" t="s">
        <v>15</v>
      </c>
      <c r="L7" s="215" t="s">
        <v>16</v>
      </c>
      <c r="M7" s="224" t="s">
        <v>17</v>
      </c>
    </row>
    <row r="8" spans="1:13" ht="33.75" customHeight="1">
      <c r="A8" s="232"/>
      <c r="B8" s="233"/>
      <c r="C8" s="233"/>
      <c r="D8" s="233"/>
      <c r="E8" s="233"/>
      <c r="F8" s="259" t="s">
        <v>18</v>
      </c>
      <c r="G8" s="260"/>
      <c r="H8" s="261">
        <v>254599000188</v>
      </c>
      <c r="I8" s="262"/>
      <c r="K8" s="224"/>
      <c r="L8" s="215" t="s">
        <v>19</v>
      </c>
      <c r="M8" s="224"/>
    </row>
    <row r="9" spans="1:13" ht="20.100000000000001" customHeight="1">
      <c r="A9" s="208" t="s">
        <v>20</v>
      </c>
      <c r="B9" s="209"/>
      <c r="C9" s="253" t="s">
        <v>21</v>
      </c>
      <c r="D9" s="253"/>
      <c r="E9" s="254"/>
      <c r="F9" s="263" t="s">
        <v>22</v>
      </c>
      <c r="G9" s="264"/>
      <c r="H9" s="265" t="s">
        <v>23</v>
      </c>
      <c r="I9" s="266"/>
      <c r="K9" s="224"/>
      <c r="L9" s="215" t="s">
        <v>24</v>
      </c>
      <c r="M9" s="224" t="s">
        <v>25</v>
      </c>
    </row>
    <row r="10" spans="1:13" ht="20.100000000000001" customHeight="1">
      <c r="A10" s="250" t="s">
        <v>26</v>
      </c>
      <c r="B10" s="251"/>
      <c r="C10" s="252" t="s">
        <v>27</v>
      </c>
      <c r="D10" s="253"/>
      <c r="E10" s="253"/>
      <c r="F10" s="254"/>
      <c r="G10" s="210" t="s">
        <v>28</v>
      </c>
      <c r="H10" s="255">
        <v>3132852472</v>
      </c>
      <c r="I10" s="256"/>
      <c r="K10" s="224"/>
      <c r="L10" s="215" t="s">
        <v>29</v>
      </c>
      <c r="M10" s="224"/>
    </row>
    <row r="11" spans="1:13" ht="20.100000000000001" customHeight="1">
      <c r="A11" s="250" t="s">
        <v>30</v>
      </c>
      <c r="B11" s="251"/>
      <c r="C11" s="253" t="s">
        <v>31</v>
      </c>
      <c r="D11" s="253"/>
      <c r="E11" s="253"/>
      <c r="F11" s="254"/>
      <c r="G11" s="210" t="s">
        <v>32</v>
      </c>
      <c r="H11" s="257" t="s">
        <v>33</v>
      </c>
      <c r="I11" s="258"/>
      <c r="K11" s="237"/>
      <c r="L11" s="216"/>
      <c r="M11" s="216"/>
    </row>
    <row r="12" spans="1:13" ht="19.5" customHeight="1">
      <c r="A12" s="247" t="s">
        <v>34</v>
      </c>
      <c r="B12" s="248"/>
      <c r="C12" s="248"/>
      <c r="D12" s="248"/>
      <c r="E12" s="248"/>
      <c r="F12" s="248"/>
      <c r="G12" s="248"/>
      <c r="H12" s="248"/>
      <c r="I12" s="249"/>
      <c r="K12" s="225"/>
      <c r="L12" s="216"/>
      <c r="M12" s="225"/>
    </row>
    <row r="13" spans="1:13" ht="20.100000000000001" customHeight="1">
      <c r="A13" s="242" t="s">
        <v>35</v>
      </c>
      <c r="B13" s="242"/>
      <c r="C13" s="242"/>
      <c r="D13" s="242" t="s">
        <v>36</v>
      </c>
      <c r="E13" s="242"/>
      <c r="F13" s="242"/>
      <c r="G13" s="242" t="s">
        <v>37</v>
      </c>
      <c r="H13" s="242"/>
      <c r="I13" s="242"/>
      <c r="K13" s="225"/>
      <c r="L13" s="216"/>
      <c r="M13" s="225"/>
    </row>
    <row r="14" spans="1:13" ht="20.100000000000001" customHeight="1">
      <c r="A14" s="241" t="s">
        <v>38</v>
      </c>
      <c r="B14" s="241"/>
      <c r="C14" s="241"/>
      <c r="D14" s="241" t="s">
        <v>39</v>
      </c>
      <c r="E14" s="241"/>
      <c r="F14" s="241"/>
      <c r="G14" s="241" t="s">
        <v>40</v>
      </c>
      <c r="H14" s="241"/>
      <c r="I14" s="241"/>
      <c r="K14" s="225"/>
      <c r="L14" s="216"/>
      <c r="M14" s="225"/>
    </row>
    <row r="15" spans="1:13" ht="20.100000000000001" customHeight="1">
      <c r="A15" s="241" t="s">
        <v>41</v>
      </c>
      <c r="B15" s="241"/>
      <c r="C15" s="241"/>
      <c r="D15" s="241" t="s">
        <v>39</v>
      </c>
      <c r="E15" s="241"/>
      <c r="F15" s="241"/>
      <c r="G15" s="241" t="s">
        <v>42</v>
      </c>
      <c r="H15" s="241"/>
      <c r="I15" s="241"/>
      <c r="K15" s="225"/>
      <c r="L15" s="216"/>
      <c r="M15" s="216"/>
    </row>
    <row r="16" spans="1:13" ht="20.100000000000001" customHeight="1">
      <c r="A16" s="241" t="s">
        <v>43</v>
      </c>
      <c r="B16" s="241"/>
      <c r="C16" s="241"/>
      <c r="D16" s="241" t="s">
        <v>39</v>
      </c>
      <c r="E16" s="241"/>
      <c r="F16" s="241"/>
      <c r="G16" s="246" t="s">
        <v>44</v>
      </c>
      <c r="H16" s="241"/>
      <c r="I16" s="241"/>
      <c r="K16" s="225"/>
      <c r="L16" s="216"/>
      <c r="M16" s="216"/>
    </row>
    <row r="17" spans="1:13" ht="20.100000000000001" customHeight="1">
      <c r="A17" s="241" t="s">
        <v>45</v>
      </c>
      <c r="B17" s="241"/>
      <c r="C17" s="241"/>
      <c r="D17" s="241" t="s">
        <v>39</v>
      </c>
      <c r="E17" s="241"/>
      <c r="F17" s="241"/>
      <c r="G17" s="246" t="s">
        <v>46</v>
      </c>
      <c r="H17" s="241"/>
      <c r="I17" s="241"/>
      <c r="K17" s="225"/>
      <c r="L17" s="216"/>
      <c r="M17" s="216"/>
    </row>
    <row r="18" spans="1:13" ht="20.100000000000001" customHeight="1">
      <c r="A18" s="241" t="s">
        <v>47</v>
      </c>
      <c r="B18" s="241"/>
      <c r="C18" s="241"/>
      <c r="D18" s="241" t="s">
        <v>39</v>
      </c>
      <c r="E18" s="241"/>
      <c r="F18" s="241"/>
      <c r="G18" s="241" t="s">
        <v>48</v>
      </c>
      <c r="H18" s="241"/>
      <c r="I18" s="241"/>
      <c r="K18" s="238"/>
      <c r="L18" s="216"/>
      <c r="M18" s="216"/>
    </row>
    <row r="19" spans="1:13" ht="20.100000000000001" customHeight="1">
      <c r="A19" s="241" t="s">
        <v>49</v>
      </c>
      <c r="B19" s="241"/>
      <c r="C19" s="241"/>
      <c r="D19" s="241" t="s">
        <v>39</v>
      </c>
      <c r="E19" s="241"/>
      <c r="F19" s="241"/>
      <c r="G19" s="241" t="s">
        <v>50</v>
      </c>
      <c r="H19" s="241"/>
      <c r="I19" s="241"/>
      <c r="K19" s="225"/>
      <c r="L19" s="216"/>
      <c r="M19" s="216"/>
    </row>
    <row r="20" spans="1:13" ht="20.100000000000001" customHeight="1">
      <c r="A20" s="241" t="s">
        <v>51</v>
      </c>
      <c r="B20" s="241"/>
      <c r="C20" s="241"/>
      <c r="D20" s="241" t="s">
        <v>39</v>
      </c>
      <c r="E20" s="241"/>
      <c r="F20" s="241"/>
      <c r="G20" s="241" t="s">
        <v>52</v>
      </c>
      <c r="H20" s="241"/>
      <c r="I20" s="241"/>
      <c r="K20" s="225"/>
      <c r="L20" s="216"/>
      <c r="M20" s="216"/>
    </row>
    <row r="21" spans="1:13" ht="20.100000000000001" customHeight="1">
      <c r="A21" s="241" t="s">
        <v>53</v>
      </c>
      <c r="B21" s="241"/>
      <c r="C21" s="241"/>
      <c r="D21" s="241" t="s">
        <v>39</v>
      </c>
      <c r="E21" s="241"/>
      <c r="F21" s="241"/>
      <c r="G21" s="241" t="s">
        <v>54</v>
      </c>
      <c r="H21" s="241"/>
      <c r="I21" s="241"/>
      <c r="K21" s="225"/>
      <c r="L21" s="216"/>
      <c r="M21" s="217"/>
    </row>
    <row r="22" spans="1:13" ht="20.100000000000001" customHeight="1">
      <c r="A22" s="241" t="s">
        <v>31</v>
      </c>
      <c r="B22" s="241"/>
      <c r="C22" s="241"/>
      <c r="D22" s="241" t="s">
        <v>55</v>
      </c>
      <c r="E22" s="241"/>
      <c r="F22" s="241"/>
      <c r="G22" s="246" t="s">
        <v>56</v>
      </c>
      <c r="H22" s="241"/>
      <c r="I22" s="241"/>
    </row>
    <row r="23" spans="1:13" s="205" customFormat="1" ht="21">
      <c r="A23" s="243"/>
      <c r="B23" s="243"/>
      <c r="C23" s="243"/>
      <c r="D23" s="243"/>
      <c r="E23" s="243"/>
      <c r="F23" s="243"/>
      <c r="G23" s="243"/>
      <c r="H23" s="243"/>
      <c r="I23" s="243"/>
      <c r="K23" s="244"/>
      <c r="L23" s="244"/>
    </row>
    <row r="24" spans="1:13" ht="30" customHeight="1">
      <c r="A24" s="245" t="s">
        <v>57</v>
      </c>
      <c r="B24" s="245"/>
      <c r="C24" s="245"/>
      <c r="D24" s="245"/>
      <c r="E24" s="245"/>
      <c r="F24" s="245"/>
      <c r="G24" s="245"/>
      <c r="H24" s="245"/>
      <c r="I24" s="245"/>
      <c r="K24" s="218"/>
      <c r="L24" s="218"/>
    </row>
    <row r="25" spans="1:13" ht="33.75" customHeight="1">
      <c r="A25" s="242" t="s">
        <v>35</v>
      </c>
      <c r="B25" s="242"/>
      <c r="C25" s="242"/>
      <c r="D25" s="242" t="s">
        <v>36</v>
      </c>
      <c r="E25" s="242"/>
      <c r="F25" s="242"/>
      <c r="G25" s="242" t="s">
        <v>58</v>
      </c>
      <c r="H25" s="242"/>
      <c r="I25" s="242"/>
      <c r="K25" s="219"/>
      <c r="L25" s="220"/>
      <c r="M25" s="206" t="s">
        <v>59</v>
      </c>
    </row>
    <row r="26" spans="1:13" ht="20.100000000000001" customHeight="1">
      <c r="A26" s="241" t="s">
        <v>38</v>
      </c>
      <c r="B26" s="241"/>
      <c r="C26" s="241"/>
      <c r="D26" s="241" t="s">
        <v>39</v>
      </c>
      <c r="E26" s="241"/>
      <c r="F26" s="241"/>
      <c r="G26" s="241" t="s">
        <v>60</v>
      </c>
      <c r="H26" s="241"/>
      <c r="I26" s="241"/>
      <c r="K26" s="219"/>
      <c r="L26" s="220"/>
    </row>
    <row r="27" spans="1:13" ht="20.100000000000001" customHeight="1">
      <c r="A27" s="241" t="s">
        <v>53</v>
      </c>
      <c r="B27" s="241"/>
      <c r="C27" s="241"/>
      <c r="D27" s="241" t="s">
        <v>39</v>
      </c>
      <c r="E27" s="241"/>
      <c r="F27" s="241"/>
      <c r="G27" s="241" t="s">
        <v>61</v>
      </c>
      <c r="H27" s="241"/>
      <c r="I27" s="241"/>
      <c r="K27" s="219"/>
      <c r="L27" s="221"/>
    </row>
    <row r="28" spans="1:13" ht="20.100000000000001" customHeight="1">
      <c r="A28" s="241" t="s">
        <v>47</v>
      </c>
      <c r="B28" s="241"/>
      <c r="C28" s="241"/>
      <c r="D28" s="241" t="s">
        <v>39</v>
      </c>
      <c r="E28" s="241"/>
      <c r="F28" s="241"/>
      <c r="G28" s="241" t="s">
        <v>62</v>
      </c>
      <c r="H28" s="241"/>
      <c r="I28" s="241"/>
      <c r="K28" s="219"/>
      <c r="L28" s="221"/>
    </row>
    <row r="29" spans="1:13" ht="20.100000000000001" customHeight="1">
      <c r="A29" s="241" t="s">
        <v>51</v>
      </c>
      <c r="B29" s="241"/>
      <c r="C29" s="241"/>
      <c r="D29" s="241" t="s">
        <v>39</v>
      </c>
      <c r="E29" s="241"/>
      <c r="F29" s="241"/>
      <c r="G29" s="241" t="s">
        <v>63</v>
      </c>
      <c r="H29" s="241"/>
      <c r="I29" s="241"/>
      <c r="K29" s="219"/>
      <c r="L29" s="220"/>
    </row>
    <row r="30" spans="1:13" ht="20.100000000000001" customHeight="1">
      <c r="A30" s="240"/>
      <c r="B30" s="240"/>
      <c r="C30" s="240"/>
      <c r="D30" s="240"/>
      <c r="E30" s="240"/>
      <c r="F30" s="240"/>
      <c r="G30" s="240"/>
      <c r="H30" s="240"/>
      <c r="I30" s="240"/>
      <c r="K30" s="219"/>
      <c r="L30" s="221"/>
    </row>
    <row r="31" spans="1:13" ht="20.100000000000001" customHeight="1">
      <c r="A31" s="240"/>
      <c r="B31" s="240"/>
      <c r="C31" s="240"/>
      <c r="D31" s="240"/>
      <c r="E31" s="240"/>
      <c r="F31" s="240"/>
      <c r="G31" s="240"/>
      <c r="H31" s="240"/>
      <c r="I31" s="240"/>
      <c r="K31" s="219"/>
      <c r="L31" s="222"/>
    </row>
    <row r="32" spans="1:13" ht="20.100000000000001" customHeight="1">
      <c r="A32" s="240"/>
      <c r="B32" s="240"/>
      <c r="C32" s="240"/>
      <c r="D32" s="240"/>
      <c r="E32" s="240"/>
      <c r="F32" s="240"/>
      <c r="G32" s="240"/>
      <c r="H32" s="240"/>
      <c r="I32" s="240"/>
      <c r="K32" s="239"/>
      <c r="L32" s="220"/>
    </row>
    <row r="33" spans="11:12" ht="15">
      <c r="K33" s="239"/>
      <c r="L33" s="223"/>
    </row>
    <row r="34" spans="11:12" ht="19.5" customHeight="1"/>
    <row r="35" spans="11:12" ht="51" customHeight="1"/>
    <row r="36" spans="11:12" ht="51.75" customHeight="1"/>
    <row r="37" spans="11:12" ht="42.75" customHeight="1"/>
    <row r="38" spans="11:12" ht="107.25" customHeight="1"/>
    <row r="39" spans="11:12" ht="58.5" customHeight="1"/>
    <row r="40" spans="11:12" ht="30.75" customHeight="1"/>
    <row r="41" spans="11:12" ht="30.75" customHeight="1"/>
    <row r="42" spans="11:12" ht="47.25" customHeight="1"/>
    <row r="65526" spans="1:5">
      <c r="A65526" s="234" t="s">
        <v>64</v>
      </c>
      <c r="B65526" s="234"/>
      <c r="C65526" s="234"/>
      <c r="D65526" s="234"/>
      <c r="E65526" s="234"/>
    </row>
    <row r="65527" spans="1:5">
      <c r="A65527" s="235" t="s">
        <v>65</v>
      </c>
      <c r="B65527" s="235"/>
      <c r="C65527" s="235"/>
      <c r="D65527" s="235"/>
      <c r="E65527" s="235"/>
    </row>
    <row r="65528" spans="1:5">
      <c r="A65528" s="235" t="s">
        <v>66</v>
      </c>
      <c r="B65528" s="235"/>
      <c r="C65528" s="235"/>
      <c r="D65528" s="235"/>
      <c r="E65528" s="235"/>
    </row>
    <row r="65529" spans="1:5">
      <c r="A65529" s="206" t="s">
        <v>67</v>
      </c>
      <c r="D65529" s="206" t="s">
        <v>68</v>
      </c>
    </row>
  </sheetData>
  <sheetProtection password="F5F0" sheet="1"/>
  <mergeCells count="93">
    <mergeCell ref="C1:G1"/>
    <mergeCell ref="H1:I1"/>
    <mergeCell ref="C2:G2"/>
    <mergeCell ref="C3:G3"/>
    <mergeCell ref="H3:I3"/>
    <mergeCell ref="A5:I5"/>
    <mergeCell ref="K5:M5"/>
    <mergeCell ref="A6:E6"/>
    <mergeCell ref="F6:I6"/>
    <mergeCell ref="F7:I7"/>
    <mergeCell ref="M7:M8"/>
    <mergeCell ref="F8:G8"/>
    <mergeCell ref="H8:I8"/>
    <mergeCell ref="C9:E9"/>
    <mergeCell ref="F9:G9"/>
    <mergeCell ref="H9:I9"/>
    <mergeCell ref="A10:B10"/>
    <mergeCell ref="C10:F10"/>
    <mergeCell ref="H10:I10"/>
    <mergeCell ref="A11:B11"/>
    <mergeCell ref="C11:F11"/>
    <mergeCell ref="H11:I11"/>
    <mergeCell ref="A12:I12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A19:C19"/>
    <mergeCell ref="D19:F19"/>
    <mergeCell ref="G19:I19"/>
    <mergeCell ref="A20:C20"/>
    <mergeCell ref="D20:F20"/>
    <mergeCell ref="G20:I20"/>
    <mergeCell ref="K23:L23"/>
    <mergeCell ref="A24:I24"/>
    <mergeCell ref="A21:C21"/>
    <mergeCell ref="D21:F21"/>
    <mergeCell ref="G21:I21"/>
    <mergeCell ref="A22:C22"/>
    <mergeCell ref="D22:F22"/>
    <mergeCell ref="G22:I22"/>
    <mergeCell ref="A26:C26"/>
    <mergeCell ref="D26:F26"/>
    <mergeCell ref="G26:I26"/>
    <mergeCell ref="A23:C23"/>
    <mergeCell ref="D23:F23"/>
    <mergeCell ref="G23:I23"/>
    <mergeCell ref="A65527:E65527"/>
    <mergeCell ref="A65528:E65528"/>
    <mergeCell ref="K7:K10"/>
    <mergeCell ref="K11:K17"/>
    <mergeCell ref="K18:K21"/>
    <mergeCell ref="K32:K33"/>
    <mergeCell ref="A31:C31"/>
    <mergeCell ref="D31:F31"/>
    <mergeCell ref="G31:I31"/>
    <mergeCell ref="A32:C32"/>
    <mergeCell ref="D32:F32"/>
    <mergeCell ref="G32:I32"/>
    <mergeCell ref="A29:C29"/>
    <mergeCell ref="D29:F29"/>
    <mergeCell ref="G29:I29"/>
    <mergeCell ref="A30:C30"/>
    <mergeCell ref="M9:M10"/>
    <mergeCell ref="M12:M14"/>
    <mergeCell ref="A1:B3"/>
    <mergeCell ref="A7:E8"/>
    <mergeCell ref="A65526:E65526"/>
    <mergeCell ref="D30:F30"/>
    <mergeCell ref="G30:I30"/>
    <mergeCell ref="A27:C27"/>
    <mergeCell ref="D27:F27"/>
    <mergeCell ref="G27:I27"/>
    <mergeCell ref="A28:C28"/>
    <mergeCell ref="D28:F28"/>
    <mergeCell ref="G28:I28"/>
    <mergeCell ref="A25:C25"/>
    <mergeCell ref="D25:F25"/>
    <mergeCell ref="G25:I25"/>
  </mergeCells>
  <hyperlinks>
    <hyperlink ref="A65528" r:id="rId1" xr:uid="{00000000-0004-0000-0000-000000000000}"/>
    <hyperlink ref="A65527" r:id="rId2" xr:uid="{00000000-0004-0000-0000-000001000000}"/>
    <hyperlink ref="G17" r:id="rId3" xr:uid="{00000000-0004-0000-0000-000002000000}"/>
    <hyperlink ref="G16" r:id="rId4" xr:uid="{00000000-0004-0000-0000-000003000000}"/>
    <hyperlink ref="G22" r:id="rId5" xr:uid="{00000000-0004-0000-0000-000004000000}"/>
    <hyperlink ref="C10" r:id="rId6" xr:uid="{00000000-0004-0000-0000-000005000000}"/>
  </hyperlinks>
  <pageMargins left="0.70866141732283505" right="0.70866141732283505" top="0.74803149606299202" bottom="0.74803149606299202" header="0.31496062992126" footer="0.31496062992126"/>
  <pageSetup paperSize="9" orientation="landscape" horizontalDpi="300" verticalDpi="300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tabSelected="1" topLeftCell="A302" zoomScale="170" zoomScaleNormal="170" workbookViewId="0">
      <selection activeCell="G7" sqref="G7"/>
    </sheetView>
  </sheetViews>
  <sheetFormatPr baseColWidth="10" defaultRowHeight="14.4"/>
  <sheetData>
    <row r="1" spans="1:21" ht="17.399999999999999">
      <c r="B1" s="49" t="s">
        <v>69</v>
      </c>
      <c r="C1" s="49"/>
      <c r="D1" s="49"/>
      <c r="E1" s="49"/>
      <c r="F1" s="49"/>
      <c r="G1" s="49"/>
      <c r="H1" s="49"/>
      <c r="I1" s="49"/>
      <c r="J1" s="123"/>
      <c r="K1" s="123"/>
      <c r="L1" s="124"/>
      <c r="M1" s="124"/>
      <c r="N1" s="124"/>
      <c r="O1" s="124"/>
    </row>
    <row r="2" spans="1:21" ht="17.399999999999999">
      <c r="B2" s="50" t="s">
        <v>70</v>
      </c>
      <c r="C2" s="50"/>
      <c r="D2" s="51" t="s">
        <v>71</v>
      </c>
      <c r="E2" s="51"/>
      <c r="F2" s="51"/>
      <c r="G2" s="52" t="s">
        <v>72</v>
      </c>
      <c r="H2" s="52"/>
      <c r="I2" s="52"/>
      <c r="J2" s="125" t="s">
        <v>73</v>
      </c>
      <c r="K2" s="125"/>
      <c r="L2" s="125"/>
      <c r="M2" s="126" t="s">
        <v>74</v>
      </c>
      <c r="N2" s="126"/>
      <c r="O2" s="126"/>
      <c r="Q2" s="48">
        <v>1</v>
      </c>
    </row>
    <row r="3" spans="1:21" ht="31.2">
      <c r="B3" s="50"/>
      <c r="C3" s="50"/>
      <c r="D3" s="53" t="s">
        <v>75</v>
      </c>
      <c r="E3" s="54" t="s">
        <v>76</v>
      </c>
      <c r="F3" s="54" t="s">
        <v>77</v>
      </c>
      <c r="G3" s="55" t="s">
        <v>75</v>
      </c>
      <c r="H3" s="54" t="s">
        <v>76</v>
      </c>
      <c r="I3" s="54" t="s">
        <v>77</v>
      </c>
      <c r="J3" s="55" t="s">
        <v>75</v>
      </c>
      <c r="K3" s="127" t="s">
        <v>76</v>
      </c>
      <c r="L3" s="57" t="s">
        <v>77</v>
      </c>
      <c r="M3" s="55" t="s">
        <v>75</v>
      </c>
      <c r="N3" s="127" t="s">
        <v>76</v>
      </c>
      <c r="O3" s="57" t="s">
        <v>77</v>
      </c>
      <c r="Q3" s="48">
        <v>2</v>
      </c>
    </row>
    <row r="4" spans="1:21" ht="17.399999999999999">
      <c r="B4" s="50"/>
      <c r="C4" s="50"/>
      <c r="D4" s="56"/>
      <c r="E4" s="57"/>
      <c r="F4" s="57"/>
      <c r="G4" s="58"/>
      <c r="H4" s="57"/>
      <c r="I4" s="57"/>
      <c r="J4" s="58"/>
      <c r="K4" s="128"/>
      <c r="L4" s="129"/>
      <c r="M4" s="58"/>
      <c r="N4" s="128"/>
      <c r="O4" s="129"/>
      <c r="Q4" s="48">
        <v>3</v>
      </c>
    </row>
    <row r="5" spans="1:21" ht="17.399999999999999">
      <c r="B5" s="50"/>
      <c r="C5" s="50"/>
      <c r="D5" s="59"/>
      <c r="E5" s="60"/>
      <c r="F5" s="60"/>
      <c r="G5" s="61"/>
      <c r="H5" s="62"/>
      <c r="I5" s="62"/>
      <c r="J5" s="61"/>
      <c r="K5" s="130"/>
      <c r="L5" s="62"/>
      <c r="M5" s="61"/>
      <c r="N5" s="130"/>
      <c r="O5" s="62"/>
      <c r="Q5" s="48">
        <v>4</v>
      </c>
    </row>
    <row r="6" spans="1:21" ht="17.399999999999999">
      <c r="A6" s="63"/>
      <c r="B6" s="64"/>
      <c r="C6" s="65" t="s">
        <v>78</v>
      </c>
      <c r="D6" s="66"/>
      <c r="E6" s="66"/>
      <c r="F6" s="66"/>
      <c r="G6" s="66"/>
      <c r="H6" s="66"/>
      <c r="I6" s="66"/>
      <c r="J6" s="66"/>
      <c r="K6" s="66"/>
      <c r="L6" s="131"/>
      <c r="M6" s="66"/>
      <c r="N6" s="66"/>
      <c r="O6" s="131"/>
    </row>
    <row r="7" spans="1:21" ht="97.2">
      <c r="A7" s="63"/>
      <c r="B7" s="67"/>
      <c r="C7" s="68" t="s">
        <v>79</v>
      </c>
      <c r="D7" s="69">
        <v>3</v>
      </c>
      <c r="E7" s="70" t="s">
        <v>80</v>
      </c>
      <c r="F7" s="70" t="s">
        <v>81</v>
      </c>
      <c r="G7" s="71">
        <v>3</v>
      </c>
      <c r="H7" s="72" t="s">
        <v>404</v>
      </c>
      <c r="I7" s="72" t="s">
        <v>405</v>
      </c>
      <c r="J7" s="132"/>
      <c r="K7" s="133"/>
      <c r="L7" s="134"/>
      <c r="M7" s="135"/>
      <c r="N7" s="136"/>
      <c r="O7" s="137"/>
      <c r="Q7" s="48"/>
      <c r="R7" s="48">
        <f>COUNTIF(D7:D10,"1")</f>
        <v>0</v>
      </c>
      <c r="S7" s="48">
        <f>COUNTIF(G7:G10,"1")</f>
        <v>0</v>
      </c>
      <c r="T7" s="48">
        <f>COUNTIF(J7:J10,"1")</f>
        <v>0</v>
      </c>
      <c r="U7" s="48">
        <f>COUNTIF(M7:M10,"1")</f>
        <v>0</v>
      </c>
    </row>
    <row r="8" spans="1:21" ht="114">
      <c r="A8" s="63"/>
      <c r="B8" s="67"/>
      <c r="C8" s="73" t="s">
        <v>82</v>
      </c>
      <c r="D8" s="69">
        <v>3</v>
      </c>
      <c r="E8" s="70" t="s">
        <v>83</v>
      </c>
      <c r="F8" s="70" t="s">
        <v>84</v>
      </c>
      <c r="G8" s="71">
        <v>2</v>
      </c>
      <c r="H8" s="74" t="s">
        <v>406</v>
      </c>
      <c r="I8" s="72" t="s">
        <v>84</v>
      </c>
      <c r="J8" s="132"/>
      <c r="K8" s="138"/>
      <c r="L8" s="134"/>
      <c r="M8" s="135"/>
      <c r="N8" s="139"/>
      <c r="O8" s="137"/>
      <c r="R8" s="48">
        <f>COUNTIF(D7:D10,"2")</f>
        <v>2</v>
      </c>
      <c r="S8" s="48">
        <f>COUNTIF(G7:G10,"2")</f>
        <v>3</v>
      </c>
      <c r="T8" s="48">
        <f>COUNTIF(J7:J10,"2")</f>
        <v>0</v>
      </c>
      <c r="U8" s="48">
        <f>COUNTIF(M7:M10,"2")</f>
        <v>0</v>
      </c>
    </row>
    <row r="9" spans="1:21" ht="83.4">
      <c r="A9" s="63"/>
      <c r="B9" s="67"/>
      <c r="C9" s="75" t="s">
        <v>85</v>
      </c>
      <c r="D9" s="69">
        <v>2</v>
      </c>
      <c r="E9" s="70" t="s">
        <v>407</v>
      </c>
      <c r="F9" s="70" t="s">
        <v>86</v>
      </c>
      <c r="G9" s="71">
        <v>2</v>
      </c>
      <c r="H9" s="74" t="s">
        <v>408</v>
      </c>
      <c r="I9" s="72" t="s">
        <v>409</v>
      </c>
      <c r="J9" s="132"/>
      <c r="K9" s="138"/>
      <c r="L9" s="134"/>
      <c r="M9" s="135"/>
      <c r="N9" s="139"/>
      <c r="O9" s="137"/>
      <c r="R9" s="48">
        <f>COUNTIF(D7:D10,"3")</f>
        <v>2</v>
      </c>
      <c r="S9" s="48">
        <f>COUNTIF(G7:G10,"3")</f>
        <v>1</v>
      </c>
      <c r="T9" s="48">
        <f>COUNTIF(J7:J10,"3")</f>
        <v>0</v>
      </c>
      <c r="U9" s="48">
        <f>COUNTIF(M7:M10,"3")</f>
        <v>1</v>
      </c>
    </row>
    <row r="10" spans="1:21" ht="138.6">
      <c r="A10" s="63"/>
      <c r="B10" s="76"/>
      <c r="C10" s="75" t="s">
        <v>87</v>
      </c>
      <c r="D10" s="69">
        <v>2</v>
      </c>
      <c r="E10" s="70" t="s">
        <v>88</v>
      </c>
      <c r="F10" s="70" t="s">
        <v>89</v>
      </c>
      <c r="G10" s="71">
        <v>2</v>
      </c>
      <c r="H10" s="74" t="s">
        <v>410</v>
      </c>
      <c r="I10" s="72" t="s">
        <v>411</v>
      </c>
      <c r="J10" s="132"/>
      <c r="K10" s="138"/>
      <c r="L10" s="134"/>
      <c r="M10" s="135">
        <v>3</v>
      </c>
      <c r="N10" s="139"/>
      <c r="O10" s="137"/>
      <c r="R10" s="48">
        <f>COUNTIF(D7:D10,"4")</f>
        <v>0</v>
      </c>
      <c r="S10" s="48">
        <f>COUNTIF(G7:G10,"4")</f>
        <v>0</v>
      </c>
      <c r="T10" s="48">
        <f>COUNTIF(J7:J10,"4")</f>
        <v>0</v>
      </c>
      <c r="U10" s="48">
        <f>COUNTIF(M7:M10,"4")</f>
        <v>0</v>
      </c>
    </row>
    <row r="11" spans="1:21">
      <c r="B11" s="77"/>
      <c r="C11" s="78"/>
      <c r="D11" s="78"/>
      <c r="E11" s="78"/>
      <c r="F11" s="78"/>
      <c r="G11" s="78"/>
      <c r="H11" s="78"/>
      <c r="I11" s="78"/>
      <c r="J11" s="78"/>
      <c r="K11" s="140"/>
      <c r="L11" s="141"/>
      <c r="M11" s="142"/>
      <c r="N11" s="141"/>
      <c r="O11" s="141"/>
      <c r="Q11" s="48">
        <f>COUNTIF(D7:D10,"1")</f>
        <v>0</v>
      </c>
      <c r="R11" s="48">
        <f>COUNTIF(D7:D10,"1")</f>
        <v>0</v>
      </c>
      <c r="S11" s="48">
        <f>COUNTIF(D7:D10,"3")</f>
        <v>2</v>
      </c>
    </row>
    <row r="12" spans="1:21" ht="52.2">
      <c r="A12" s="63"/>
      <c r="B12" s="79"/>
      <c r="C12" s="80" t="s">
        <v>90</v>
      </c>
      <c r="D12" s="81"/>
      <c r="E12" s="81"/>
      <c r="F12" s="81"/>
      <c r="G12" s="81"/>
      <c r="H12" s="81"/>
      <c r="I12" s="81"/>
      <c r="J12" s="81"/>
      <c r="K12" s="143"/>
      <c r="L12" s="144"/>
      <c r="M12" s="81"/>
      <c r="N12" s="143"/>
      <c r="O12" s="144"/>
    </row>
    <row r="13" spans="1:21" ht="102.6">
      <c r="A13" s="63"/>
      <c r="B13" s="82"/>
      <c r="C13" s="83" t="s">
        <v>91</v>
      </c>
      <c r="D13" s="84">
        <v>2</v>
      </c>
      <c r="E13" s="70" t="s">
        <v>92</v>
      </c>
      <c r="F13" s="85" t="s">
        <v>93</v>
      </c>
      <c r="G13" s="86">
        <v>3</v>
      </c>
      <c r="H13" s="72" t="s">
        <v>412</v>
      </c>
      <c r="I13" s="72" t="s">
        <v>413</v>
      </c>
      <c r="J13" s="145"/>
      <c r="K13" s="146"/>
      <c r="L13" s="147"/>
      <c r="M13" s="148"/>
      <c r="N13" s="149"/>
      <c r="O13" s="150"/>
      <c r="R13" s="48">
        <f>COUNTIF(D13:D17,"1")</f>
        <v>0</v>
      </c>
      <c r="S13" s="48">
        <f>COUNTIF(G13:G17,"1")</f>
        <v>0</v>
      </c>
      <c r="T13" s="48">
        <f>COUNTIF(J13:J17,"1")</f>
        <v>0</v>
      </c>
      <c r="U13" s="48">
        <f>COUNTIF(M13:M17,"1")</f>
        <v>0</v>
      </c>
    </row>
    <row r="14" spans="1:21" ht="125.4">
      <c r="A14" s="63"/>
      <c r="B14" s="82"/>
      <c r="C14" s="73" t="s">
        <v>94</v>
      </c>
      <c r="D14" s="84">
        <v>2</v>
      </c>
      <c r="E14" s="87" t="s">
        <v>414</v>
      </c>
      <c r="F14" s="85" t="s">
        <v>95</v>
      </c>
      <c r="G14" s="86">
        <v>2</v>
      </c>
      <c r="H14" s="74" t="s">
        <v>415</v>
      </c>
      <c r="I14" s="72" t="s">
        <v>416</v>
      </c>
      <c r="J14" s="145"/>
      <c r="K14" s="147"/>
      <c r="L14" s="147"/>
      <c r="M14" s="148"/>
      <c r="N14" s="150"/>
      <c r="O14" s="150"/>
      <c r="R14" s="48">
        <f>COUNTIF(D13:D17,"2")</f>
        <v>4</v>
      </c>
      <c r="S14" s="48">
        <f>COUNTIF(G13:G17,"2")</f>
        <v>4</v>
      </c>
      <c r="T14" s="48">
        <f>COUNTIF(J13:J17,"2")</f>
        <v>0</v>
      </c>
      <c r="U14" s="48">
        <f>COUNTIF(M13:M17,"2")</f>
        <v>0</v>
      </c>
    </row>
    <row r="15" spans="1:21" ht="91.2">
      <c r="A15" s="63"/>
      <c r="B15" s="82"/>
      <c r="C15" s="73" t="s">
        <v>96</v>
      </c>
      <c r="D15" s="84">
        <v>3</v>
      </c>
      <c r="E15" s="87" t="s">
        <v>97</v>
      </c>
      <c r="F15" s="85" t="s">
        <v>98</v>
      </c>
      <c r="G15" s="86">
        <v>2</v>
      </c>
      <c r="H15" s="74" t="s">
        <v>417</v>
      </c>
      <c r="I15" s="72" t="s">
        <v>98</v>
      </c>
      <c r="J15" s="145"/>
      <c r="K15" s="147"/>
      <c r="L15" s="147"/>
      <c r="M15" s="148"/>
      <c r="N15" s="150"/>
      <c r="O15" s="150"/>
      <c r="R15" s="48">
        <f>COUNTIF(D13:D17,"3")</f>
        <v>1</v>
      </c>
      <c r="S15" s="48">
        <f>COUNTIF(G13:G17,"3")</f>
        <v>1</v>
      </c>
      <c r="T15" s="48">
        <f>COUNTIF(J13:J17,"3")</f>
        <v>0</v>
      </c>
      <c r="U15" s="48">
        <f>COUNTIF(M13:M17,"3")</f>
        <v>0</v>
      </c>
    </row>
    <row r="16" spans="1:21" ht="193.2">
      <c r="A16" s="63"/>
      <c r="B16" s="82"/>
      <c r="C16" s="75" t="s">
        <v>99</v>
      </c>
      <c r="D16" s="84">
        <v>2</v>
      </c>
      <c r="E16" s="87" t="s">
        <v>100</v>
      </c>
      <c r="F16" s="85" t="s">
        <v>101</v>
      </c>
      <c r="G16" s="86">
        <v>2</v>
      </c>
      <c r="H16" s="74" t="s">
        <v>418</v>
      </c>
      <c r="I16" s="72" t="s">
        <v>419</v>
      </c>
      <c r="J16" s="145"/>
      <c r="K16" s="147"/>
      <c r="L16" s="147"/>
      <c r="M16" s="148"/>
      <c r="N16" s="150"/>
      <c r="O16" s="150"/>
      <c r="R16" s="48">
        <f>COUNTIF(D13:D17,"4")</f>
        <v>0</v>
      </c>
      <c r="S16" s="48">
        <f>COUNTIF(G13:G17,"4")</f>
        <v>0</v>
      </c>
      <c r="T16" s="48">
        <f>COUNTIF(J13:J17,"4")</f>
        <v>0</v>
      </c>
      <c r="U16" s="48">
        <f>COUNTIF(M13:M17,"4")</f>
        <v>0</v>
      </c>
    </row>
    <row r="17" spans="1:21" ht="91.2">
      <c r="A17" s="63"/>
      <c r="B17" s="88"/>
      <c r="C17" s="73" t="s">
        <v>102</v>
      </c>
      <c r="D17" s="84">
        <v>2</v>
      </c>
      <c r="E17" s="87" t="s">
        <v>103</v>
      </c>
      <c r="F17" s="85" t="s">
        <v>104</v>
      </c>
      <c r="G17" s="86">
        <v>2</v>
      </c>
      <c r="H17" s="74" t="s">
        <v>420</v>
      </c>
      <c r="I17" s="72" t="s">
        <v>421</v>
      </c>
      <c r="J17" s="145"/>
      <c r="K17" s="147"/>
      <c r="L17" s="147"/>
      <c r="M17" s="148"/>
      <c r="N17" s="150"/>
      <c r="O17" s="150"/>
    </row>
    <row r="18" spans="1:21">
      <c r="B18" s="89"/>
      <c r="C18" s="90"/>
      <c r="D18" s="90"/>
      <c r="E18" s="90"/>
      <c r="F18" s="90"/>
      <c r="G18" s="90"/>
      <c r="H18" s="90"/>
      <c r="I18" s="90"/>
      <c r="J18" s="90"/>
      <c r="K18" s="151"/>
      <c r="L18" s="141"/>
      <c r="M18" s="142"/>
      <c r="N18" s="141"/>
      <c r="O18" s="141"/>
    </row>
    <row r="19" spans="1:21" ht="52.2">
      <c r="A19" s="63"/>
      <c r="B19" s="79"/>
      <c r="C19" s="80" t="s">
        <v>105</v>
      </c>
      <c r="D19" s="81"/>
      <c r="E19" s="81"/>
      <c r="F19" s="81"/>
      <c r="G19" s="81"/>
      <c r="H19" s="81"/>
      <c r="I19" s="81"/>
      <c r="J19" s="81"/>
      <c r="K19" s="143"/>
      <c r="L19" s="144"/>
      <c r="M19" s="81"/>
      <c r="N19" s="143"/>
      <c r="O19" s="144"/>
    </row>
    <row r="20" spans="1:21" ht="79.8">
      <c r="A20" s="63"/>
      <c r="B20" s="91"/>
      <c r="C20" s="92" t="s">
        <v>106</v>
      </c>
      <c r="D20" s="84">
        <v>3</v>
      </c>
      <c r="E20" s="70" t="s">
        <v>107</v>
      </c>
      <c r="F20" s="70" t="s">
        <v>93</v>
      </c>
      <c r="G20" s="86">
        <v>2</v>
      </c>
      <c r="H20" s="72" t="s">
        <v>422</v>
      </c>
      <c r="I20" s="72" t="s">
        <v>423</v>
      </c>
      <c r="J20" s="145"/>
      <c r="K20" s="152"/>
      <c r="L20" s="153"/>
      <c r="M20" s="148"/>
      <c r="N20" s="154"/>
      <c r="O20" s="155"/>
      <c r="R20" s="48">
        <f>COUNTIF(D20:D27,"1")</f>
        <v>0</v>
      </c>
      <c r="S20" s="48">
        <f>COUNTIF(G20:G27,"1")</f>
        <v>0</v>
      </c>
      <c r="T20" s="48">
        <f>COUNTIF(J20:J27,"1")</f>
        <v>0</v>
      </c>
      <c r="U20" s="48">
        <f>COUNTIF(M20:M27,"1")</f>
        <v>0</v>
      </c>
    </row>
    <row r="21" spans="1:21" ht="114">
      <c r="A21" s="63"/>
      <c r="B21" s="91"/>
      <c r="C21" s="93" t="s">
        <v>108</v>
      </c>
      <c r="D21" s="84">
        <v>2</v>
      </c>
      <c r="E21" s="87" t="s">
        <v>109</v>
      </c>
      <c r="F21" s="70" t="s">
        <v>110</v>
      </c>
      <c r="G21" s="86">
        <v>2</v>
      </c>
      <c r="H21" s="74" t="s">
        <v>424</v>
      </c>
      <c r="I21" s="72" t="s">
        <v>425</v>
      </c>
      <c r="J21" s="145"/>
      <c r="K21" s="153"/>
      <c r="L21" s="153"/>
      <c r="M21" s="148"/>
      <c r="N21" s="155"/>
      <c r="O21" s="155"/>
      <c r="R21" s="48">
        <f>COUNTIF(D20:D27,"2")</f>
        <v>6</v>
      </c>
      <c r="S21" s="48">
        <f>COUNTIF(G20:G27,"2")</f>
        <v>7</v>
      </c>
      <c r="T21" s="48">
        <f>COUNTIF(J20:J27,"2")</f>
        <v>0</v>
      </c>
      <c r="U21" s="48">
        <f>COUNTIF(M20:M27,"2")</f>
        <v>0</v>
      </c>
    </row>
    <row r="22" spans="1:21" ht="79.8">
      <c r="A22" s="63"/>
      <c r="B22" s="91"/>
      <c r="C22" s="93" t="s">
        <v>111</v>
      </c>
      <c r="D22" s="84">
        <v>2</v>
      </c>
      <c r="E22" s="87" t="s">
        <v>112</v>
      </c>
      <c r="F22" s="70" t="s">
        <v>113</v>
      </c>
      <c r="G22" s="86">
        <v>2</v>
      </c>
      <c r="H22" s="74" t="s">
        <v>426</v>
      </c>
      <c r="I22" s="72" t="s">
        <v>427</v>
      </c>
      <c r="J22" s="145"/>
      <c r="K22" s="153"/>
      <c r="L22" s="153"/>
      <c r="M22" s="148"/>
      <c r="N22" s="155"/>
      <c r="O22" s="155"/>
      <c r="R22" s="48">
        <f>COUNTIF(D20:D27,"3")</f>
        <v>2</v>
      </c>
      <c r="S22" s="48">
        <f>COUNTIF(G20:G27,"3")</f>
        <v>1</v>
      </c>
      <c r="T22" s="48">
        <f>COUNTIF(J20:J27,"3")</f>
        <v>0</v>
      </c>
      <c r="U22" s="48">
        <f>COUNTIF(M20:M27,"3")</f>
        <v>0</v>
      </c>
    </row>
    <row r="23" spans="1:21" ht="68.400000000000006">
      <c r="A23" s="63"/>
      <c r="B23" s="91"/>
      <c r="C23" s="93" t="s">
        <v>114</v>
      </c>
      <c r="D23" s="84">
        <v>3</v>
      </c>
      <c r="E23" s="87" t="s">
        <v>115</v>
      </c>
      <c r="F23" s="70" t="s">
        <v>116</v>
      </c>
      <c r="G23" s="86">
        <v>3</v>
      </c>
      <c r="H23" s="74" t="s">
        <v>428</v>
      </c>
      <c r="I23" s="72" t="s">
        <v>429</v>
      </c>
      <c r="J23" s="145"/>
      <c r="K23" s="153"/>
      <c r="L23" s="153"/>
      <c r="M23" s="148"/>
      <c r="N23" s="155"/>
      <c r="O23" s="155"/>
      <c r="R23" s="48">
        <f>COUNTIF(D20:D27,"4")</f>
        <v>0</v>
      </c>
      <c r="S23" s="48">
        <f>COUNTIF(G20:G27,"4")</f>
        <v>0</v>
      </c>
      <c r="T23" s="48">
        <f>COUNTIF(J20:J27,"4")</f>
        <v>0</v>
      </c>
      <c r="U23" s="48">
        <f>COUNTIF(M20:M27,"4")</f>
        <v>0</v>
      </c>
    </row>
    <row r="24" spans="1:21" ht="45.6">
      <c r="A24" s="63"/>
      <c r="B24" s="91"/>
      <c r="C24" s="93" t="s">
        <v>117</v>
      </c>
      <c r="D24" s="84">
        <v>2</v>
      </c>
      <c r="E24" s="87" t="s">
        <v>118</v>
      </c>
      <c r="F24" s="70" t="s">
        <v>119</v>
      </c>
      <c r="G24" s="86">
        <v>2</v>
      </c>
      <c r="H24" s="74" t="s">
        <v>430</v>
      </c>
      <c r="I24" s="72" t="s">
        <v>431</v>
      </c>
      <c r="J24" s="145"/>
      <c r="K24" s="153"/>
      <c r="L24" s="153"/>
      <c r="M24" s="148"/>
      <c r="N24" s="155"/>
      <c r="O24" s="155"/>
    </row>
    <row r="25" spans="1:21" ht="125.4">
      <c r="A25" s="63"/>
      <c r="B25" s="91"/>
      <c r="C25" s="93" t="s">
        <v>120</v>
      </c>
      <c r="D25" s="84">
        <v>2</v>
      </c>
      <c r="E25" s="87" t="s">
        <v>121</v>
      </c>
      <c r="F25" s="70" t="s">
        <v>122</v>
      </c>
      <c r="G25" s="86">
        <v>2</v>
      </c>
      <c r="H25" s="74" t="s">
        <v>432</v>
      </c>
      <c r="I25" s="72"/>
      <c r="J25" s="145"/>
      <c r="K25" s="153"/>
      <c r="L25" s="153"/>
      <c r="M25" s="148"/>
      <c r="N25" s="155"/>
      <c r="O25" s="155"/>
    </row>
    <row r="26" spans="1:21" ht="79.8">
      <c r="A26" s="63"/>
      <c r="B26" s="91"/>
      <c r="C26" s="93" t="s">
        <v>123</v>
      </c>
      <c r="D26" s="84">
        <v>2</v>
      </c>
      <c r="E26" s="87" t="s">
        <v>124</v>
      </c>
      <c r="F26" s="70" t="s">
        <v>125</v>
      </c>
      <c r="G26" s="86">
        <v>2</v>
      </c>
      <c r="H26" s="74" t="s">
        <v>433</v>
      </c>
      <c r="I26" s="72" t="s">
        <v>125</v>
      </c>
      <c r="J26" s="145"/>
      <c r="K26" s="153"/>
      <c r="L26" s="153"/>
      <c r="M26" s="148"/>
      <c r="N26" s="155"/>
      <c r="O26" s="155"/>
    </row>
    <row r="27" spans="1:21" ht="45.6">
      <c r="A27" s="63"/>
      <c r="B27" s="94"/>
      <c r="C27" s="93" t="s">
        <v>126</v>
      </c>
      <c r="D27" s="84">
        <v>2</v>
      </c>
      <c r="E27" s="87" t="s">
        <v>127</v>
      </c>
      <c r="F27" s="70" t="s">
        <v>122</v>
      </c>
      <c r="G27" s="86">
        <v>2</v>
      </c>
      <c r="H27" s="74" t="s">
        <v>430</v>
      </c>
      <c r="I27" s="72" t="s">
        <v>122</v>
      </c>
      <c r="J27" s="145"/>
      <c r="K27" s="153"/>
      <c r="L27" s="153"/>
      <c r="M27" s="148"/>
      <c r="N27" s="155"/>
      <c r="O27" s="155"/>
    </row>
    <row r="28" spans="1:21">
      <c r="B28" s="95"/>
      <c r="C28" s="96"/>
      <c r="D28" s="96"/>
      <c r="E28" s="96"/>
      <c r="F28" s="96"/>
      <c r="G28" s="96"/>
      <c r="H28" s="96"/>
      <c r="I28" s="96"/>
      <c r="J28" s="96"/>
      <c r="K28" s="156"/>
      <c r="L28" s="141"/>
      <c r="M28" s="142"/>
      <c r="N28" s="141"/>
      <c r="O28" s="141"/>
    </row>
    <row r="29" spans="1:21" ht="52.2">
      <c r="A29" s="63"/>
      <c r="B29" s="79"/>
      <c r="C29" s="80" t="s">
        <v>128</v>
      </c>
      <c r="D29" s="81"/>
      <c r="E29" s="81"/>
      <c r="F29" s="81"/>
      <c r="G29" s="81"/>
      <c r="H29" s="81"/>
      <c r="I29" s="81"/>
      <c r="J29" s="81"/>
      <c r="K29" s="143"/>
      <c r="L29" s="144"/>
      <c r="M29" s="81"/>
      <c r="N29" s="143"/>
      <c r="O29" s="144"/>
    </row>
    <row r="30" spans="1:21" ht="68.400000000000006">
      <c r="A30" s="63"/>
      <c r="B30" s="82"/>
      <c r="C30" s="83" t="s">
        <v>129</v>
      </c>
      <c r="D30" s="84">
        <v>3</v>
      </c>
      <c r="E30" s="70" t="s">
        <v>130</v>
      </c>
      <c r="F30" s="70" t="s">
        <v>131</v>
      </c>
      <c r="G30" s="86">
        <v>3</v>
      </c>
      <c r="H30" s="72" t="s">
        <v>434</v>
      </c>
      <c r="I30" s="72" t="s">
        <v>435</v>
      </c>
      <c r="J30" s="145"/>
      <c r="K30" s="152"/>
      <c r="L30" s="153"/>
      <c r="M30" s="148"/>
      <c r="N30" s="154"/>
      <c r="O30" s="155"/>
      <c r="R30" s="48">
        <f>COUNTIF(D30:D33,"1")</f>
        <v>1</v>
      </c>
      <c r="S30" s="48">
        <f>COUNTIF(G30:G33,"1")</f>
        <v>1</v>
      </c>
      <c r="T30" s="48">
        <f>COUNTIF(J30:J33,"1")</f>
        <v>0</v>
      </c>
      <c r="U30" s="48">
        <f>COUNTIF(M30:M33,"1")</f>
        <v>0</v>
      </c>
    </row>
    <row r="31" spans="1:21" ht="114">
      <c r="A31" s="63"/>
      <c r="B31" s="82"/>
      <c r="C31" s="73" t="s">
        <v>132</v>
      </c>
      <c r="D31" s="84">
        <v>2</v>
      </c>
      <c r="E31" s="87" t="s">
        <v>133</v>
      </c>
      <c r="F31" s="70" t="s">
        <v>134</v>
      </c>
      <c r="G31" s="86">
        <v>3</v>
      </c>
      <c r="H31" s="74" t="s">
        <v>436</v>
      </c>
      <c r="I31" s="72" t="s">
        <v>437</v>
      </c>
      <c r="J31" s="145"/>
      <c r="K31" s="153"/>
      <c r="L31" s="153"/>
      <c r="M31" s="148"/>
      <c r="N31" s="155"/>
      <c r="O31" s="155"/>
      <c r="R31" s="48">
        <f>COUNTIF(D30:D33,"2")</f>
        <v>1</v>
      </c>
      <c r="S31" s="48">
        <f>COUNTIF(G30:G33,"2")</f>
        <v>0</v>
      </c>
      <c r="T31" s="48">
        <f>COUNTIF(J30:J33,"2")</f>
        <v>0</v>
      </c>
      <c r="U31" s="48">
        <f>COUNTIF(M30:M33,"2")</f>
        <v>0</v>
      </c>
    </row>
    <row r="32" spans="1:21" ht="91.2">
      <c r="A32" s="63"/>
      <c r="B32" s="82"/>
      <c r="C32" s="73" t="s">
        <v>135</v>
      </c>
      <c r="D32" s="84">
        <v>3</v>
      </c>
      <c r="E32" s="87" t="s">
        <v>136</v>
      </c>
      <c r="F32" s="70" t="s">
        <v>137</v>
      </c>
      <c r="G32" s="86">
        <v>3</v>
      </c>
      <c r="H32" s="74" t="s">
        <v>438</v>
      </c>
      <c r="I32" s="72" t="s">
        <v>439</v>
      </c>
      <c r="J32" s="145"/>
      <c r="K32" s="153"/>
      <c r="L32" s="153"/>
      <c r="M32" s="148"/>
      <c r="N32" s="155"/>
      <c r="O32" s="155"/>
      <c r="R32" s="48">
        <f>COUNTIF(D30:D33,"3")</f>
        <v>2</v>
      </c>
      <c r="S32" s="48">
        <f>COUNTIF(G30:G33,"3")</f>
        <v>3</v>
      </c>
      <c r="T32" s="48">
        <f>COUNTIF(J30:J33,"31")</f>
        <v>0</v>
      </c>
      <c r="U32" s="48">
        <f>COUNTIF(M30:M33,"3")</f>
        <v>0</v>
      </c>
    </row>
    <row r="33" spans="1:21" ht="34.200000000000003">
      <c r="A33" s="63"/>
      <c r="B33" s="88"/>
      <c r="C33" s="73" t="s">
        <v>138</v>
      </c>
      <c r="D33" s="84">
        <v>1</v>
      </c>
      <c r="E33" s="87" t="s">
        <v>139</v>
      </c>
      <c r="F33" s="70" t="s">
        <v>140</v>
      </c>
      <c r="G33" s="86">
        <v>1</v>
      </c>
      <c r="H33" s="74" t="s">
        <v>139</v>
      </c>
      <c r="I33" s="72" t="s">
        <v>140</v>
      </c>
      <c r="J33" s="145"/>
      <c r="K33" s="153"/>
      <c r="L33" s="153"/>
      <c r="M33" s="148"/>
      <c r="N33" s="155"/>
      <c r="O33" s="155"/>
      <c r="R33" s="48">
        <f>COUNTIF(D30:D33,"4")</f>
        <v>0</v>
      </c>
      <c r="S33" s="48">
        <f>COUNTIF(G30:G33,"4")</f>
        <v>0</v>
      </c>
      <c r="T33" s="48">
        <f>COUNTIF(J30:J33,"4")</f>
        <v>0</v>
      </c>
      <c r="U33" s="48">
        <f>COUNTIF(M30:M33,"4")</f>
        <v>0</v>
      </c>
    </row>
    <row r="34" spans="1:21">
      <c r="B34" s="89"/>
      <c r="C34" s="90"/>
      <c r="D34" s="90"/>
      <c r="E34" s="90"/>
      <c r="F34" s="90"/>
      <c r="G34" s="90"/>
      <c r="H34" s="90"/>
      <c r="I34" s="90"/>
      <c r="J34" s="90"/>
      <c r="K34" s="151"/>
      <c r="L34" s="141"/>
      <c r="M34" s="142"/>
      <c r="N34" s="141"/>
      <c r="O34" s="141"/>
    </row>
    <row r="35" spans="1:21" ht="34.799999999999997">
      <c r="A35" s="63"/>
      <c r="B35" s="79"/>
      <c r="C35" s="97" t="s">
        <v>141</v>
      </c>
      <c r="D35" s="98"/>
      <c r="E35" s="98"/>
      <c r="F35" s="98"/>
      <c r="G35" s="98"/>
      <c r="H35" s="98"/>
      <c r="I35" s="98"/>
      <c r="J35" s="98"/>
      <c r="K35" s="98"/>
      <c r="L35" s="98"/>
      <c r="M35" s="157"/>
      <c r="N35" s="157"/>
      <c r="O35" s="98"/>
    </row>
    <row r="36" spans="1:21" ht="91.2">
      <c r="A36" s="63"/>
      <c r="B36" s="82"/>
      <c r="C36" s="83" t="s">
        <v>142</v>
      </c>
      <c r="D36" s="84">
        <v>3</v>
      </c>
      <c r="E36" s="70" t="s">
        <v>143</v>
      </c>
      <c r="F36" s="70" t="s">
        <v>144</v>
      </c>
      <c r="G36" s="86">
        <v>2</v>
      </c>
      <c r="H36" s="72" t="s">
        <v>440</v>
      </c>
      <c r="I36" s="72" t="s">
        <v>441</v>
      </c>
      <c r="J36" s="145"/>
      <c r="K36" s="152"/>
      <c r="L36" s="153"/>
      <c r="M36" s="148"/>
      <c r="N36" s="154"/>
      <c r="O36" s="155"/>
      <c r="R36" s="48">
        <f>COUNTIF(D36:D44,"1")</f>
        <v>1</v>
      </c>
      <c r="S36" s="48">
        <f>COUNTIF(G36:G44,"1")</f>
        <v>0</v>
      </c>
      <c r="T36" s="48">
        <f>COUNTIF(J36:J44,"1")</f>
        <v>0</v>
      </c>
      <c r="U36" s="48">
        <f>COUNTIF(M36:M44,"1")</f>
        <v>0</v>
      </c>
    </row>
    <row r="37" spans="1:21" ht="79.8">
      <c r="A37" s="63"/>
      <c r="B37" s="82"/>
      <c r="C37" s="73" t="s">
        <v>145</v>
      </c>
      <c r="D37" s="84">
        <v>2</v>
      </c>
      <c r="E37" s="87" t="s">
        <v>146</v>
      </c>
      <c r="F37" s="70" t="s">
        <v>147</v>
      </c>
      <c r="G37" s="86">
        <v>2</v>
      </c>
      <c r="H37" s="74" t="s">
        <v>442</v>
      </c>
      <c r="I37" s="72" t="s">
        <v>443</v>
      </c>
      <c r="J37" s="145"/>
      <c r="K37" s="153"/>
      <c r="L37" s="153"/>
      <c r="M37" s="148"/>
      <c r="N37" s="155"/>
      <c r="O37" s="155"/>
      <c r="R37" s="48">
        <f>COUNTIF(D36:D44,"2")</f>
        <v>4</v>
      </c>
      <c r="S37" s="48">
        <f>COUNTIF(G36:G44,"2")</f>
        <v>8</v>
      </c>
      <c r="T37" s="48">
        <f>COUNTIF(J36:J44,"2")</f>
        <v>0</v>
      </c>
      <c r="U37" s="48">
        <f>COUNTIF(M36:M44,"2")</f>
        <v>0</v>
      </c>
    </row>
    <row r="38" spans="1:21" ht="91.2">
      <c r="A38" s="63"/>
      <c r="B38" s="82"/>
      <c r="C38" s="73" t="s">
        <v>148</v>
      </c>
      <c r="D38" s="84">
        <v>3</v>
      </c>
      <c r="E38" s="87" t="s">
        <v>149</v>
      </c>
      <c r="F38" s="70" t="s">
        <v>150</v>
      </c>
      <c r="G38" s="86">
        <v>2</v>
      </c>
      <c r="H38" s="74" t="s">
        <v>444</v>
      </c>
      <c r="I38" s="72" t="s">
        <v>443</v>
      </c>
      <c r="J38" s="145"/>
      <c r="K38" s="153"/>
      <c r="L38" s="153"/>
      <c r="M38" s="148"/>
      <c r="N38" s="155"/>
      <c r="O38" s="155"/>
      <c r="R38" s="48">
        <f>COUNTIF(D36:D44,"3")</f>
        <v>4</v>
      </c>
      <c r="S38" s="48">
        <f>COUNTIF(G36:G44,"3")</f>
        <v>1</v>
      </c>
      <c r="T38" s="48">
        <f>COUNTIF(J36:J44,"3")</f>
        <v>0</v>
      </c>
      <c r="U38" s="48">
        <f>COUNTIF(M36:M44,"3")</f>
        <v>0</v>
      </c>
    </row>
    <row r="39" spans="1:21" ht="68.400000000000006">
      <c r="A39" s="63"/>
      <c r="B39" s="82"/>
      <c r="C39" s="73" t="s">
        <v>151</v>
      </c>
      <c r="D39" s="84">
        <v>2</v>
      </c>
      <c r="E39" s="87" t="s">
        <v>152</v>
      </c>
      <c r="F39" s="87" t="s">
        <v>153</v>
      </c>
      <c r="G39" s="86">
        <v>2</v>
      </c>
      <c r="H39" s="74" t="s">
        <v>445</v>
      </c>
      <c r="I39" s="72" t="s">
        <v>153</v>
      </c>
      <c r="J39" s="145"/>
      <c r="K39" s="153"/>
      <c r="L39" s="153"/>
      <c r="M39" s="148"/>
      <c r="N39" s="155"/>
      <c r="O39" s="155"/>
      <c r="R39" s="48">
        <f>COUNTIF(D36:D44,"4")</f>
        <v>0</v>
      </c>
      <c r="S39" s="48">
        <f>COUNTIF(G36:G44,"4")</f>
        <v>0</v>
      </c>
      <c r="T39" s="48">
        <f>COUNTIF(J36:J44,"4")</f>
        <v>0</v>
      </c>
      <c r="U39" s="48">
        <f>COUNTIF(M36:M44,"4")</f>
        <v>0</v>
      </c>
    </row>
    <row r="40" spans="1:21" ht="68.400000000000006">
      <c r="A40" s="63"/>
      <c r="B40" s="82"/>
      <c r="C40" s="73" t="s">
        <v>154</v>
      </c>
      <c r="D40" s="84">
        <v>3</v>
      </c>
      <c r="E40" s="87" t="s">
        <v>155</v>
      </c>
      <c r="F40" s="87" t="s">
        <v>156</v>
      </c>
      <c r="G40" s="86">
        <v>2</v>
      </c>
      <c r="H40" s="74" t="s">
        <v>446</v>
      </c>
      <c r="I40" s="72" t="s">
        <v>447</v>
      </c>
      <c r="J40" s="145"/>
      <c r="K40" s="153"/>
      <c r="L40" s="153"/>
      <c r="M40" s="148"/>
      <c r="N40" s="155"/>
      <c r="O40" s="155"/>
    </row>
    <row r="41" spans="1:21" ht="79.8">
      <c r="A41" s="63"/>
      <c r="B41" s="82"/>
      <c r="C41" s="73" t="s">
        <v>157</v>
      </c>
      <c r="D41" s="84">
        <v>1</v>
      </c>
      <c r="E41" s="87" t="s">
        <v>158</v>
      </c>
      <c r="F41" s="87" t="s">
        <v>159</v>
      </c>
      <c r="G41" s="86">
        <v>2</v>
      </c>
      <c r="H41" s="74" t="s">
        <v>448</v>
      </c>
      <c r="I41" s="72" t="s">
        <v>159</v>
      </c>
      <c r="J41" s="145"/>
      <c r="K41" s="153"/>
      <c r="L41" s="153"/>
      <c r="M41" s="148"/>
      <c r="N41" s="155"/>
      <c r="O41" s="155"/>
    </row>
    <row r="42" spans="1:21" ht="68.400000000000006">
      <c r="A42" s="63"/>
      <c r="B42" s="82"/>
      <c r="C42" s="73" t="s">
        <v>160</v>
      </c>
      <c r="D42" s="84">
        <v>3</v>
      </c>
      <c r="E42" s="87" t="s">
        <v>161</v>
      </c>
      <c r="F42" s="87" t="s">
        <v>162</v>
      </c>
      <c r="G42" s="86">
        <v>3</v>
      </c>
      <c r="H42" s="74" t="s">
        <v>449</v>
      </c>
      <c r="I42" s="72" t="s">
        <v>450</v>
      </c>
      <c r="J42" s="145"/>
      <c r="K42" s="153"/>
      <c r="L42" s="153"/>
      <c r="M42" s="148"/>
      <c r="N42" s="155"/>
      <c r="O42" s="155"/>
    </row>
    <row r="43" spans="1:21" ht="79.8">
      <c r="A43" s="63"/>
      <c r="B43" s="82"/>
      <c r="C43" s="73" t="s">
        <v>163</v>
      </c>
      <c r="D43" s="84">
        <v>2</v>
      </c>
      <c r="E43" s="87" t="s">
        <v>164</v>
      </c>
      <c r="F43" s="87" t="s">
        <v>165</v>
      </c>
      <c r="G43" s="86">
        <v>2</v>
      </c>
      <c r="H43" s="74" t="s">
        <v>451</v>
      </c>
      <c r="I43" s="72" t="s">
        <v>452</v>
      </c>
      <c r="J43" s="145"/>
      <c r="K43" s="153"/>
      <c r="L43" s="153"/>
      <c r="M43" s="148"/>
      <c r="N43" s="155"/>
      <c r="O43" s="155"/>
    </row>
    <row r="44" spans="1:21" ht="34.200000000000003">
      <c r="A44" s="63"/>
      <c r="B44" s="88"/>
      <c r="C44" s="73" t="s">
        <v>166</v>
      </c>
      <c r="D44" s="84">
        <v>2</v>
      </c>
      <c r="E44" s="87" t="s">
        <v>167</v>
      </c>
      <c r="F44" s="87" t="s">
        <v>168</v>
      </c>
      <c r="G44" s="86">
        <v>2</v>
      </c>
      <c r="H44" s="74" t="s">
        <v>453</v>
      </c>
      <c r="I44" s="72" t="s">
        <v>454</v>
      </c>
      <c r="J44" s="145"/>
      <c r="K44" s="153"/>
      <c r="L44" s="153"/>
      <c r="M44" s="148"/>
      <c r="N44" s="155"/>
      <c r="O44" s="155"/>
    </row>
    <row r="45" spans="1:21">
      <c r="B45" s="89"/>
      <c r="C45" s="90"/>
      <c r="D45" s="90"/>
      <c r="E45" s="90"/>
      <c r="F45" s="90"/>
      <c r="G45" s="90"/>
      <c r="H45" s="90"/>
      <c r="I45" s="90"/>
      <c r="J45" s="90"/>
      <c r="K45" s="151"/>
      <c r="L45" s="141"/>
      <c r="M45" s="142"/>
      <c r="N45" s="141"/>
      <c r="O45" s="141"/>
    </row>
    <row r="46" spans="1:21" ht="69.599999999999994">
      <c r="A46" s="63"/>
      <c r="B46" s="79"/>
      <c r="C46" s="80" t="s">
        <v>169</v>
      </c>
      <c r="D46" s="81"/>
      <c r="E46" s="81"/>
      <c r="F46" s="81"/>
      <c r="G46" s="81"/>
      <c r="H46" s="81"/>
      <c r="I46" s="81"/>
      <c r="J46" s="81"/>
      <c r="K46" s="143"/>
      <c r="L46" s="144"/>
      <c r="M46" s="81"/>
      <c r="N46" s="143"/>
      <c r="O46" s="144"/>
    </row>
    <row r="47" spans="1:21" ht="91.2">
      <c r="A47" s="63"/>
      <c r="B47" s="82"/>
      <c r="C47" s="83" t="s">
        <v>170</v>
      </c>
      <c r="D47" s="84">
        <v>2</v>
      </c>
      <c r="E47" s="87" t="s">
        <v>171</v>
      </c>
      <c r="F47" s="87" t="s">
        <v>172</v>
      </c>
      <c r="G47" s="99">
        <v>2</v>
      </c>
      <c r="H47" s="100" t="s">
        <v>455</v>
      </c>
      <c r="I47" s="100" t="s">
        <v>456</v>
      </c>
      <c r="J47" s="158"/>
      <c r="K47" s="159"/>
      <c r="L47" s="160"/>
      <c r="M47" s="161"/>
      <c r="N47" s="162"/>
      <c r="O47" s="163"/>
      <c r="R47" s="48">
        <f>COUNTIF(D47:D50,"1")</f>
        <v>2</v>
      </c>
      <c r="S47" s="48">
        <f>COUNTIF(G47:G50,"1")</f>
        <v>2</v>
      </c>
      <c r="T47" s="48">
        <f>COUNTIF(J47:J50,"1")</f>
        <v>0</v>
      </c>
      <c r="U47" s="48">
        <f>COUNTIF(M47:M50,"1")</f>
        <v>0</v>
      </c>
    </row>
    <row r="48" spans="1:21" ht="148.19999999999999">
      <c r="A48" s="63"/>
      <c r="B48" s="82"/>
      <c r="C48" s="73" t="s">
        <v>173</v>
      </c>
      <c r="D48" s="84">
        <v>3</v>
      </c>
      <c r="E48" s="87" t="s">
        <v>174</v>
      </c>
      <c r="F48" s="87" t="s">
        <v>175</v>
      </c>
      <c r="G48" s="99">
        <v>2</v>
      </c>
      <c r="H48" s="101" t="s">
        <v>457</v>
      </c>
      <c r="I48" s="100" t="s">
        <v>458</v>
      </c>
      <c r="J48" s="158"/>
      <c r="K48" s="160"/>
      <c r="L48" s="160"/>
      <c r="M48" s="161"/>
      <c r="N48" s="163"/>
      <c r="O48" s="163"/>
      <c r="R48" s="48">
        <f>COUNTIF(D47:D50,"2")</f>
        <v>1</v>
      </c>
      <c r="S48" s="48">
        <f>COUNTIF(G47:G50,"2")</f>
        <v>2</v>
      </c>
      <c r="T48" s="48">
        <f>COUNTIF(J47:J50,"2")</f>
        <v>0</v>
      </c>
      <c r="U48" s="48">
        <f>COUNTIF(M47:M50,"2")</f>
        <v>0</v>
      </c>
    </row>
    <row r="49" spans="1:21" ht="68.400000000000006">
      <c r="A49" s="63"/>
      <c r="B49" s="82"/>
      <c r="C49" s="73" t="s">
        <v>176</v>
      </c>
      <c r="D49" s="84">
        <v>1</v>
      </c>
      <c r="E49" s="87" t="s">
        <v>177</v>
      </c>
      <c r="F49" s="87" t="s">
        <v>178</v>
      </c>
      <c r="G49" s="99">
        <v>1</v>
      </c>
      <c r="H49" s="101" t="s">
        <v>459</v>
      </c>
      <c r="I49" s="100" t="s">
        <v>460</v>
      </c>
      <c r="J49" s="158"/>
      <c r="K49" s="160"/>
      <c r="L49" s="160"/>
      <c r="M49" s="161"/>
      <c r="N49" s="163"/>
      <c r="O49" s="163"/>
      <c r="R49" s="48">
        <f>COUNTIF(D47:D50,"3")</f>
        <v>1</v>
      </c>
      <c r="S49" s="48">
        <f>COUNTIF(G47:G50,"3")</f>
        <v>0</v>
      </c>
      <c r="T49" s="48">
        <f>COUNTIF(J47:J50,"3")</f>
        <v>0</v>
      </c>
      <c r="U49" s="48">
        <f>COUNTIF(M47:M50,"3")</f>
        <v>0</v>
      </c>
    </row>
    <row r="50" spans="1:21" ht="79.8">
      <c r="A50" s="63"/>
      <c r="B50" s="88"/>
      <c r="C50" s="73" t="s">
        <v>179</v>
      </c>
      <c r="D50" s="84">
        <v>1</v>
      </c>
      <c r="E50" s="87" t="s">
        <v>180</v>
      </c>
      <c r="F50" s="87" t="s">
        <v>178</v>
      </c>
      <c r="G50" s="99">
        <v>1</v>
      </c>
      <c r="H50" s="101" t="s">
        <v>461</v>
      </c>
      <c r="I50" s="100" t="s">
        <v>460</v>
      </c>
      <c r="J50" s="158"/>
      <c r="K50" s="160"/>
      <c r="L50" s="160"/>
      <c r="M50" s="161"/>
      <c r="N50" s="163"/>
      <c r="O50" s="163"/>
      <c r="R50" s="48">
        <f>COUNTIF(D47:D50,"4")</f>
        <v>0</v>
      </c>
      <c r="S50" s="48">
        <f>COUNTIF(G47:G50,"4")</f>
        <v>0</v>
      </c>
      <c r="T50" s="48">
        <f>COUNTIF(J47:J50,"4")</f>
        <v>0</v>
      </c>
      <c r="U50" s="48">
        <f>COUNTIF(M47:M50,"4")</f>
        <v>0</v>
      </c>
    </row>
    <row r="51" spans="1:21">
      <c r="B51" s="89"/>
      <c r="C51" s="90"/>
      <c r="D51" s="90"/>
      <c r="E51" s="90"/>
      <c r="F51" s="90"/>
      <c r="G51" s="90"/>
      <c r="H51" s="90"/>
      <c r="I51" s="90"/>
      <c r="J51" s="90"/>
      <c r="K51" s="151"/>
      <c r="L51" s="141"/>
      <c r="M51" s="142"/>
      <c r="N51" s="141"/>
      <c r="O51" s="141"/>
    </row>
    <row r="52" spans="1:21" ht="17.399999999999999">
      <c r="B52" s="102" t="s">
        <v>181</v>
      </c>
      <c r="C52" s="103"/>
      <c r="D52" s="104">
        <v>2023</v>
      </c>
      <c r="E52" s="105"/>
      <c r="F52" s="106"/>
      <c r="G52" s="107">
        <v>2024</v>
      </c>
      <c r="H52" s="108"/>
      <c r="I52" s="164"/>
      <c r="J52" s="165">
        <v>2025</v>
      </c>
      <c r="K52" s="166"/>
      <c r="L52" s="167"/>
      <c r="M52" s="168">
        <v>2026</v>
      </c>
      <c r="N52" s="169"/>
      <c r="O52" s="170"/>
    </row>
    <row r="53" spans="1:21" ht="31.2">
      <c r="B53" s="109"/>
      <c r="C53" s="110"/>
      <c r="D53" s="111" t="s">
        <v>75</v>
      </c>
      <c r="E53" s="112" t="s">
        <v>76</v>
      </c>
      <c r="F53" s="112" t="s">
        <v>77</v>
      </c>
      <c r="G53" s="111" t="s">
        <v>75</v>
      </c>
      <c r="H53" s="112" t="s">
        <v>76</v>
      </c>
      <c r="I53" s="112" t="s">
        <v>77</v>
      </c>
      <c r="J53" s="111" t="s">
        <v>75</v>
      </c>
      <c r="K53" s="112" t="s">
        <v>76</v>
      </c>
      <c r="L53" s="171" t="s">
        <v>77</v>
      </c>
      <c r="M53" s="111"/>
      <c r="N53" s="112"/>
      <c r="O53" s="171"/>
    </row>
    <row r="54" spans="1:21" ht="17.399999999999999">
      <c r="A54" s="63"/>
      <c r="B54" s="113"/>
      <c r="C54" s="114" t="s">
        <v>182</v>
      </c>
      <c r="D54" s="115"/>
      <c r="E54" s="115"/>
      <c r="F54" s="115"/>
      <c r="G54" s="115"/>
      <c r="H54" s="115"/>
      <c r="I54" s="115"/>
      <c r="J54" s="115"/>
      <c r="K54" s="115"/>
      <c r="L54" s="172"/>
      <c r="M54" s="173"/>
      <c r="N54" s="173"/>
      <c r="O54" s="172"/>
    </row>
    <row r="55" spans="1:21" ht="136.80000000000001">
      <c r="A55" s="63"/>
      <c r="B55" s="116"/>
      <c r="C55" s="83" t="s">
        <v>183</v>
      </c>
      <c r="D55" s="84">
        <v>2</v>
      </c>
      <c r="E55" s="87" t="s">
        <v>184</v>
      </c>
      <c r="F55" s="87" t="s">
        <v>185</v>
      </c>
      <c r="G55" s="86">
        <v>2</v>
      </c>
      <c r="H55" s="72" t="s">
        <v>184</v>
      </c>
      <c r="I55" s="72" t="s">
        <v>185</v>
      </c>
      <c r="J55" s="145"/>
      <c r="K55" s="152"/>
      <c r="L55" s="153"/>
      <c r="M55" s="148"/>
      <c r="N55" s="154"/>
      <c r="O55" s="155"/>
      <c r="R55" s="48">
        <f>COUNTIF(D55:D59,"1")</f>
        <v>0</v>
      </c>
      <c r="S55" s="48">
        <f>COUNTIF(G55:G59,"1")</f>
        <v>0</v>
      </c>
      <c r="T55" s="48">
        <f>COUNTIF(J55:J59,"1")</f>
        <v>0</v>
      </c>
      <c r="U55" s="48">
        <f>COUNTIF(M55:M59,"1")</f>
        <v>0</v>
      </c>
    </row>
    <row r="56" spans="1:21" ht="34.200000000000003">
      <c r="A56" s="63"/>
      <c r="B56" s="116"/>
      <c r="C56" s="73" t="s">
        <v>186</v>
      </c>
      <c r="D56" s="84">
        <v>2</v>
      </c>
      <c r="E56" s="87" t="s">
        <v>187</v>
      </c>
      <c r="F56" s="87" t="s">
        <v>188</v>
      </c>
      <c r="G56" s="86">
        <v>2</v>
      </c>
      <c r="H56" s="74" t="s">
        <v>187</v>
      </c>
      <c r="I56" s="72" t="s">
        <v>188</v>
      </c>
      <c r="J56" s="145"/>
      <c r="K56" s="153"/>
      <c r="L56" s="153"/>
      <c r="M56" s="148"/>
      <c r="N56" s="155"/>
      <c r="O56" s="155"/>
      <c r="R56" s="48">
        <f>COUNTIF(D55:D59,"2")</f>
        <v>4</v>
      </c>
      <c r="S56" s="48">
        <f>COUNTIF(G55:G59,"2")</f>
        <v>4</v>
      </c>
      <c r="T56" s="48">
        <f>COUNTIF(J55:J59,"2")</f>
        <v>0</v>
      </c>
      <c r="U56" s="48">
        <f>COUNTIF(M55:M59,"2")</f>
        <v>0</v>
      </c>
    </row>
    <row r="57" spans="1:21" ht="34.200000000000003">
      <c r="A57" s="63"/>
      <c r="B57" s="116"/>
      <c r="C57" s="73" t="s">
        <v>189</v>
      </c>
      <c r="D57" s="84">
        <v>2</v>
      </c>
      <c r="E57" s="87" t="s">
        <v>190</v>
      </c>
      <c r="F57" s="87" t="s">
        <v>191</v>
      </c>
      <c r="G57" s="86">
        <v>2</v>
      </c>
      <c r="H57" s="74" t="s">
        <v>190</v>
      </c>
      <c r="I57" s="72" t="s">
        <v>191</v>
      </c>
      <c r="J57" s="145"/>
      <c r="K57" s="153"/>
      <c r="L57" s="153"/>
      <c r="M57" s="148"/>
      <c r="N57" s="155"/>
      <c r="O57" s="155"/>
      <c r="R57" s="48">
        <f>COUNTIF(D55:D59,"3")</f>
        <v>1</v>
      </c>
      <c r="S57" s="48">
        <f>COUNTIF(G55:G59,"3")</f>
        <v>1</v>
      </c>
      <c r="T57" s="48">
        <f>COUNTIF(J55:J59,"3")</f>
        <v>0</v>
      </c>
      <c r="U57" s="48">
        <f>COUNTIF(M55:M59,"3")</f>
        <v>0</v>
      </c>
    </row>
    <row r="58" spans="1:21" ht="34.200000000000003">
      <c r="A58" s="63"/>
      <c r="B58" s="116"/>
      <c r="C58" s="73" t="s">
        <v>192</v>
      </c>
      <c r="D58" s="84">
        <v>3</v>
      </c>
      <c r="E58" s="87" t="s">
        <v>193</v>
      </c>
      <c r="F58" s="87" t="s">
        <v>194</v>
      </c>
      <c r="G58" s="86">
        <v>3</v>
      </c>
      <c r="H58" s="74" t="s">
        <v>193</v>
      </c>
      <c r="I58" s="72" t="s">
        <v>194</v>
      </c>
      <c r="J58" s="145"/>
      <c r="K58" s="153"/>
      <c r="L58" s="153"/>
      <c r="M58" s="148"/>
      <c r="N58" s="155"/>
      <c r="O58" s="155"/>
      <c r="R58" s="48">
        <f>COUNTIF(D55:D59,"4")</f>
        <v>0</v>
      </c>
      <c r="S58" s="48">
        <f>COUNTIF(G55:G59,"4")</f>
        <v>0</v>
      </c>
      <c r="T58" s="48">
        <f>COUNTIF(J55:J59,"4")</f>
        <v>0</v>
      </c>
      <c r="U58" s="48">
        <f>COUNTIF(M55:M59,"4")</f>
        <v>0</v>
      </c>
    </row>
    <row r="59" spans="1:21" ht="45.6">
      <c r="A59" s="63"/>
      <c r="B59" s="117"/>
      <c r="C59" s="73" t="s">
        <v>195</v>
      </c>
      <c r="D59" s="84">
        <v>2</v>
      </c>
      <c r="E59" s="87" t="s">
        <v>196</v>
      </c>
      <c r="F59" s="87" t="s">
        <v>197</v>
      </c>
      <c r="G59" s="86">
        <v>2</v>
      </c>
      <c r="H59" s="74" t="s">
        <v>196</v>
      </c>
      <c r="I59" s="72" t="s">
        <v>197</v>
      </c>
      <c r="J59" s="145"/>
      <c r="K59" s="153"/>
      <c r="L59" s="153"/>
      <c r="M59" s="148"/>
      <c r="N59" s="155"/>
      <c r="O59" s="155"/>
    </row>
    <row r="60" spans="1:21">
      <c r="B60" s="118"/>
      <c r="C60" s="119"/>
      <c r="D60" s="120"/>
      <c r="E60" s="121"/>
      <c r="F60" s="121"/>
      <c r="G60" s="120"/>
      <c r="H60" s="121"/>
      <c r="I60" s="121"/>
      <c r="J60" s="120"/>
      <c r="K60" s="121"/>
      <c r="M60" s="120"/>
      <c r="N60" s="121"/>
    </row>
    <row r="61" spans="1:21" ht="17.399999999999999">
      <c r="A61" s="63"/>
      <c r="B61" s="113"/>
      <c r="C61" s="114" t="s">
        <v>198</v>
      </c>
      <c r="D61" s="115"/>
      <c r="E61" s="115"/>
      <c r="F61" s="115"/>
      <c r="G61" s="115"/>
      <c r="H61" s="115"/>
      <c r="I61" s="115"/>
      <c r="J61" s="115"/>
      <c r="K61" s="174"/>
      <c r="L61" s="173"/>
      <c r="M61" s="173"/>
      <c r="N61" s="173"/>
      <c r="O61" s="173"/>
    </row>
    <row r="62" spans="1:21" ht="111">
      <c r="A62" s="63"/>
      <c r="B62" s="122"/>
      <c r="C62" s="68" t="s">
        <v>199</v>
      </c>
      <c r="D62" s="84">
        <v>2</v>
      </c>
      <c r="E62" s="87" t="s">
        <v>200</v>
      </c>
      <c r="F62" s="87" t="s">
        <v>201</v>
      </c>
      <c r="G62" s="86">
        <v>2</v>
      </c>
      <c r="H62" s="72" t="s">
        <v>200</v>
      </c>
      <c r="I62" s="72" t="s">
        <v>201</v>
      </c>
      <c r="J62" s="145"/>
      <c r="K62" s="153"/>
      <c r="L62" s="153"/>
      <c r="M62" s="148"/>
      <c r="N62" s="155"/>
      <c r="O62" s="155"/>
      <c r="R62" s="48">
        <f>COUNTIF(D62:D65,"1")</f>
        <v>1</v>
      </c>
      <c r="S62" s="48">
        <f>COUNTIF(G62:G65,"1")</f>
        <v>1</v>
      </c>
      <c r="T62" s="48">
        <f>COUNTIF(J62:J65,"1")</f>
        <v>0</v>
      </c>
      <c r="U62" s="48">
        <f>COUNTIF(M62:M65,"1")</f>
        <v>0</v>
      </c>
    </row>
    <row r="63" spans="1:21" ht="79.8">
      <c r="A63" s="63"/>
      <c r="B63" s="116"/>
      <c r="C63" s="73" t="s">
        <v>202</v>
      </c>
      <c r="D63" s="84">
        <v>1</v>
      </c>
      <c r="E63" s="87" t="s">
        <v>203</v>
      </c>
      <c r="F63" s="87" t="s">
        <v>204</v>
      </c>
      <c r="G63" s="86">
        <v>1</v>
      </c>
      <c r="H63" s="74" t="s">
        <v>203</v>
      </c>
      <c r="I63" s="72" t="s">
        <v>204</v>
      </c>
      <c r="J63" s="145"/>
      <c r="K63" s="153"/>
      <c r="L63" s="153"/>
      <c r="M63" s="148"/>
      <c r="N63" s="155"/>
      <c r="O63" s="155"/>
      <c r="R63" s="48">
        <f>COUNTIF(D62:D65,"2")</f>
        <v>2</v>
      </c>
      <c r="S63" s="48">
        <f>COUNTIF(G62:G65,"2")</f>
        <v>3</v>
      </c>
      <c r="T63" s="48">
        <f>COUNTIF(J62:J65,"2")</f>
        <v>0</v>
      </c>
      <c r="U63" s="48">
        <f>COUNTIF(M62:M65,"2")</f>
        <v>0</v>
      </c>
    </row>
    <row r="64" spans="1:21" ht="193.8">
      <c r="A64" s="63"/>
      <c r="B64" s="116"/>
      <c r="C64" s="73" t="s">
        <v>205</v>
      </c>
      <c r="D64" s="84">
        <v>2</v>
      </c>
      <c r="E64" s="87" t="s">
        <v>206</v>
      </c>
      <c r="F64" s="87" t="s">
        <v>207</v>
      </c>
      <c r="G64" s="86">
        <v>2</v>
      </c>
      <c r="H64" s="74" t="s">
        <v>206</v>
      </c>
      <c r="I64" s="72" t="s">
        <v>207</v>
      </c>
      <c r="J64" s="145"/>
      <c r="K64" s="153"/>
      <c r="L64" s="153"/>
      <c r="M64" s="148"/>
      <c r="N64" s="155"/>
      <c r="O64" s="155"/>
      <c r="R64" s="48">
        <f>COUNTIF(D62:D65,"3")</f>
        <v>1</v>
      </c>
      <c r="S64" s="48">
        <f>COUNTIF(G62:G65,"3")</f>
        <v>0</v>
      </c>
      <c r="T64" s="48">
        <f>COUNTIF(J62:J65,"3")</f>
        <v>0</v>
      </c>
      <c r="U64" s="48">
        <f>COUNTIF(M62:M65,"3")</f>
        <v>0</v>
      </c>
    </row>
    <row r="65" spans="1:21" ht="45.6">
      <c r="A65" s="63"/>
      <c r="B65" s="117"/>
      <c r="C65" s="73" t="s">
        <v>208</v>
      </c>
      <c r="D65" s="84">
        <v>3</v>
      </c>
      <c r="E65" s="87" t="s">
        <v>209</v>
      </c>
      <c r="F65" s="87" t="s">
        <v>210</v>
      </c>
      <c r="G65" s="86">
        <v>2</v>
      </c>
      <c r="H65" s="74" t="s">
        <v>209</v>
      </c>
      <c r="I65" s="72" t="s">
        <v>210</v>
      </c>
      <c r="J65" s="145"/>
      <c r="K65" s="153"/>
      <c r="L65" s="153"/>
      <c r="M65" s="148"/>
      <c r="N65" s="155"/>
      <c r="O65" s="155"/>
      <c r="R65" s="48">
        <f>COUNTIF(D62:D65,"4")</f>
        <v>0</v>
      </c>
      <c r="S65" s="48">
        <f>COUNTIF(G62:G65,"4")</f>
        <v>0</v>
      </c>
      <c r="T65" s="48">
        <f>COUNTIF(J62:J65,"4")</f>
        <v>0</v>
      </c>
      <c r="U65" s="48">
        <f>COUNTIF(M62:M65,"4")</f>
        <v>0</v>
      </c>
    </row>
    <row r="66" spans="1:21">
      <c r="B66" s="95"/>
      <c r="C66" s="96"/>
      <c r="D66" s="96"/>
      <c r="E66" s="96"/>
      <c r="F66" s="96"/>
      <c r="G66" s="96"/>
      <c r="H66" s="96"/>
      <c r="I66" s="96"/>
      <c r="J66" s="96"/>
      <c r="K66" s="192"/>
      <c r="L66" s="141"/>
      <c r="M66" s="142"/>
      <c r="N66" s="141"/>
      <c r="O66" s="141"/>
    </row>
    <row r="67" spans="1:21" ht="17.399999999999999">
      <c r="A67" s="63"/>
      <c r="B67" s="113"/>
      <c r="C67" s="114" t="s">
        <v>211</v>
      </c>
      <c r="D67" s="115"/>
      <c r="E67" s="115"/>
      <c r="F67" s="115"/>
      <c r="G67" s="115"/>
      <c r="H67" s="115"/>
      <c r="I67" s="115"/>
      <c r="J67" s="115"/>
      <c r="K67" s="174"/>
      <c r="L67" s="193"/>
      <c r="M67" s="193"/>
      <c r="N67" s="193"/>
      <c r="O67" s="193"/>
    </row>
    <row r="68" spans="1:21" ht="148.19999999999999">
      <c r="A68" s="63"/>
      <c r="B68" s="116"/>
      <c r="C68" s="83" t="s">
        <v>212</v>
      </c>
      <c r="D68" s="84">
        <v>3</v>
      </c>
      <c r="E68" s="175" t="s">
        <v>213</v>
      </c>
      <c r="F68" s="175" t="s">
        <v>214</v>
      </c>
      <c r="G68" s="86">
        <v>2</v>
      </c>
      <c r="H68" s="72" t="s">
        <v>462</v>
      </c>
      <c r="I68" s="72" t="s">
        <v>463</v>
      </c>
      <c r="J68" s="145"/>
      <c r="K68" s="153"/>
      <c r="L68" s="153"/>
      <c r="M68" s="148"/>
      <c r="N68" s="155"/>
      <c r="O68" s="155"/>
      <c r="R68" s="48">
        <f>COUNTIF(D68:D71,"1")</f>
        <v>0</v>
      </c>
      <c r="S68" s="48">
        <f>COUNTIF(G68:G71,"1")</f>
        <v>0</v>
      </c>
      <c r="T68" s="48">
        <f>COUNTIF(J68:J71,"1")</f>
        <v>0</v>
      </c>
      <c r="U68" s="48">
        <f>COUNTIF(M68:M71,"1")</f>
        <v>0</v>
      </c>
    </row>
    <row r="69" spans="1:21" ht="45.6">
      <c r="A69" s="63"/>
      <c r="B69" s="116"/>
      <c r="C69" s="73" t="s">
        <v>215</v>
      </c>
      <c r="D69" s="84">
        <v>2</v>
      </c>
      <c r="E69" s="175" t="s">
        <v>216</v>
      </c>
      <c r="F69" s="175" t="s">
        <v>217</v>
      </c>
      <c r="G69" s="86">
        <v>2</v>
      </c>
      <c r="H69" s="74" t="s">
        <v>216</v>
      </c>
      <c r="I69" s="72" t="s">
        <v>217</v>
      </c>
      <c r="J69" s="145"/>
      <c r="K69" s="153"/>
      <c r="L69" s="153"/>
      <c r="M69" s="148"/>
      <c r="N69" s="155"/>
      <c r="O69" s="155"/>
      <c r="R69" s="48">
        <f>COUNTIF(D68:D71,"2")</f>
        <v>3</v>
      </c>
      <c r="S69" s="48">
        <f>COUNTIF(G68:G71,"2")</f>
        <v>4</v>
      </c>
      <c r="T69" s="48">
        <f>COUNTIF(J68:J71,"2")</f>
        <v>0</v>
      </c>
      <c r="U69" s="48">
        <f>COUNTIF(M68:M71,"2")</f>
        <v>0</v>
      </c>
    </row>
    <row r="70" spans="1:21" ht="68.400000000000006">
      <c r="A70" s="63"/>
      <c r="B70" s="116"/>
      <c r="C70" s="73" t="s">
        <v>218</v>
      </c>
      <c r="D70" s="84">
        <v>2</v>
      </c>
      <c r="E70" s="175" t="s">
        <v>219</v>
      </c>
      <c r="F70" s="175" t="s">
        <v>220</v>
      </c>
      <c r="G70" s="86">
        <v>2</v>
      </c>
      <c r="H70" s="74" t="s">
        <v>219</v>
      </c>
      <c r="I70" s="72" t="s">
        <v>220</v>
      </c>
      <c r="J70" s="145"/>
      <c r="K70" s="153"/>
      <c r="L70" s="153"/>
      <c r="M70" s="148"/>
      <c r="N70" s="155"/>
      <c r="O70" s="155"/>
      <c r="R70" s="48">
        <f>COUNTIF(D68:D71,"3")</f>
        <v>1</v>
      </c>
      <c r="S70" s="48">
        <f>COUNTIF(G68:G71,"3")</f>
        <v>0</v>
      </c>
      <c r="T70" s="48">
        <f>COUNTIF(J68:J71,"3")</f>
        <v>0</v>
      </c>
      <c r="U70" s="48">
        <f>COUNTIF(M68:M71,"3")</f>
        <v>0</v>
      </c>
    </row>
    <row r="71" spans="1:21" ht="68.400000000000006">
      <c r="A71" s="63"/>
      <c r="B71" s="117"/>
      <c r="C71" s="73" t="s">
        <v>221</v>
      </c>
      <c r="D71" s="84">
        <v>2</v>
      </c>
      <c r="E71" s="175" t="s">
        <v>222</v>
      </c>
      <c r="F71" s="175" t="s">
        <v>223</v>
      </c>
      <c r="G71" s="86">
        <v>2</v>
      </c>
      <c r="H71" s="74" t="s">
        <v>222</v>
      </c>
      <c r="I71" s="72" t="s">
        <v>464</v>
      </c>
      <c r="J71" s="145"/>
      <c r="K71" s="153"/>
      <c r="L71" s="153"/>
      <c r="M71" s="148"/>
      <c r="N71" s="155"/>
      <c r="O71" s="155"/>
      <c r="R71" s="48">
        <f>COUNTIF(D68:D71,"4")</f>
        <v>0</v>
      </c>
      <c r="S71" s="48">
        <f>COUNTIF(G68:G71,"4")</f>
        <v>0</v>
      </c>
      <c r="T71" s="48">
        <f>COUNTIF(J68:J71,"4")</f>
        <v>0</v>
      </c>
      <c r="U71" s="48">
        <f>COUNTIF(M68:M71,"4")</f>
        <v>0</v>
      </c>
    </row>
    <row r="72" spans="1:21">
      <c r="B72" s="95"/>
      <c r="C72" s="96"/>
      <c r="D72" s="96"/>
      <c r="E72" s="96"/>
      <c r="F72" s="96"/>
      <c r="G72" s="96"/>
      <c r="H72" s="96"/>
      <c r="I72" s="96"/>
      <c r="J72" s="96"/>
      <c r="K72" s="192"/>
      <c r="L72" s="141"/>
      <c r="M72" s="142"/>
      <c r="N72" s="141"/>
      <c r="O72" s="141"/>
    </row>
    <row r="73" spans="1:21" ht="17.399999999999999">
      <c r="A73" s="63"/>
      <c r="B73" s="113"/>
      <c r="C73" s="114" t="s">
        <v>224</v>
      </c>
      <c r="D73" s="115"/>
      <c r="E73" s="115"/>
      <c r="F73" s="115"/>
      <c r="G73" s="115"/>
      <c r="H73" s="115"/>
      <c r="I73" s="115"/>
      <c r="J73" s="115"/>
      <c r="K73" s="174"/>
      <c r="L73" s="173"/>
      <c r="M73" s="173"/>
      <c r="N73" s="173"/>
      <c r="O73" s="173"/>
    </row>
    <row r="74" spans="1:21" ht="45.6">
      <c r="A74" s="63"/>
      <c r="B74" s="116"/>
      <c r="C74" s="83" t="s">
        <v>225</v>
      </c>
      <c r="D74" s="84">
        <v>4</v>
      </c>
      <c r="E74" s="176" t="s">
        <v>226</v>
      </c>
      <c r="F74" s="176" t="s">
        <v>223</v>
      </c>
      <c r="G74" s="86">
        <v>2</v>
      </c>
      <c r="H74" s="72" t="s">
        <v>226</v>
      </c>
      <c r="I74" s="72" t="s">
        <v>223</v>
      </c>
      <c r="J74" s="145"/>
      <c r="K74" s="153"/>
      <c r="L74" s="153"/>
      <c r="M74" s="148"/>
      <c r="N74" s="155"/>
      <c r="O74" s="155"/>
      <c r="R74" s="48">
        <f>COUNTIF(D74:D79,"1")</f>
        <v>1</v>
      </c>
      <c r="S74" s="48">
        <f>COUNTIF(G74:G79,"1")</f>
        <v>1</v>
      </c>
      <c r="T74" s="48">
        <f>COUNTIF(J74:J79,"1")</f>
        <v>0</v>
      </c>
      <c r="U74" s="48">
        <f>COUNTIF(M74:M79,"1")</f>
        <v>0</v>
      </c>
    </row>
    <row r="75" spans="1:21" ht="91.2">
      <c r="A75" s="63"/>
      <c r="B75" s="116"/>
      <c r="C75" s="73" t="s">
        <v>227</v>
      </c>
      <c r="D75" s="84">
        <v>2</v>
      </c>
      <c r="E75" s="175" t="s">
        <v>228</v>
      </c>
      <c r="F75" s="176" t="s">
        <v>229</v>
      </c>
      <c r="G75" s="86">
        <v>2</v>
      </c>
      <c r="H75" s="74" t="s">
        <v>228</v>
      </c>
      <c r="I75" s="72" t="s">
        <v>229</v>
      </c>
      <c r="J75" s="145"/>
      <c r="K75" s="153"/>
      <c r="L75" s="153"/>
      <c r="M75" s="148"/>
      <c r="N75" s="155"/>
      <c r="O75" s="155"/>
      <c r="R75" s="48">
        <f>COUNTIF(D74:D79,"2")</f>
        <v>2</v>
      </c>
      <c r="S75" s="48">
        <f>COUNTIF(G74:G79,"2")</f>
        <v>5</v>
      </c>
      <c r="T75" s="48">
        <f>COUNTIF(J74:J79,"2")</f>
        <v>0</v>
      </c>
      <c r="U75" s="48">
        <f>COUNTIF(M74:M79,"2")</f>
        <v>0</v>
      </c>
    </row>
    <row r="76" spans="1:21" ht="34.200000000000003">
      <c r="A76" s="63"/>
      <c r="B76" s="116"/>
      <c r="C76" s="73" t="s">
        <v>230</v>
      </c>
      <c r="D76" s="84">
        <v>2</v>
      </c>
      <c r="E76" s="175" t="s">
        <v>231</v>
      </c>
      <c r="F76" s="176" t="s">
        <v>232</v>
      </c>
      <c r="G76" s="86">
        <v>2</v>
      </c>
      <c r="H76" s="74" t="s">
        <v>231</v>
      </c>
      <c r="I76" s="72" t="s">
        <v>232</v>
      </c>
      <c r="J76" s="145"/>
      <c r="K76" s="153"/>
      <c r="L76" s="153"/>
      <c r="M76" s="148"/>
      <c r="N76" s="155"/>
      <c r="O76" s="155"/>
      <c r="R76" s="48">
        <f>COUNTIF(D74:D79,"2")</f>
        <v>2</v>
      </c>
      <c r="S76" s="48">
        <f>COUNTIF(G74:G79,"3")</f>
        <v>0</v>
      </c>
      <c r="T76" s="48">
        <f>COUNTIF(J74:J79,"3")</f>
        <v>0</v>
      </c>
      <c r="U76" s="48">
        <f>COUNTIF(M74:M79,"3")</f>
        <v>0</v>
      </c>
    </row>
    <row r="77" spans="1:21" ht="91.2">
      <c r="A77" s="63"/>
      <c r="B77" s="116"/>
      <c r="C77" s="73" t="s">
        <v>233</v>
      </c>
      <c r="D77" s="84">
        <v>3</v>
      </c>
      <c r="E77" s="175" t="s">
        <v>234</v>
      </c>
      <c r="F77" s="176" t="s">
        <v>235</v>
      </c>
      <c r="G77" s="86">
        <v>2</v>
      </c>
      <c r="H77" s="74" t="s">
        <v>465</v>
      </c>
      <c r="I77" s="72" t="s">
        <v>466</v>
      </c>
      <c r="J77" s="145"/>
      <c r="K77" s="153"/>
      <c r="L77" s="153"/>
      <c r="M77" s="148"/>
      <c r="N77" s="155"/>
      <c r="O77" s="155"/>
      <c r="R77" s="48">
        <f>COUNTIF(D74:D79,"4")</f>
        <v>1</v>
      </c>
      <c r="S77" s="48">
        <f>COUNTIF(G74:G79,"4")</f>
        <v>0</v>
      </c>
      <c r="T77" s="48">
        <f>COUNTIF(J74:J79,"4")</f>
        <v>0</v>
      </c>
      <c r="U77" s="48">
        <f>COUNTIF(M74:M79,"4")</f>
        <v>0</v>
      </c>
    </row>
    <row r="78" spans="1:21" ht="125.4">
      <c r="A78" s="63"/>
      <c r="B78" s="122"/>
      <c r="C78" s="75" t="s">
        <v>236</v>
      </c>
      <c r="D78" s="84">
        <v>3</v>
      </c>
      <c r="E78" s="175" t="s">
        <v>237</v>
      </c>
      <c r="F78" s="176" t="s">
        <v>238</v>
      </c>
      <c r="G78" s="86">
        <v>2</v>
      </c>
      <c r="H78" s="74" t="s">
        <v>467</v>
      </c>
      <c r="I78" s="72" t="s">
        <v>468</v>
      </c>
      <c r="J78" s="145"/>
      <c r="K78" s="153"/>
      <c r="L78" s="153"/>
      <c r="M78" s="148"/>
      <c r="N78" s="155"/>
      <c r="O78" s="155"/>
    </row>
    <row r="79" spans="1:21" ht="45.6">
      <c r="A79" s="63"/>
      <c r="B79" s="117"/>
      <c r="C79" s="73" t="s">
        <v>239</v>
      </c>
      <c r="D79" s="84">
        <v>1</v>
      </c>
      <c r="E79" s="175" t="s">
        <v>240</v>
      </c>
      <c r="F79" s="176" t="s">
        <v>241</v>
      </c>
      <c r="G79" s="86">
        <v>1</v>
      </c>
      <c r="H79" s="74" t="s">
        <v>240</v>
      </c>
      <c r="I79" s="72" t="s">
        <v>241</v>
      </c>
      <c r="J79" s="145"/>
      <c r="K79" s="153"/>
      <c r="L79" s="153"/>
      <c r="M79" s="148"/>
      <c r="N79" s="155"/>
      <c r="O79" s="155"/>
    </row>
    <row r="80" spans="1:21">
      <c r="B80" s="118"/>
      <c r="C80" s="119"/>
      <c r="D80" s="120"/>
      <c r="E80" s="121"/>
      <c r="F80" s="121"/>
      <c r="G80" s="120"/>
      <c r="H80" s="121"/>
      <c r="I80" s="121"/>
      <c r="J80" s="120"/>
      <c r="K80" s="194"/>
      <c r="M80" s="120"/>
      <c r="N80" s="194"/>
    </row>
    <row r="81" spans="1:21" ht="121.8">
      <c r="B81" s="177" t="s">
        <v>242</v>
      </c>
      <c r="C81" s="178"/>
      <c r="D81" s="104" t="s">
        <v>243</v>
      </c>
      <c r="E81" s="105"/>
      <c r="F81" s="106"/>
      <c r="G81" s="107">
        <v>2016</v>
      </c>
      <c r="H81" s="108"/>
      <c r="I81" s="164"/>
      <c r="J81" s="165">
        <v>2017</v>
      </c>
      <c r="K81" s="166"/>
      <c r="L81" s="167"/>
      <c r="M81" s="168">
        <v>2018</v>
      </c>
      <c r="N81" s="169"/>
      <c r="O81" s="170"/>
    </row>
    <row r="82" spans="1:21" ht="31.2">
      <c r="B82" s="179"/>
      <c r="C82" s="180"/>
      <c r="D82" s="111" t="s">
        <v>75</v>
      </c>
      <c r="E82" s="112" t="s">
        <v>76</v>
      </c>
      <c r="F82" s="112"/>
      <c r="G82" s="111" t="s">
        <v>75</v>
      </c>
      <c r="H82" s="112" t="s">
        <v>76</v>
      </c>
      <c r="I82" s="112" t="s">
        <v>77</v>
      </c>
      <c r="J82" s="111" t="s">
        <v>75</v>
      </c>
      <c r="K82" s="112" t="s">
        <v>76</v>
      </c>
      <c r="L82" s="171" t="s">
        <v>77</v>
      </c>
      <c r="M82" s="111" t="s">
        <v>75</v>
      </c>
      <c r="N82" s="112" t="s">
        <v>76</v>
      </c>
      <c r="O82" s="171" t="s">
        <v>77</v>
      </c>
    </row>
    <row r="83" spans="1:21" ht="17.399999999999999">
      <c r="A83" s="63"/>
      <c r="B83" s="181"/>
      <c r="C83" s="115" t="s">
        <v>244</v>
      </c>
      <c r="D83" s="115"/>
      <c r="E83" s="115"/>
      <c r="F83" s="115"/>
      <c r="G83" s="115"/>
      <c r="H83" s="115"/>
      <c r="I83" s="115"/>
      <c r="J83" s="115"/>
      <c r="K83" s="115"/>
      <c r="L83" s="195"/>
      <c r="M83" s="196"/>
      <c r="N83" s="196"/>
      <c r="O83" s="195"/>
    </row>
    <row r="84" spans="1:21" ht="68.400000000000006">
      <c r="A84" s="63"/>
      <c r="B84" s="117"/>
      <c r="C84" s="83" t="s">
        <v>245</v>
      </c>
      <c r="D84" s="84">
        <v>3</v>
      </c>
      <c r="E84" s="175" t="s">
        <v>246</v>
      </c>
      <c r="F84" s="176" t="s">
        <v>247</v>
      </c>
      <c r="G84" s="86">
        <v>3</v>
      </c>
      <c r="H84" s="74" t="s">
        <v>246</v>
      </c>
      <c r="I84" s="72" t="s">
        <v>247</v>
      </c>
      <c r="J84" s="145"/>
      <c r="K84" s="153"/>
      <c r="L84" s="153"/>
      <c r="M84" s="148"/>
      <c r="N84" s="155"/>
      <c r="O84" s="155"/>
      <c r="R84" s="48">
        <f>COUNTIF(D84:D86,"1")</f>
        <v>0</v>
      </c>
      <c r="S84" s="48">
        <f>COUNTIF(G84:G86,"1")</f>
        <v>0</v>
      </c>
      <c r="T84" s="48">
        <f>COUNTIF(J84:J86,"1")</f>
        <v>0</v>
      </c>
      <c r="U84" s="48">
        <f>COUNTIF(M84:M86,"1")</f>
        <v>0</v>
      </c>
    </row>
    <row r="85" spans="1:21" ht="34.200000000000003">
      <c r="A85" s="63"/>
      <c r="B85" s="181"/>
      <c r="C85" s="73" t="s">
        <v>248</v>
      </c>
      <c r="D85" s="84">
        <v>3</v>
      </c>
      <c r="E85" s="175" t="s">
        <v>249</v>
      </c>
      <c r="F85" s="176" t="s">
        <v>250</v>
      </c>
      <c r="G85" s="86">
        <v>3</v>
      </c>
      <c r="H85" s="74" t="s">
        <v>249</v>
      </c>
      <c r="I85" s="72" t="s">
        <v>250</v>
      </c>
      <c r="J85" s="145"/>
      <c r="K85" s="153"/>
      <c r="L85" s="153"/>
      <c r="M85" s="148"/>
      <c r="N85" s="155"/>
      <c r="O85" s="155"/>
      <c r="R85" s="48">
        <f>COUNTIF(D84:D86,"2")</f>
        <v>0</v>
      </c>
      <c r="S85" s="48">
        <f>COUNTIF(G84:G86,"2")</f>
        <v>1</v>
      </c>
      <c r="T85" s="48">
        <f>COUNTIF(J84:J86,"2")</f>
        <v>0</v>
      </c>
      <c r="U85" s="48">
        <f>COUNTIF(M84:M86,"2")</f>
        <v>0</v>
      </c>
    </row>
    <row r="86" spans="1:21" ht="91.2">
      <c r="A86" s="63"/>
      <c r="B86" s="181"/>
      <c r="C86" s="73" t="s">
        <v>251</v>
      </c>
      <c r="D86" s="84">
        <v>4</v>
      </c>
      <c r="E86" s="175" t="s">
        <v>252</v>
      </c>
      <c r="F86" s="176" t="s">
        <v>253</v>
      </c>
      <c r="G86" s="86">
        <v>2</v>
      </c>
      <c r="H86" s="74" t="s">
        <v>469</v>
      </c>
      <c r="I86" s="72" t="s">
        <v>470</v>
      </c>
      <c r="J86" s="145"/>
      <c r="K86" s="153"/>
      <c r="L86" s="153"/>
      <c r="M86" s="148"/>
      <c r="N86" s="155"/>
      <c r="O86" s="155"/>
      <c r="R86" s="48">
        <f>COUNTIF(D84:D86,"3")</f>
        <v>2</v>
      </c>
      <c r="S86" s="48">
        <f>COUNTIF(G84:G86,"3")</f>
        <v>2</v>
      </c>
      <c r="T86" s="48">
        <f>COUNTIF(J84:J86,"3")</f>
        <v>0</v>
      </c>
      <c r="U86" s="48">
        <f>COUNTIF(M84:M86,"3")</f>
        <v>0</v>
      </c>
    </row>
    <row r="87" spans="1:21">
      <c r="B87" s="118"/>
      <c r="C87" s="119"/>
      <c r="D87" s="120"/>
      <c r="E87" s="121"/>
      <c r="F87" s="121"/>
      <c r="G87" s="120"/>
      <c r="H87" s="121"/>
      <c r="I87" s="121"/>
      <c r="J87" s="120"/>
      <c r="K87" s="121"/>
      <c r="M87" s="120"/>
      <c r="N87" s="121"/>
      <c r="R87" s="48">
        <f>COUNTIF(D84:D86,"4")</f>
        <v>1</v>
      </c>
      <c r="S87" s="48">
        <f>COUNTIF(G84:G86,"4")</f>
        <v>0</v>
      </c>
      <c r="T87" s="48">
        <f>COUNTIF(J84:J86,"4")</f>
        <v>0</v>
      </c>
      <c r="U87" s="48">
        <f>COUNTIF(M84:M86,"4")</f>
        <v>0</v>
      </c>
    </row>
    <row r="88" spans="1:21" ht="17.399999999999999">
      <c r="A88" s="63"/>
      <c r="B88" s="182"/>
      <c r="C88" s="183" t="s">
        <v>254</v>
      </c>
      <c r="D88" s="184"/>
      <c r="E88" s="184"/>
      <c r="F88" s="184"/>
      <c r="G88" s="184"/>
      <c r="H88" s="184"/>
      <c r="I88" s="184"/>
      <c r="J88" s="184"/>
      <c r="K88" s="197"/>
      <c r="L88" s="173"/>
      <c r="M88" s="173"/>
      <c r="N88" s="173"/>
      <c r="O88" s="173"/>
    </row>
    <row r="89" spans="1:21" ht="102.6">
      <c r="A89" s="63"/>
      <c r="B89" s="117"/>
      <c r="C89" s="68" t="s">
        <v>255</v>
      </c>
      <c r="D89" s="84">
        <v>1</v>
      </c>
      <c r="E89" s="176" t="s">
        <v>256</v>
      </c>
      <c r="F89" s="176" t="s">
        <v>257</v>
      </c>
      <c r="G89" s="86">
        <v>1</v>
      </c>
      <c r="H89" s="72" t="s">
        <v>256</v>
      </c>
      <c r="I89" s="72" t="s">
        <v>471</v>
      </c>
      <c r="J89" s="145"/>
      <c r="K89" s="153"/>
      <c r="L89" s="153"/>
      <c r="M89" s="148"/>
      <c r="N89" s="155"/>
      <c r="O89" s="155"/>
      <c r="R89" s="48">
        <f>COUNTIF(D89:D95,"1")</f>
        <v>4</v>
      </c>
      <c r="S89" s="48">
        <f>COUNTIF(G89:G95,"1")</f>
        <v>3</v>
      </c>
      <c r="T89" s="48">
        <f>COUNTIF(J89:J95,"1")</f>
        <v>0</v>
      </c>
      <c r="U89" s="48">
        <f>COUNTIF(M89:M95,"1")</f>
        <v>0</v>
      </c>
    </row>
    <row r="90" spans="1:21" ht="111">
      <c r="A90" s="63"/>
      <c r="B90" s="185"/>
      <c r="C90" s="75" t="s">
        <v>258</v>
      </c>
      <c r="D90" s="84">
        <v>1</v>
      </c>
      <c r="E90" s="175" t="s">
        <v>259</v>
      </c>
      <c r="F90" s="176" t="s">
        <v>159</v>
      </c>
      <c r="G90" s="86">
        <v>1</v>
      </c>
      <c r="H90" s="74" t="s">
        <v>259</v>
      </c>
      <c r="I90" s="72" t="s">
        <v>159</v>
      </c>
      <c r="J90" s="145"/>
      <c r="K90" s="153"/>
      <c r="L90" s="153"/>
      <c r="M90" s="148"/>
      <c r="N90" s="155"/>
      <c r="O90" s="155"/>
      <c r="R90" s="48">
        <f>COUNTIF(D89:D95,"2")</f>
        <v>1</v>
      </c>
      <c r="S90" s="48">
        <f>COUNTIF(G89:G95,"2")</f>
        <v>2</v>
      </c>
      <c r="T90" s="48">
        <f>COUNTIF(J89:J95,"2")</f>
        <v>0</v>
      </c>
      <c r="U90" s="48">
        <f>COUNTIF(M89:M95,"2")</f>
        <v>0</v>
      </c>
    </row>
    <row r="91" spans="1:21" ht="91.2">
      <c r="A91" s="63"/>
      <c r="B91" s="181"/>
      <c r="C91" s="73" t="s">
        <v>260</v>
      </c>
      <c r="D91" s="84">
        <v>2</v>
      </c>
      <c r="E91" s="175" t="s">
        <v>261</v>
      </c>
      <c r="F91" s="176" t="s">
        <v>262</v>
      </c>
      <c r="G91" s="86">
        <v>2</v>
      </c>
      <c r="H91" s="74" t="s">
        <v>261</v>
      </c>
      <c r="I91" s="72" t="s">
        <v>262</v>
      </c>
      <c r="J91" s="145"/>
      <c r="K91" s="153"/>
      <c r="L91" s="153"/>
      <c r="M91" s="148"/>
      <c r="N91" s="155"/>
      <c r="O91" s="155"/>
      <c r="R91" s="48">
        <f>COUNTIF(D89:D95,"3")</f>
        <v>2</v>
      </c>
      <c r="S91" s="48">
        <f>COUNTIF(G89:G95,"3")</f>
        <v>2</v>
      </c>
      <c r="T91" s="48">
        <f>COUNTIF(J89:J95,"3")</f>
        <v>0</v>
      </c>
      <c r="U91" s="48">
        <f>COUNTIF(M89:M95,"3")</f>
        <v>0</v>
      </c>
    </row>
    <row r="92" spans="1:21" ht="79.8">
      <c r="A92" s="63"/>
      <c r="B92" s="181"/>
      <c r="C92" s="75" t="s">
        <v>263</v>
      </c>
      <c r="D92" s="84">
        <v>3</v>
      </c>
      <c r="E92" s="175" t="s">
        <v>264</v>
      </c>
      <c r="F92" s="175" t="s">
        <v>265</v>
      </c>
      <c r="G92" s="86">
        <v>3</v>
      </c>
      <c r="H92" s="74" t="s">
        <v>264</v>
      </c>
      <c r="I92" s="72" t="s">
        <v>265</v>
      </c>
      <c r="J92" s="145"/>
      <c r="K92" s="153"/>
      <c r="L92" s="153"/>
      <c r="M92" s="148"/>
      <c r="N92" s="155"/>
      <c r="O92" s="155"/>
      <c r="R92" s="48">
        <f>COUNTIF(D89:D95,"4")</f>
        <v>0</v>
      </c>
      <c r="S92" s="48">
        <f>COUNTIF(G89:G95,"4")</f>
        <v>0</v>
      </c>
      <c r="T92" s="48">
        <f>COUNTIF(J89:J95,"4")</f>
        <v>0</v>
      </c>
      <c r="U92" s="48">
        <f>COUNTIF(M89:M95,"4")</f>
        <v>0</v>
      </c>
    </row>
    <row r="93" spans="1:21" ht="57">
      <c r="A93" s="63"/>
      <c r="B93" s="181"/>
      <c r="C93" s="73" t="s">
        <v>266</v>
      </c>
      <c r="D93" s="84">
        <v>3</v>
      </c>
      <c r="E93" s="175" t="s">
        <v>267</v>
      </c>
      <c r="F93" s="176" t="s">
        <v>268</v>
      </c>
      <c r="G93" s="86">
        <v>3</v>
      </c>
      <c r="H93" s="74" t="s">
        <v>267</v>
      </c>
      <c r="I93" s="72" t="s">
        <v>268</v>
      </c>
      <c r="J93" s="145"/>
      <c r="K93" s="153"/>
      <c r="L93" s="153"/>
      <c r="M93" s="148"/>
      <c r="N93" s="155"/>
      <c r="O93" s="155"/>
    </row>
    <row r="94" spans="1:21" ht="83.4">
      <c r="A94" s="63"/>
      <c r="B94" s="185"/>
      <c r="C94" s="75" t="s">
        <v>269</v>
      </c>
      <c r="D94" s="84">
        <v>1</v>
      </c>
      <c r="E94" s="175" t="s">
        <v>270</v>
      </c>
      <c r="F94" s="176" t="s">
        <v>271</v>
      </c>
      <c r="G94" s="86">
        <v>2</v>
      </c>
      <c r="H94" s="74" t="s">
        <v>270</v>
      </c>
      <c r="I94" s="72" t="s">
        <v>271</v>
      </c>
      <c r="J94" s="145"/>
      <c r="K94" s="153"/>
      <c r="L94" s="153"/>
      <c r="M94" s="148"/>
      <c r="N94" s="155"/>
      <c r="O94" s="155"/>
    </row>
    <row r="95" spans="1:21" ht="45.6">
      <c r="A95" s="63"/>
      <c r="B95" s="181"/>
      <c r="C95" s="73" t="s">
        <v>272</v>
      </c>
      <c r="D95" s="84">
        <v>1</v>
      </c>
      <c r="E95" s="175" t="s">
        <v>273</v>
      </c>
      <c r="F95" s="176" t="s">
        <v>274</v>
      </c>
      <c r="G95" s="86">
        <v>1</v>
      </c>
      <c r="H95" s="74" t="s">
        <v>472</v>
      </c>
      <c r="I95" s="72" t="s">
        <v>274</v>
      </c>
      <c r="J95" s="145"/>
      <c r="K95" s="153"/>
      <c r="L95" s="153"/>
      <c r="M95" s="148"/>
      <c r="N95" s="155"/>
      <c r="O95" s="155"/>
    </row>
    <row r="96" spans="1:21">
      <c r="B96" s="118"/>
      <c r="C96" s="119"/>
      <c r="D96" s="120"/>
      <c r="E96" s="121"/>
      <c r="F96" s="121"/>
      <c r="G96" s="120"/>
      <c r="H96" s="121"/>
      <c r="I96" s="121"/>
      <c r="J96" s="120"/>
      <c r="K96" s="194"/>
      <c r="M96" s="120"/>
      <c r="N96" s="194"/>
    </row>
    <row r="97" spans="1:21" ht="17.399999999999999">
      <c r="A97" s="63"/>
      <c r="B97" s="113"/>
      <c r="C97" s="114" t="s">
        <v>275</v>
      </c>
      <c r="D97" s="115"/>
      <c r="E97" s="115"/>
      <c r="F97" s="115"/>
      <c r="G97" s="115"/>
      <c r="H97" s="115"/>
      <c r="I97" s="115"/>
      <c r="J97" s="115"/>
      <c r="K97" s="115"/>
      <c r="L97" s="115"/>
      <c r="M97" s="198"/>
      <c r="N97" s="198"/>
      <c r="O97" s="199"/>
    </row>
    <row r="98" spans="1:21" ht="152.4">
      <c r="A98" s="63"/>
      <c r="B98" s="122"/>
      <c r="C98" s="68" t="s">
        <v>276</v>
      </c>
      <c r="D98" s="84">
        <v>2</v>
      </c>
      <c r="E98" s="70" t="s">
        <v>277</v>
      </c>
      <c r="F98" s="70" t="s">
        <v>278</v>
      </c>
      <c r="G98" s="99">
        <v>2</v>
      </c>
      <c r="H98" s="100" t="s">
        <v>277</v>
      </c>
      <c r="I98" s="100" t="s">
        <v>278</v>
      </c>
      <c r="J98" s="158"/>
      <c r="K98" s="160"/>
      <c r="L98" s="160"/>
      <c r="M98" s="161"/>
      <c r="N98" s="163"/>
      <c r="O98" s="163"/>
      <c r="R98" s="48">
        <f>COUNTIF(D98:D99,"1")</f>
        <v>0</v>
      </c>
      <c r="S98" s="48">
        <f>COUNTIF(G98:G99,"1")</f>
        <v>0</v>
      </c>
      <c r="T98" s="48">
        <f>COUNTIF(J98:J99,"1")</f>
        <v>0</v>
      </c>
      <c r="U98" s="48">
        <f>COUNTIF(M98:M99,"1")</f>
        <v>0</v>
      </c>
    </row>
    <row r="99" spans="1:21" ht="124.8">
      <c r="A99" s="63"/>
      <c r="B99" s="186"/>
      <c r="C99" s="75" t="s">
        <v>279</v>
      </c>
      <c r="D99" s="84">
        <v>2</v>
      </c>
      <c r="E99" s="70" t="s">
        <v>280</v>
      </c>
      <c r="F99" s="70" t="s">
        <v>281</v>
      </c>
      <c r="G99" s="99">
        <v>2</v>
      </c>
      <c r="H99" s="101" t="s">
        <v>280</v>
      </c>
      <c r="I99" s="100" t="s">
        <v>281</v>
      </c>
      <c r="J99" s="158"/>
      <c r="K99" s="160"/>
      <c r="L99" s="160"/>
      <c r="M99" s="161"/>
      <c r="N99" s="163"/>
      <c r="O99" s="163"/>
      <c r="R99" s="48">
        <f>COUNTIF(D98:D99,"2")</f>
        <v>2</v>
      </c>
      <c r="S99" s="48">
        <f>COUNTIF(G98:G99,"2")</f>
        <v>2</v>
      </c>
      <c r="T99" s="48">
        <f>COUNTIF(J98:J99,"2")</f>
        <v>0</v>
      </c>
      <c r="U99" s="48">
        <f>COUNTIF(M98:M99,"2")</f>
        <v>0</v>
      </c>
    </row>
    <row r="100" spans="1:21">
      <c r="B100" s="118"/>
      <c r="C100" s="119"/>
      <c r="D100" s="120"/>
      <c r="E100" s="121"/>
      <c r="F100" s="121"/>
      <c r="G100" s="120"/>
      <c r="H100" s="121"/>
      <c r="I100" s="121"/>
      <c r="J100" s="120"/>
      <c r="K100" s="194"/>
      <c r="M100" s="120"/>
      <c r="N100" s="194"/>
      <c r="R100" s="48">
        <f>COUNTIF(D98:D99,"3")</f>
        <v>0</v>
      </c>
      <c r="S100" s="48">
        <f>COUNTIF(G98:G99,"3")</f>
        <v>0</v>
      </c>
      <c r="T100" s="48">
        <f>COUNTIF(J98:J99,"3")</f>
        <v>0</v>
      </c>
      <c r="U100" s="48">
        <f>COUNTIF(M98:M99,"3")</f>
        <v>0</v>
      </c>
    </row>
    <row r="101" spans="1:21" ht="17.399999999999999">
      <c r="A101" s="63"/>
      <c r="B101" s="181"/>
      <c r="C101" s="115" t="s">
        <v>282</v>
      </c>
      <c r="D101" s="115"/>
      <c r="E101" s="115"/>
      <c r="F101" s="115"/>
      <c r="G101" s="115"/>
      <c r="H101" s="115"/>
      <c r="I101" s="115"/>
      <c r="J101" s="115"/>
      <c r="K101" s="174"/>
      <c r="L101" s="173"/>
      <c r="M101" s="173"/>
      <c r="N101" s="173"/>
      <c r="O101" s="173"/>
      <c r="R101" s="48">
        <f>COUNTIF(D98:D99,"4")</f>
        <v>0</v>
      </c>
      <c r="S101" s="48">
        <f>COUNTIF(G98:G99,"4")</f>
        <v>0</v>
      </c>
      <c r="T101" s="48">
        <f>COUNTIF(J98:J99,"4")</f>
        <v>0</v>
      </c>
      <c r="U101" s="48">
        <f>COUNTIF(M98:M99,"4")</f>
        <v>0</v>
      </c>
    </row>
    <row r="102" spans="1:21" ht="79.8">
      <c r="A102" s="63"/>
      <c r="B102" s="117"/>
      <c r="C102" s="83" t="s">
        <v>283</v>
      </c>
      <c r="D102" s="84">
        <v>3</v>
      </c>
      <c r="E102" s="70" t="s">
        <v>284</v>
      </c>
      <c r="F102" s="70" t="s">
        <v>285</v>
      </c>
      <c r="G102" s="86">
        <v>3</v>
      </c>
      <c r="H102" s="72" t="s">
        <v>284</v>
      </c>
      <c r="I102" s="72" t="s">
        <v>285</v>
      </c>
      <c r="J102" s="145"/>
      <c r="K102" s="153"/>
      <c r="L102" s="153"/>
      <c r="M102" s="148"/>
      <c r="N102" s="155"/>
      <c r="O102" s="155"/>
      <c r="R102" s="48">
        <f>COUNTIF(D102:D111,"1")</f>
        <v>1</v>
      </c>
      <c r="S102" s="48">
        <f>COUNTIF(G102:G111,"1")</f>
        <v>1</v>
      </c>
      <c r="T102" s="48">
        <f>COUNTIF(J102:J111,"1")</f>
        <v>0</v>
      </c>
      <c r="U102" s="48">
        <f>COUNTIF(M102:M111,"1")</f>
        <v>0</v>
      </c>
    </row>
    <row r="103" spans="1:21" ht="45.6">
      <c r="A103" s="63"/>
      <c r="B103" s="181"/>
      <c r="C103" s="73" t="s">
        <v>286</v>
      </c>
      <c r="D103" s="84">
        <v>1</v>
      </c>
      <c r="E103" s="70" t="s">
        <v>287</v>
      </c>
      <c r="F103" s="70" t="s">
        <v>288</v>
      </c>
      <c r="G103" s="86">
        <v>1</v>
      </c>
      <c r="H103" s="74" t="s">
        <v>287</v>
      </c>
      <c r="I103" s="72" t="s">
        <v>288</v>
      </c>
      <c r="J103" s="145"/>
      <c r="K103" s="153"/>
      <c r="L103" s="153"/>
      <c r="M103" s="148"/>
      <c r="N103" s="155"/>
      <c r="O103" s="155"/>
      <c r="R103" s="48">
        <f>COUNTIF(D102:D111,"2")</f>
        <v>3</v>
      </c>
      <c r="S103" s="48">
        <f>COUNTIF(G102:G111,"2")</f>
        <v>3</v>
      </c>
      <c r="T103" s="48">
        <f>COUNTIF(J102:J111,"2")</f>
        <v>0</v>
      </c>
      <c r="U103" s="48">
        <f>COUNTIF(M102:M111,"2")</f>
        <v>0</v>
      </c>
    </row>
    <row r="104" spans="1:21" ht="68.400000000000006">
      <c r="A104" s="63"/>
      <c r="B104" s="181"/>
      <c r="C104" s="73" t="s">
        <v>289</v>
      </c>
      <c r="D104" s="84">
        <v>2</v>
      </c>
      <c r="E104" s="70" t="s">
        <v>290</v>
      </c>
      <c r="F104" s="70" t="s">
        <v>291</v>
      </c>
      <c r="G104" s="86">
        <v>2</v>
      </c>
      <c r="H104" s="74" t="s">
        <v>290</v>
      </c>
      <c r="I104" s="72" t="s">
        <v>291</v>
      </c>
      <c r="J104" s="145"/>
      <c r="K104" s="153"/>
      <c r="L104" s="153"/>
      <c r="M104" s="148"/>
      <c r="N104" s="155"/>
      <c r="O104" s="155"/>
      <c r="R104" s="48">
        <f>COUNTIF(D102:D111,"3")</f>
        <v>6</v>
      </c>
      <c r="S104" s="48">
        <f>COUNTIF(G102:G111,"3")</f>
        <v>6</v>
      </c>
      <c r="T104" s="48">
        <f>COUNTIF(J102:J111,"3")</f>
        <v>0</v>
      </c>
      <c r="U104" s="48">
        <f>COUNTIF(M102:M111,"3")</f>
        <v>0</v>
      </c>
    </row>
    <row r="105" spans="1:21" ht="68.400000000000006">
      <c r="A105" s="63"/>
      <c r="B105" s="181"/>
      <c r="C105" s="73" t="s">
        <v>292</v>
      </c>
      <c r="D105" s="84">
        <v>3</v>
      </c>
      <c r="E105" s="70" t="s">
        <v>293</v>
      </c>
      <c r="F105" s="70" t="s">
        <v>294</v>
      </c>
      <c r="G105" s="86">
        <v>3</v>
      </c>
      <c r="H105" s="74" t="s">
        <v>293</v>
      </c>
      <c r="I105" s="72" t="s">
        <v>294</v>
      </c>
      <c r="J105" s="145"/>
      <c r="K105" s="153"/>
      <c r="L105" s="153"/>
      <c r="M105" s="148"/>
      <c r="N105" s="155"/>
      <c r="O105" s="155"/>
      <c r="R105" s="48">
        <f>COUNTIF(D102:D111,"4")</f>
        <v>0</v>
      </c>
      <c r="S105" s="48">
        <f>COUNTIF(G102:G111,"4")</f>
        <v>0</v>
      </c>
      <c r="T105" s="48">
        <f>COUNTIF(J102:J111,"4")</f>
        <v>0</v>
      </c>
      <c r="U105" s="48">
        <f>COUNTIF(M102:M111,"4")</f>
        <v>0</v>
      </c>
    </row>
    <row r="106" spans="1:21" ht="45.6">
      <c r="A106" s="63"/>
      <c r="B106" s="181"/>
      <c r="C106" s="73" t="s">
        <v>295</v>
      </c>
      <c r="D106" s="84">
        <v>3</v>
      </c>
      <c r="E106" s="70" t="s">
        <v>296</v>
      </c>
      <c r="F106" s="70" t="s">
        <v>297</v>
      </c>
      <c r="G106" s="86">
        <v>3</v>
      </c>
      <c r="H106" s="74" t="s">
        <v>296</v>
      </c>
      <c r="I106" s="72" t="s">
        <v>297</v>
      </c>
      <c r="J106" s="145"/>
      <c r="K106" s="153"/>
      <c r="L106" s="153"/>
      <c r="M106" s="148"/>
      <c r="N106" s="155"/>
      <c r="O106" s="155"/>
    </row>
    <row r="107" spans="1:21" ht="45.6">
      <c r="A107" s="63"/>
      <c r="B107" s="181"/>
      <c r="C107" s="73" t="s">
        <v>298</v>
      </c>
      <c r="D107" s="84">
        <v>3</v>
      </c>
      <c r="E107" s="70" t="s">
        <v>299</v>
      </c>
      <c r="F107" s="70" t="s">
        <v>300</v>
      </c>
      <c r="G107" s="86">
        <v>3</v>
      </c>
      <c r="H107" s="74" t="s">
        <v>299</v>
      </c>
      <c r="I107" s="72" t="s">
        <v>300</v>
      </c>
      <c r="J107" s="145"/>
      <c r="K107" s="153"/>
      <c r="L107" s="153"/>
      <c r="M107" s="148"/>
      <c r="N107" s="155"/>
      <c r="O107" s="155"/>
    </row>
    <row r="108" spans="1:21" ht="57">
      <c r="A108" s="63"/>
      <c r="B108" s="181"/>
      <c r="C108" s="73" t="s">
        <v>301</v>
      </c>
      <c r="D108" s="84">
        <v>2</v>
      </c>
      <c r="E108" s="70" t="s">
        <v>302</v>
      </c>
      <c r="F108" s="70" t="s">
        <v>159</v>
      </c>
      <c r="G108" s="86">
        <v>2</v>
      </c>
      <c r="H108" s="74" t="s">
        <v>302</v>
      </c>
      <c r="I108" s="72" t="s">
        <v>159</v>
      </c>
      <c r="J108" s="145"/>
      <c r="K108" s="153"/>
      <c r="L108" s="153"/>
      <c r="M108" s="148"/>
      <c r="N108" s="155"/>
      <c r="O108" s="155"/>
    </row>
    <row r="109" spans="1:21" ht="68.400000000000006">
      <c r="A109" s="63"/>
      <c r="B109" s="181"/>
      <c r="C109" s="73" t="s">
        <v>303</v>
      </c>
      <c r="D109" s="84">
        <v>2</v>
      </c>
      <c r="E109" s="70" t="s">
        <v>304</v>
      </c>
      <c r="F109" s="70" t="s">
        <v>210</v>
      </c>
      <c r="G109" s="86">
        <v>2</v>
      </c>
      <c r="H109" s="74" t="s">
        <v>304</v>
      </c>
      <c r="I109" s="72" t="s">
        <v>210</v>
      </c>
      <c r="J109" s="145"/>
      <c r="K109" s="153"/>
      <c r="L109" s="153"/>
      <c r="M109" s="148"/>
      <c r="N109" s="155"/>
      <c r="O109" s="155"/>
    </row>
    <row r="110" spans="1:21" ht="79.8">
      <c r="A110" s="63"/>
      <c r="B110" s="181"/>
      <c r="C110" s="73" t="s">
        <v>305</v>
      </c>
      <c r="D110" s="84">
        <v>3</v>
      </c>
      <c r="E110" s="70" t="s">
        <v>306</v>
      </c>
      <c r="F110" s="70" t="s">
        <v>307</v>
      </c>
      <c r="G110" s="86">
        <v>3</v>
      </c>
      <c r="H110" s="74" t="s">
        <v>306</v>
      </c>
      <c r="I110" s="72" t="s">
        <v>307</v>
      </c>
      <c r="J110" s="145"/>
      <c r="K110" s="153"/>
      <c r="L110" s="153"/>
      <c r="M110" s="148"/>
      <c r="N110" s="155"/>
      <c r="O110" s="155"/>
    </row>
    <row r="111" spans="1:21" ht="57">
      <c r="A111" s="63"/>
      <c r="B111" s="181"/>
      <c r="C111" s="73" t="s">
        <v>308</v>
      </c>
      <c r="D111" s="84">
        <v>3</v>
      </c>
      <c r="E111" s="70" t="s">
        <v>309</v>
      </c>
      <c r="F111" s="70" t="s">
        <v>159</v>
      </c>
      <c r="G111" s="86">
        <v>3</v>
      </c>
      <c r="H111" s="74" t="s">
        <v>309</v>
      </c>
      <c r="I111" s="72" t="s">
        <v>159</v>
      </c>
      <c r="J111" s="145"/>
      <c r="K111" s="153"/>
      <c r="L111" s="153"/>
      <c r="M111" s="148"/>
      <c r="N111" s="155"/>
      <c r="O111" s="155"/>
    </row>
    <row r="112" spans="1:21">
      <c r="B112" s="187"/>
      <c r="C112" s="188"/>
      <c r="D112" s="189"/>
      <c r="E112" s="190"/>
      <c r="F112" s="190"/>
      <c r="G112" s="189"/>
      <c r="H112" s="190"/>
      <c r="I112" s="190"/>
      <c r="J112" s="189"/>
      <c r="K112" s="200"/>
      <c r="M112" s="189"/>
      <c r="N112" s="200"/>
    </row>
    <row r="113" spans="1:21" ht="17.399999999999999">
      <c r="A113" s="63"/>
      <c r="B113" s="181"/>
      <c r="C113" s="115" t="s">
        <v>310</v>
      </c>
      <c r="D113" s="115"/>
      <c r="E113" s="115"/>
      <c r="F113" s="115"/>
      <c r="G113" s="115"/>
      <c r="H113" s="115"/>
      <c r="I113" s="115"/>
      <c r="J113" s="115"/>
      <c r="K113" s="174"/>
      <c r="L113" s="173"/>
      <c r="M113" s="173"/>
      <c r="N113" s="173"/>
      <c r="O113" s="173"/>
    </row>
    <row r="114" spans="1:21" ht="83.4">
      <c r="A114" s="63"/>
      <c r="B114" s="185"/>
      <c r="C114" s="75" t="s">
        <v>311</v>
      </c>
      <c r="D114" s="84">
        <v>3</v>
      </c>
      <c r="E114" s="70" t="s">
        <v>312</v>
      </c>
      <c r="F114" s="70" t="s">
        <v>313</v>
      </c>
      <c r="G114" s="86">
        <v>3</v>
      </c>
      <c r="H114" s="74" t="s">
        <v>312</v>
      </c>
      <c r="I114" s="72" t="s">
        <v>313</v>
      </c>
      <c r="J114" s="145"/>
      <c r="K114" s="153"/>
      <c r="L114" s="153"/>
      <c r="M114" s="148"/>
      <c r="N114" s="155"/>
      <c r="O114" s="155"/>
      <c r="R114" s="48">
        <f>COUNTIF(D114:D117,"1")</f>
        <v>0</v>
      </c>
      <c r="S114" s="48">
        <f>COUNTIF(G114:G117,"1")</f>
        <v>0</v>
      </c>
      <c r="T114" s="48">
        <f>COUNTIF(J114:J117,"1")</f>
        <v>0</v>
      </c>
      <c r="U114" s="48">
        <f>COUNTIF(M114:M117,"1")</f>
        <v>0</v>
      </c>
    </row>
    <row r="115" spans="1:21" ht="57">
      <c r="A115" s="63"/>
      <c r="B115" s="181"/>
      <c r="C115" s="73" t="s">
        <v>314</v>
      </c>
      <c r="D115" s="84">
        <v>4</v>
      </c>
      <c r="E115" s="70" t="s">
        <v>315</v>
      </c>
      <c r="F115" s="70" t="s">
        <v>316</v>
      </c>
      <c r="G115" s="86">
        <v>4</v>
      </c>
      <c r="H115" s="74" t="s">
        <v>315</v>
      </c>
      <c r="I115" s="72" t="s">
        <v>316</v>
      </c>
      <c r="J115" s="145"/>
      <c r="K115" s="153"/>
      <c r="L115" s="153"/>
      <c r="M115" s="148"/>
      <c r="N115" s="155"/>
      <c r="O115" s="155"/>
      <c r="R115" s="48">
        <f>COUNTIF(D114:D117,"2")</f>
        <v>0</v>
      </c>
      <c r="S115" s="48">
        <f>COUNTIF(G114:G117,"2")</f>
        <v>0</v>
      </c>
      <c r="T115" s="48">
        <f>COUNTIF(J114:J117,"2")</f>
        <v>0</v>
      </c>
      <c r="U115" s="48">
        <f>COUNTIF(M114:M117,"2")</f>
        <v>0</v>
      </c>
    </row>
    <row r="116" spans="1:21" ht="79.8">
      <c r="A116" s="63"/>
      <c r="B116" s="181"/>
      <c r="C116" s="73" t="s">
        <v>317</v>
      </c>
      <c r="D116" s="84">
        <v>3</v>
      </c>
      <c r="E116" s="70" t="s">
        <v>318</v>
      </c>
      <c r="F116" s="70" t="s">
        <v>319</v>
      </c>
      <c r="G116" s="86">
        <v>3</v>
      </c>
      <c r="H116" s="74" t="s">
        <v>318</v>
      </c>
      <c r="I116" s="72" t="s">
        <v>319</v>
      </c>
      <c r="J116" s="145"/>
      <c r="K116" s="153"/>
      <c r="L116" s="153"/>
      <c r="M116" s="148"/>
      <c r="N116" s="155"/>
      <c r="O116" s="155"/>
      <c r="R116" s="48">
        <f>COUNTIF(D114:D117,"3")</f>
        <v>3</v>
      </c>
      <c r="S116" s="48">
        <f>COUNTIF(G114:G117,"3")</f>
        <v>3</v>
      </c>
      <c r="T116" s="48">
        <f>COUNTIF(J114:J117,"3")</f>
        <v>0</v>
      </c>
      <c r="U116" s="48">
        <f>COUNTIF(M114:M117,"3")</f>
        <v>0</v>
      </c>
    </row>
    <row r="117" spans="1:21" ht="57">
      <c r="A117" s="63"/>
      <c r="B117" s="181"/>
      <c r="C117" s="73" t="s">
        <v>320</v>
      </c>
      <c r="D117" s="84">
        <v>3</v>
      </c>
      <c r="E117" s="70" t="s">
        <v>321</v>
      </c>
      <c r="F117" s="70" t="s">
        <v>316</v>
      </c>
      <c r="G117" s="86">
        <v>3</v>
      </c>
      <c r="H117" s="74" t="s">
        <v>321</v>
      </c>
      <c r="I117" s="72" t="s">
        <v>316</v>
      </c>
      <c r="J117" s="145"/>
      <c r="K117" s="153"/>
      <c r="L117" s="153"/>
      <c r="M117" s="148"/>
      <c r="N117" s="155"/>
      <c r="O117" s="155"/>
      <c r="R117" s="48">
        <f>COUNTIF(D114:D117,"4")</f>
        <v>1</v>
      </c>
      <c r="S117" s="48">
        <f>COUNTIF(G114:G117,"4")</f>
        <v>1</v>
      </c>
      <c r="T117" s="48">
        <f>COUNTIF(J114:J117,"4")</f>
        <v>0</v>
      </c>
      <c r="U117" s="48">
        <f>COUNTIF(M114:M117,"4")</f>
        <v>0</v>
      </c>
    </row>
    <row r="118" spans="1:21">
      <c r="B118" s="118"/>
      <c r="C118" s="119"/>
      <c r="D118" s="189"/>
      <c r="E118" s="190"/>
      <c r="F118" s="190"/>
      <c r="G118" s="189"/>
      <c r="H118" s="190"/>
      <c r="I118" s="190"/>
      <c r="J118" s="120"/>
      <c r="K118" s="194"/>
      <c r="M118" s="120"/>
      <c r="N118" s="194"/>
    </row>
    <row r="119" spans="1:21" ht="17.399999999999999">
      <c r="B119" s="102" t="s">
        <v>322</v>
      </c>
      <c r="C119" s="103"/>
      <c r="D119" s="104" t="s">
        <v>243</v>
      </c>
      <c r="E119" s="105"/>
      <c r="F119" s="106"/>
      <c r="G119" s="107" t="s">
        <v>323</v>
      </c>
      <c r="H119" s="108"/>
      <c r="I119" s="164"/>
      <c r="J119" s="201" t="s">
        <v>324</v>
      </c>
      <c r="K119" s="201"/>
      <c r="L119" s="201"/>
      <c r="M119" s="126" t="s">
        <v>325</v>
      </c>
      <c r="N119" s="126"/>
      <c r="O119" s="126"/>
    </row>
    <row r="120" spans="1:21" ht="31.2">
      <c r="B120" s="109"/>
      <c r="C120" s="110"/>
      <c r="D120" s="111" t="s">
        <v>75</v>
      </c>
      <c r="E120" s="112" t="s">
        <v>76</v>
      </c>
      <c r="F120" s="112"/>
      <c r="G120" s="111" t="s">
        <v>75</v>
      </c>
      <c r="H120" s="112" t="s">
        <v>76</v>
      </c>
      <c r="I120" s="112"/>
      <c r="J120" s="111" t="s">
        <v>75</v>
      </c>
      <c r="K120" s="112" t="s">
        <v>76</v>
      </c>
      <c r="L120" s="202" t="s">
        <v>77</v>
      </c>
      <c r="M120" s="111" t="s">
        <v>75</v>
      </c>
      <c r="N120" s="112" t="s">
        <v>76</v>
      </c>
      <c r="O120" s="202"/>
    </row>
    <row r="121" spans="1:21" ht="17.399999999999999">
      <c r="A121" s="63"/>
      <c r="B121" s="182"/>
      <c r="C121" s="115" t="s">
        <v>326</v>
      </c>
      <c r="D121" s="115"/>
      <c r="E121" s="115"/>
      <c r="F121" s="115"/>
      <c r="G121" s="115"/>
      <c r="H121" s="115"/>
      <c r="I121" s="115"/>
      <c r="J121" s="115"/>
      <c r="K121" s="174"/>
      <c r="L121" s="173"/>
      <c r="M121" s="173"/>
      <c r="N121" s="173"/>
      <c r="O121" s="173"/>
    </row>
    <row r="122" spans="1:21" ht="138">
      <c r="A122" s="63"/>
      <c r="B122" s="186"/>
      <c r="C122" s="191" t="s">
        <v>327</v>
      </c>
      <c r="D122" s="84">
        <v>3</v>
      </c>
      <c r="E122" s="70" t="s">
        <v>328</v>
      </c>
      <c r="F122" s="70" t="s">
        <v>329</v>
      </c>
      <c r="G122" s="86">
        <v>3</v>
      </c>
      <c r="H122" s="72" t="s">
        <v>328</v>
      </c>
      <c r="I122" s="72" t="s">
        <v>329</v>
      </c>
      <c r="J122" s="145"/>
      <c r="K122" s="153"/>
      <c r="L122" s="153"/>
      <c r="M122" s="148"/>
      <c r="N122" s="155"/>
      <c r="O122" s="155"/>
      <c r="R122" s="48">
        <f>COUNTIF(D122:D125,"1")</f>
        <v>2</v>
      </c>
      <c r="S122" s="48">
        <f>COUNTIF(G122:G125,"1")</f>
        <v>2</v>
      </c>
      <c r="T122" s="48">
        <f>COUNTIF(J122:J125,"1")</f>
        <v>0</v>
      </c>
      <c r="U122" s="48">
        <f>COUNTIF(M122:M125,"1")</f>
        <v>0</v>
      </c>
    </row>
    <row r="123" spans="1:21" ht="97.2">
      <c r="A123" s="63"/>
      <c r="B123" s="185"/>
      <c r="C123" s="75" t="s">
        <v>330</v>
      </c>
      <c r="D123" s="84">
        <v>1</v>
      </c>
      <c r="E123" s="70" t="s">
        <v>331</v>
      </c>
      <c r="F123" s="70"/>
      <c r="G123" s="86">
        <v>1</v>
      </c>
      <c r="H123" s="74" t="s">
        <v>331</v>
      </c>
      <c r="I123" s="72"/>
      <c r="J123" s="145"/>
      <c r="K123" s="153"/>
      <c r="L123" s="153"/>
      <c r="M123" s="148"/>
      <c r="N123" s="155"/>
      <c r="O123" s="155"/>
      <c r="R123" s="48">
        <f>COUNTIF(D122:D125,"2")</f>
        <v>1</v>
      </c>
      <c r="S123" s="48">
        <f>COUNTIF(G122:G125,"2")</f>
        <v>1</v>
      </c>
      <c r="T123" s="48">
        <f>COUNTIF(J122:J125,"2")</f>
        <v>0</v>
      </c>
      <c r="U123" s="48">
        <f>COUNTIF(M122:M125,"2")</f>
        <v>0</v>
      </c>
    </row>
    <row r="124" spans="1:21" ht="125.4">
      <c r="A124" s="63"/>
      <c r="B124" s="181"/>
      <c r="C124" s="75" t="s">
        <v>332</v>
      </c>
      <c r="D124" s="84">
        <v>2</v>
      </c>
      <c r="E124" s="70" t="s">
        <v>333</v>
      </c>
      <c r="F124" s="70" t="s">
        <v>334</v>
      </c>
      <c r="G124" s="86">
        <v>2</v>
      </c>
      <c r="H124" s="74" t="s">
        <v>333</v>
      </c>
      <c r="I124" s="72" t="s">
        <v>334</v>
      </c>
      <c r="J124" s="145"/>
      <c r="K124" s="153"/>
      <c r="L124" s="153"/>
      <c r="M124" s="148"/>
      <c r="N124" s="155"/>
      <c r="O124" s="155"/>
      <c r="R124" s="48">
        <f>COUNTIF(D122:D125,"3")</f>
        <v>1</v>
      </c>
      <c r="S124" s="48">
        <f>COUNTIF(G122:G125,"3")</f>
        <v>1</v>
      </c>
      <c r="T124" s="48">
        <f>COUNTIF(J122:J125,"3")</f>
        <v>0</v>
      </c>
      <c r="U124" s="48">
        <f>COUNTIF(M122:M125,"3")</f>
        <v>0</v>
      </c>
    </row>
    <row r="125" spans="1:21" ht="125.4">
      <c r="A125" s="63"/>
      <c r="B125" s="181"/>
      <c r="C125" s="73" t="s">
        <v>335</v>
      </c>
      <c r="D125" s="84">
        <v>1</v>
      </c>
      <c r="E125" s="70" t="s">
        <v>336</v>
      </c>
      <c r="F125" s="70" t="s">
        <v>337</v>
      </c>
      <c r="G125" s="86">
        <v>1</v>
      </c>
      <c r="H125" s="74" t="s">
        <v>336</v>
      </c>
      <c r="I125" s="72" t="s">
        <v>473</v>
      </c>
      <c r="J125" s="145"/>
      <c r="K125" s="153"/>
      <c r="L125" s="153"/>
      <c r="M125" s="148"/>
      <c r="N125" s="155"/>
      <c r="O125" s="155"/>
      <c r="R125" s="48">
        <f>COUNTIF(D122:D125,"4")</f>
        <v>0</v>
      </c>
      <c r="S125" s="48">
        <f>COUNTIF(G122:G125,"4")</f>
        <v>0</v>
      </c>
      <c r="T125" s="48">
        <f>COUNTIF(J122:J125,"4")</f>
        <v>0</v>
      </c>
      <c r="U125" s="48">
        <f>COUNTIF(M122:M125,"4")</f>
        <v>0</v>
      </c>
    </row>
    <row r="126" spans="1:21">
      <c r="B126" s="118"/>
      <c r="C126" s="119"/>
      <c r="D126" s="120"/>
      <c r="E126" s="121"/>
      <c r="F126" s="121"/>
      <c r="G126" s="120"/>
      <c r="H126" s="121"/>
      <c r="I126" s="121"/>
      <c r="J126" s="120"/>
      <c r="K126" s="194"/>
      <c r="M126" s="120"/>
      <c r="N126" s="194"/>
    </row>
    <row r="127" spans="1:21" ht="17.399999999999999">
      <c r="A127" s="63"/>
      <c r="B127" s="181"/>
      <c r="C127" s="115" t="s">
        <v>338</v>
      </c>
      <c r="D127" s="115"/>
      <c r="E127" s="115"/>
      <c r="F127" s="115"/>
      <c r="G127" s="115"/>
      <c r="H127" s="115"/>
      <c r="I127" s="115"/>
      <c r="J127" s="115"/>
      <c r="K127" s="174"/>
      <c r="L127" s="173"/>
      <c r="M127" s="173"/>
      <c r="N127" s="173"/>
      <c r="O127" s="173"/>
    </row>
    <row r="128" spans="1:21" ht="159.6">
      <c r="A128" s="63"/>
      <c r="B128" s="117"/>
      <c r="C128" s="83" t="s">
        <v>339</v>
      </c>
      <c r="D128" s="84">
        <v>3</v>
      </c>
      <c r="E128" s="70" t="s">
        <v>340</v>
      </c>
      <c r="F128" s="70" t="s">
        <v>341</v>
      </c>
      <c r="G128" s="86">
        <v>3</v>
      </c>
      <c r="H128" s="72" t="s">
        <v>340</v>
      </c>
      <c r="I128" s="72" t="s">
        <v>341</v>
      </c>
      <c r="J128" s="145"/>
      <c r="K128" s="153"/>
      <c r="L128" s="153"/>
      <c r="M128" s="148"/>
      <c r="N128" s="155"/>
      <c r="O128" s="155"/>
      <c r="R128" s="48">
        <f>COUNTIF(D128:D131,"1")</f>
        <v>0</v>
      </c>
      <c r="S128" s="48">
        <f>COUNTIF(G128:G131,"1")</f>
        <v>0</v>
      </c>
      <c r="T128" s="48">
        <f>COUNTIF(J128:J131,"1")</f>
        <v>0</v>
      </c>
      <c r="U128" s="48">
        <f>COUNTIF(M128:M131,"1")</f>
        <v>0</v>
      </c>
    </row>
    <row r="129" spans="1:21" ht="68.400000000000006">
      <c r="A129" s="63"/>
      <c r="B129" s="181"/>
      <c r="C129" s="73" t="s">
        <v>342</v>
      </c>
      <c r="D129" s="84">
        <v>2</v>
      </c>
      <c r="E129" s="70" t="s">
        <v>343</v>
      </c>
      <c r="F129" s="70" t="s">
        <v>344</v>
      </c>
      <c r="G129" s="86">
        <v>2</v>
      </c>
      <c r="H129" s="74" t="s">
        <v>343</v>
      </c>
      <c r="I129" s="72" t="s">
        <v>344</v>
      </c>
      <c r="J129" s="145"/>
      <c r="K129" s="153"/>
      <c r="L129" s="153"/>
      <c r="M129" s="148"/>
      <c r="N129" s="155"/>
      <c r="O129" s="155"/>
      <c r="R129" s="48">
        <f>COUNTIF(D128:D131,"2")</f>
        <v>2</v>
      </c>
      <c r="S129" s="48">
        <f>COUNTIF(G128:G131,"2")</f>
        <v>2</v>
      </c>
      <c r="T129" s="48">
        <f>COUNTIF(J128:J131,"2")</f>
        <v>0</v>
      </c>
      <c r="U129" s="48">
        <f>COUNTIF(M128:M131,"2")</f>
        <v>0</v>
      </c>
    </row>
    <row r="130" spans="1:21" ht="125.4">
      <c r="A130" s="63"/>
      <c r="B130" s="181"/>
      <c r="C130" s="73" t="s">
        <v>345</v>
      </c>
      <c r="D130" s="84">
        <v>2</v>
      </c>
      <c r="E130" s="70" t="s">
        <v>346</v>
      </c>
      <c r="F130" s="70" t="s">
        <v>347</v>
      </c>
      <c r="G130" s="86">
        <v>2</v>
      </c>
      <c r="H130" s="74" t="s">
        <v>346</v>
      </c>
      <c r="I130" s="72" t="s">
        <v>347</v>
      </c>
      <c r="J130" s="145"/>
      <c r="K130" s="153"/>
      <c r="L130" s="153"/>
      <c r="M130" s="148"/>
      <c r="N130" s="155"/>
      <c r="O130" s="155"/>
      <c r="R130" s="48">
        <f>COUNTIF(D128:D131,"3")</f>
        <v>1</v>
      </c>
      <c r="S130" s="48">
        <f>COUNTIF(G128:G131,"3")</f>
        <v>1</v>
      </c>
      <c r="T130" s="48">
        <f>COUNTIF(J128:J131,"3")</f>
        <v>0</v>
      </c>
      <c r="U130" s="48">
        <f>COUNTIF(M128:M131,"3")</f>
        <v>0</v>
      </c>
    </row>
    <row r="131" spans="1:21">
      <c r="A131" s="63"/>
      <c r="B131" s="181"/>
      <c r="C131" s="73" t="s">
        <v>348</v>
      </c>
      <c r="D131" s="84"/>
      <c r="E131" s="70" t="s">
        <v>349</v>
      </c>
      <c r="F131" s="70"/>
      <c r="G131" s="86"/>
      <c r="H131" s="74"/>
      <c r="I131" s="72"/>
      <c r="J131" s="145"/>
      <c r="K131" s="153"/>
      <c r="L131" s="153"/>
      <c r="M131" s="148"/>
      <c r="N131" s="155"/>
      <c r="O131" s="155"/>
      <c r="R131" s="48">
        <f>COUNTIF(D128:D131,"4")</f>
        <v>0</v>
      </c>
      <c r="S131" s="48">
        <f>COUNTIF(G128:G131,"4")</f>
        <v>0</v>
      </c>
      <c r="T131" s="48">
        <f>COUNTIF(J128:J131,"4")</f>
        <v>0</v>
      </c>
      <c r="U131" s="48">
        <f>COUNTIF(M128:M131,"4")</f>
        <v>0</v>
      </c>
    </row>
    <row r="132" spans="1:21">
      <c r="B132" s="118"/>
      <c r="C132" s="119"/>
      <c r="D132" s="120"/>
      <c r="E132" s="121"/>
      <c r="F132" s="121"/>
      <c r="G132" s="120"/>
      <c r="H132" s="121"/>
      <c r="I132" s="121"/>
      <c r="J132" s="120"/>
      <c r="K132" s="194"/>
      <c r="M132" s="120"/>
      <c r="N132" s="194"/>
    </row>
    <row r="133" spans="1:21" ht="17.399999999999999">
      <c r="A133" s="63"/>
      <c r="B133" s="181"/>
      <c r="C133" s="115" t="s">
        <v>350</v>
      </c>
      <c r="D133" s="115"/>
      <c r="E133" s="115"/>
      <c r="F133" s="115"/>
      <c r="G133" s="115"/>
      <c r="H133" s="115"/>
      <c r="I133" s="115"/>
      <c r="J133" s="115"/>
      <c r="K133" s="174"/>
      <c r="L133" s="173"/>
      <c r="M133" s="173"/>
      <c r="N133" s="173"/>
      <c r="O133" s="173"/>
    </row>
    <row r="134" spans="1:21" ht="57">
      <c r="A134" s="63"/>
      <c r="B134" s="117"/>
      <c r="C134" s="83" t="s">
        <v>351</v>
      </c>
      <c r="D134" s="84">
        <v>2</v>
      </c>
      <c r="E134" s="70" t="s">
        <v>352</v>
      </c>
      <c r="F134" s="70" t="s">
        <v>353</v>
      </c>
      <c r="G134" s="86">
        <v>2</v>
      </c>
      <c r="H134" s="72" t="s">
        <v>352</v>
      </c>
      <c r="I134" s="72" t="s">
        <v>353</v>
      </c>
      <c r="J134" s="145"/>
      <c r="K134" s="153"/>
      <c r="L134" s="153"/>
      <c r="M134" s="148"/>
      <c r="N134" s="155"/>
      <c r="O134" s="155"/>
      <c r="R134" s="48">
        <f>COUNTIF(D134:D136,"1")</f>
        <v>0</v>
      </c>
      <c r="S134" s="48">
        <f>COUNTIF(G134:G136,"1")</f>
        <v>0</v>
      </c>
      <c r="T134" s="48">
        <f>COUNTIF(J134:J136,"1")</f>
        <v>0</v>
      </c>
      <c r="U134" s="48">
        <f>COUNTIF(M134:M136,"1")</f>
        <v>0</v>
      </c>
    </row>
    <row r="135" spans="1:21" ht="22.8">
      <c r="A135" s="63"/>
      <c r="B135" s="181"/>
      <c r="C135" s="73" t="s">
        <v>354</v>
      </c>
      <c r="D135" s="84">
        <v>2</v>
      </c>
      <c r="E135" s="70" t="s">
        <v>355</v>
      </c>
      <c r="F135" s="70" t="s">
        <v>356</v>
      </c>
      <c r="G135" s="86">
        <v>2</v>
      </c>
      <c r="H135" s="74" t="s">
        <v>474</v>
      </c>
      <c r="I135" s="72" t="s">
        <v>356</v>
      </c>
      <c r="J135" s="145"/>
      <c r="K135" s="153"/>
      <c r="L135" s="153"/>
      <c r="M135" s="148"/>
      <c r="N135" s="155"/>
      <c r="O135" s="155"/>
      <c r="R135" s="48">
        <f>COUNTIF(D134:D136,"2")</f>
        <v>3</v>
      </c>
      <c r="S135" s="48">
        <f>COUNTIF(G134:G136,"2")</f>
        <v>3</v>
      </c>
      <c r="T135" s="48">
        <f>COUNTIF(J134:J136,"2")</f>
        <v>0</v>
      </c>
      <c r="U135" s="48">
        <f>COUNTIF(M134:M136,"2")</f>
        <v>0</v>
      </c>
    </row>
    <row r="136" spans="1:21" ht="68.400000000000006">
      <c r="A136" s="63"/>
      <c r="B136" s="181"/>
      <c r="C136" s="73" t="s">
        <v>357</v>
      </c>
      <c r="D136" s="84">
        <v>2</v>
      </c>
      <c r="E136" s="70" t="s">
        <v>358</v>
      </c>
      <c r="F136" s="70" t="s">
        <v>347</v>
      </c>
      <c r="G136" s="86">
        <v>2</v>
      </c>
      <c r="H136" s="74" t="s">
        <v>358</v>
      </c>
      <c r="I136" s="72" t="s">
        <v>347</v>
      </c>
      <c r="J136" s="145"/>
      <c r="K136" s="153"/>
      <c r="L136" s="153"/>
      <c r="M136" s="148"/>
      <c r="N136" s="155"/>
      <c r="O136" s="155"/>
      <c r="R136" s="48">
        <f>COUNTIF(D134:D136,"3")</f>
        <v>0</v>
      </c>
      <c r="S136" s="48">
        <f>COUNTIF(G134:G136,"3")</f>
        <v>0</v>
      </c>
      <c r="T136" s="48">
        <f>COUNTIF(J134:J136,"3")</f>
        <v>0</v>
      </c>
      <c r="U136" s="48">
        <f>COUNTIF(M134:M136,"3")</f>
        <v>0</v>
      </c>
    </row>
    <row r="137" spans="1:21">
      <c r="B137" s="118"/>
      <c r="C137" s="119"/>
      <c r="D137" s="120"/>
      <c r="E137" s="121"/>
      <c r="F137" s="121"/>
      <c r="G137" s="120"/>
      <c r="H137" s="121"/>
      <c r="I137" s="121"/>
      <c r="J137" s="120"/>
      <c r="K137" s="194"/>
      <c r="M137" s="120"/>
      <c r="N137" s="194"/>
      <c r="R137" s="48">
        <f>COUNTIF(D134:D136,"4")</f>
        <v>0</v>
      </c>
      <c r="S137" s="48">
        <f>COUNTIF(G134:G136,"4")</f>
        <v>0</v>
      </c>
      <c r="T137" s="48">
        <f>COUNTIF(J134:J136,"4")</f>
        <v>0</v>
      </c>
    </row>
    <row r="138" spans="1:21" ht="17.399999999999999">
      <c r="A138" s="63"/>
      <c r="B138" s="181"/>
      <c r="C138" s="115" t="s">
        <v>359</v>
      </c>
      <c r="D138" s="115"/>
      <c r="E138" s="115"/>
      <c r="F138" s="115"/>
      <c r="G138" s="115"/>
      <c r="H138" s="115"/>
      <c r="I138" s="115"/>
      <c r="J138" s="115"/>
      <c r="K138" s="174"/>
      <c r="L138" s="173"/>
      <c r="M138" s="173"/>
      <c r="N138" s="173"/>
      <c r="O138" s="173"/>
    </row>
    <row r="139" spans="1:21" ht="57">
      <c r="A139" s="63"/>
      <c r="B139" s="117"/>
      <c r="C139" s="83" t="s">
        <v>360</v>
      </c>
      <c r="D139" s="84">
        <v>2</v>
      </c>
      <c r="E139" s="70" t="s">
        <v>361</v>
      </c>
      <c r="F139" s="70" t="s">
        <v>362</v>
      </c>
      <c r="G139" s="86">
        <v>2</v>
      </c>
      <c r="H139" s="72" t="s">
        <v>361</v>
      </c>
      <c r="I139" s="72" t="s">
        <v>362</v>
      </c>
      <c r="J139" s="145"/>
      <c r="K139" s="153"/>
      <c r="L139" s="153"/>
      <c r="M139" s="148"/>
      <c r="N139" s="155"/>
      <c r="O139" s="155"/>
      <c r="P139" s="203"/>
      <c r="Q139" s="203"/>
      <c r="R139" s="48">
        <f>COUNTIF(D139:D141,"1")</f>
        <v>1</v>
      </c>
      <c r="S139" s="48">
        <f>COUNTIF(G139:G141,"1")</f>
        <v>1</v>
      </c>
      <c r="T139" s="48">
        <f>COUNTIF(J139:J141,"1")</f>
        <v>0</v>
      </c>
      <c r="U139" s="48">
        <f>COUNTIF(M139:M141,"1")</f>
        <v>0</v>
      </c>
    </row>
    <row r="140" spans="1:21" ht="45.6">
      <c r="A140" s="63"/>
      <c r="B140" s="181"/>
      <c r="C140" s="73" t="s">
        <v>363</v>
      </c>
      <c r="D140" s="84">
        <v>2</v>
      </c>
      <c r="E140" s="70" t="s">
        <v>364</v>
      </c>
      <c r="F140" s="70" t="s">
        <v>347</v>
      </c>
      <c r="G140" s="86">
        <v>2</v>
      </c>
      <c r="H140" s="74" t="s">
        <v>364</v>
      </c>
      <c r="I140" s="72" t="s">
        <v>347</v>
      </c>
      <c r="J140" s="145"/>
      <c r="K140" s="153"/>
      <c r="L140" s="153"/>
      <c r="M140" s="148"/>
      <c r="N140" s="155"/>
      <c r="O140" s="155"/>
      <c r="P140" s="203"/>
      <c r="Q140" s="203"/>
      <c r="R140" s="48">
        <f>COUNTIF(D139:D141,"2")</f>
        <v>2</v>
      </c>
      <c r="S140" s="48">
        <f>COUNTIF(G139:G141,"2")</f>
        <v>2</v>
      </c>
      <c r="T140" s="48">
        <f>COUNTIF(J139:J141,"2")</f>
        <v>0</v>
      </c>
      <c r="U140" s="48">
        <f>COUNTIF(M139:M141,"2")</f>
        <v>0</v>
      </c>
    </row>
    <row r="141" spans="1:21" ht="57">
      <c r="A141" s="63"/>
      <c r="B141" s="181"/>
      <c r="C141" s="73" t="s">
        <v>365</v>
      </c>
      <c r="D141" s="84">
        <v>1</v>
      </c>
      <c r="E141" s="70" t="s">
        <v>366</v>
      </c>
      <c r="F141" s="70" t="s">
        <v>367</v>
      </c>
      <c r="G141" s="86">
        <v>1</v>
      </c>
      <c r="H141" s="74" t="s">
        <v>366</v>
      </c>
      <c r="I141" s="72" t="s">
        <v>367</v>
      </c>
      <c r="J141" s="145"/>
      <c r="K141" s="153"/>
      <c r="L141" s="153"/>
      <c r="M141" s="148"/>
      <c r="N141" s="155"/>
      <c r="O141" s="155"/>
      <c r="P141" s="203"/>
      <c r="Q141" s="203"/>
      <c r="R141" s="48">
        <f>COUNTIF(D139:D141,"3")</f>
        <v>0</v>
      </c>
      <c r="S141" s="48">
        <f>COUNTIF(G139:G141,"3")</f>
        <v>0</v>
      </c>
      <c r="T141" s="48">
        <f>COUNTIF(J139:J141,"3")</f>
        <v>0</v>
      </c>
      <c r="U141" s="48">
        <f>COUNTIF(M139:M141,"3")</f>
        <v>0</v>
      </c>
    </row>
    <row r="142" spans="1:21">
      <c r="R142" s="48">
        <f>COUNTIF(D139:D141,"4")</f>
        <v>0</v>
      </c>
      <c r="S142" s="48">
        <f>COUNTIF(G139:G141,"4")</f>
        <v>0</v>
      </c>
      <c r="T142" s="48">
        <f>COUNTIF(J139:J141,"4")</f>
        <v>0</v>
      </c>
    </row>
    <row r="65530" spans="2:6">
      <c r="B65530" s="141" t="s">
        <v>64</v>
      </c>
      <c r="C65530" s="141"/>
      <c r="D65530" s="141"/>
      <c r="E65530" s="141"/>
      <c r="F65530" s="141"/>
    </row>
    <row r="65531" spans="2:6">
      <c r="B65531" s="204" t="s">
        <v>65</v>
      </c>
      <c r="C65531" s="204"/>
      <c r="D65531" s="204"/>
      <c r="E65531" s="204"/>
      <c r="F65531" s="204"/>
    </row>
    <row r="65532" spans="2:6">
      <c r="B65532" s="204" t="s">
        <v>66</v>
      </c>
      <c r="C65532" s="204"/>
      <c r="D65532" s="204"/>
      <c r="E65532" s="204"/>
      <c r="F65532" s="20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B17" sqref="B17:U17"/>
    </sheetView>
  </sheetViews>
  <sheetFormatPr baseColWidth="10" defaultColWidth="11.44140625" defaultRowHeight="16.2"/>
  <cols>
    <col min="1" max="1" width="1.44140625" style="29" customWidth="1"/>
    <col min="2" max="2" width="34.6640625" style="29" customWidth="1"/>
    <col min="3" max="6" width="7.6640625" style="29" customWidth="1"/>
    <col min="7" max="7" width="1.6640625" style="29" customWidth="1"/>
    <col min="8" max="11" width="7.6640625" style="29" customWidth="1"/>
    <col min="12" max="12" width="1.6640625" style="29" customWidth="1"/>
    <col min="13" max="16" width="7.6640625" style="29" customWidth="1"/>
    <col min="17" max="17" width="2.109375" style="29" customWidth="1"/>
    <col min="18" max="21" width="7.6640625" style="29" customWidth="1"/>
    <col min="22" max="27" width="11.44140625" style="29"/>
    <col min="28" max="28" width="2" style="29" customWidth="1"/>
    <col min="29" max="33" width="11.44140625" style="29"/>
    <col min="34" max="34" width="1.88671875" style="29" customWidth="1"/>
    <col min="35" max="16384" width="11.44140625" style="29"/>
  </cols>
  <sheetData>
    <row r="1" spans="2:22" ht="6" customHeight="1"/>
    <row r="2" spans="2:22" ht="22.5" customHeight="1">
      <c r="B2" s="279" t="s">
        <v>70</v>
      </c>
      <c r="C2" s="298" t="s">
        <v>71</v>
      </c>
      <c r="D2" s="298"/>
      <c r="E2" s="298"/>
      <c r="F2" s="298"/>
      <c r="G2" s="30"/>
      <c r="H2" s="299" t="s">
        <v>72</v>
      </c>
      <c r="I2" s="299"/>
      <c r="J2" s="299"/>
      <c r="K2" s="299"/>
      <c r="L2" s="30"/>
      <c r="M2" s="300" t="s">
        <v>73</v>
      </c>
      <c r="N2" s="300"/>
      <c r="O2" s="300"/>
      <c r="P2" s="300"/>
      <c r="Q2" s="42"/>
      <c r="R2" s="301" t="s">
        <v>74</v>
      </c>
      <c r="S2" s="301"/>
      <c r="T2" s="301"/>
      <c r="U2" s="301"/>
      <c r="V2" s="285"/>
    </row>
    <row r="3" spans="2:22" ht="24.75" customHeight="1">
      <c r="B3" s="280"/>
      <c r="C3" s="31">
        <v>1</v>
      </c>
      <c r="D3" s="31">
        <v>2</v>
      </c>
      <c r="E3" s="32">
        <v>3</v>
      </c>
      <c r="F3" s="33">
        <v>4</v>
      </c>
      <c r="G3" s="281"/>
      <c r="H3" s="31">
        <v>1</v>
      </c>
      <c r="I3" s="31">
        <v>2</v>
      </c>
      <c r="J3" s="32">
        <v>3</v>
      </c>
      <c r="K3" s="33">
        <v>4</v>
      </c>
      <c r="L3" s="283"/>
      <c r="M3" s="31">
        <v>1</v>
      </c>
      <c r="N3" s="31">
        <v>2</v>
      </c>
      <c r="O3" s="32">
        <v>3</v>
      </c>
      <c r="P3" s="33">
        <v>4</v>
      </c>
      <c r="Q3" s="42"/>
      <c r="R3" s="31">
        <v>1</v>
      </c>
      <c r="S3" s="31">
        <v>2</v>
      </c>
      <c r="T3" s="32">
        <v>3</v>
      </c>
      <c r="U3" s="33">
        <v>4</v>
      </c>
      <c r="V3" s="285"/>
    </row>
    <row r="4" spans="2:22" ht="38.1" customHeight="1">
      <c r="B4" s="34" t="s">
        <v>78</v>
      </c>
      <c r="C4" s="35">
        <f>Autoevaluación!R7/SUM(Autoevaluación!R7:R10)</f>
        <v>0</v>
      </c>
      <c r="D4" s="36">
        <f>Autoevaluación!R8/SUM(Autoevaluación!R7:R10)</f>
        <v>0.5</v>
      </c>
      <c r="E4" s="36">
        <f>Autoevaluación!R9/SUM(Autoevaluación!R7:R10)</f>
        <v>0.5</v>
      </c>
      <c r="F4" s="36">
        <f>Autoevaluación!R10/SUM(Autoevaluación!R7:R10)</f>
        <v>0</v>
      </c>
      <c r="G4" s="282"/>
      <c r="H4" s="36">
        <f>Autoevaluación!S7/SUM(Autoevaluación!S7:S10)</f>
        <v>0</v>
      </c>
      <c r="I4" s="36">
        <f>Autoevaluación!S8/SUM(Autoevaluación!S7:S10)</f>
        <v>0.75</v>
      </c>
      <c r="J4" s="36">
        <f>Autoevaluación!S9/SUM(Autoevaluación!S7:S10)</f>
        <v>0.25</v>
      </c>
      <c r="K4" s="36">
        <f>Autoevaluación!S10/SUM(Autoevaluación!S7:S10)</f>
        <v>0</v>
      </c>
      <c r="L4" s="284"/>
      <c r="M4" s="36" t="e">
        <f>Autoevaluación!T7/SUM(Autoevaluación!T7:T10)</f>
        <v>#DIV/0!</v>
      </c>
      <c r="N4" s="36" t="e">
        <f>Autoevaluación!T8/SUM(Autoevaluación!T7:T10)</f>
        <v>#DIV/0!</v>
      </c>
      <c r="O4" s="36" t="e">
        <f>Autoevaluación!T9/SUM(Autoevaluación!T7:T10)</f>
        <v>#DIV/0!</v>
      </c>
      <c r="P4" s="36" t="e">
        <f>Autoevaluación!T10/SUM(Autoevaluación!T7:T10)</f>
        <v>#DIV/0!</v>
      </c>
      <c r="Q4" s="43"/>
      <c r="R4" s="36">
        <f>Autoevaluación!U7/SUM(Autoevaluación!U7:U10)</f>
        <v>0</v>
      </c>
      <c r="S4" s="36">
        <f>Autoevaluación!U8/SUM(Autoevaluación!U7:U10)</f>
        <v>0</v>
      </c>
      <c r="T4" s="36">
        <f>Autoevaluación!U9/SUM(Autoevaluación!U7:U10)</f>
        <v>1</v>
      </c>
      <c r="U4" s="36">
        <f>Autoevaluación!U10/SUM(Autoevaluación!U7:U10)</f>
        <v>0</v>
      </c>
    </row>
    <row r="5" spans="2:22" ht="38.1" customHeight="1">
      <c r="B5" s="34" t="s">
        <v>90</v>
      </c>
      <c r="C5" s="35">
        <f>Autoevaluación!R13/SUM(Autoevaluación!R13:R16)</f>
        <v>0</v>
      </c>
      <c r="D5" s="36">
        <f>Autoevaluación!R14/SUM(Autoevaluación!R13:R16)</f>
        <v>0.8</v>
      </c>
      <c r="E5" s="36">
        <f>Autoevaluación!R15/SUM(Autoevaluación!R13:R16)</f>
        <v>0.2</v>
      </c>
      <c r="F5" s="36">
        <f>Autoevaluación!R16/SUM(Autoevaluación!R13:R16)</f>
        <v>0</v>
      </c>
      <c r="G5" s="282"/>
      <c r="H5" s="36">
        <f>Autoevaluación!S13/SUM(Autoevaluación!S13:S16)</f>
        <v>0</v>
      </c>
      <c r="I5" s="36">
        <f>Autoevaluación!S14/SUM(Autoevaluación!S13:S16)</f>
        <v>0.8</v>
      </c>
      <c r="J5" s="36">
        <f>Autoevaluación!S15/SUM(Autoevaluación!S13:S16)</f>
        <v>0.2</v>
      </c>
      <c r="K5" s="36">
        <f>Autoevaluación!S16/SUM(Autoevaluación!S13:S16)</f>
        <v>0</v>
      </c>
      <c r="L5" s="284"/>
      <c r="M5" s="36" t="e">
        <f>Autoevaluación!T13/SUM(Autoevaluación!T13:T16)</f>
        <v>#DIV/0!</v>
      </c>
      <c r="N5" s="36" t="e">
        <f>Autoevaluación!T14/SUM(Autoevaluación!T13:T16)</f>
        <v>#DIV/0!</v>
      </c>
      <c r="O5" s="36" t="e">
        <f>Autoevaluación!T15/SUM(Autoevaluación!T13:T16)</f>
        <v>#DIV/0!</v>
      </c>
      <c r="P5" s="36" t="e">
        <f>Autoevaluación!T16/SUM(Autoevaluación!T13:T16)</f>
        <v>#DIV/0!</v>
      </c>
      <c r="Q5" s="43"/>
      <c r="R5" s="36" t="e">
        <f>Autoevaluación!U13/SUM(Autoevaluación!U13:U16)</f>
        <v>#DIV/0!</v>
      </c>
      <c r="S5" s="36" t="e">
        <f>Autoevaluación!U14/SUM(Autoevaluación!U13:U16)</f>
        <v>#DIV/0!</v>
      </c>
      <c r="T5" s="36" t="e">
        <f>Autoevaluación!U15/SUM(Autoevaluación!U13:U16)</f>
        <v>#DIV/0!</v>
      </c>
      <c r="U5" s="36" t="e">
        <f>Autoevaluación!U16/SUM(Autoevaluación!U13:U16)</f>
        <v>#DIV/0!</v>
      </c>
    </row>
    <row r="6" spans="2:22" ht="38.1" customHeight="1">
      <c r="B6" s="34" t="s">
        <v>105</v>
      </c>
      <c r="C6" s="35">
        <f>Autoevaluación!R20/SUM(Autoevaluación!R20:R23)</f>
        <v>0</v>
      </c>
      <c r="D6" s="36">
        <f>Autoevaluación!R21/SUM(Autoevaluación!R20:R23)</f>
        <v>0.75</v>
      </c>
      <c r="E6" s="36">
        <f>Autoevaluación!R22/SUM(Autoevaluación!R20:R23)</f>
        <v>0.25</v>
      </c>
      <c r="F6" s="36">
        <f>Autoevaluación!R23/SUM(Autoevaluación!R20:R23)</f>
        <v>0</v>
      </c>
      <c r="G6" s="282"/>
      <c r="H6" s="36">
        <f>Autoevaluación!S20/SUM(Autoevaluación!S20:S23)</f>
        <v>0</v>
      </c>
      <c r="I6" s="36">
        <f>Autoevaluación!S21/SUM(Autoevaluación!S20:S23)</f>
        <v>0.875</v>
      </c>
      <c r="J6" s="36">
        <f>Autoevaluación!S20/SUM(Autoevaluación!S20:S23)</f>
        <v>0</v>
      </c>
      <c r="K6" s="36">
        <f>Autoevaluación!S23/SUM(Autoevaluación!S20:S23)</f>
        <v>0</v>
      </c>
      <c r="L6" s="284"/>
      <c r="M6" s="36" t="e">
        <f>Autoevaluación!T20/SUM(Autoevaluación!T20:T23)</f>
        <v>#DIV/0!</v>
      </c>
      <c r="N6" s="36" t="e">
        <f>Autoevaluación!T21/SUM(Autoevaluación!T20:T23)</f>
        <v>#DIV/0!</v>
      </c>
      <c r="O6" s="36" t="e">
        <f>Autoevaluación!T22/SUM(Autoevaluación!T20:T23)</f>
        <v>#DIV/0!</v>
      </c>
      <c r="P6" s="36" t="e">
        <f>Autoevaluación!T23/SUM(Autoevaluación!T20:T23)</f>
        <v>#DIV/0!</v>
      </c>
      <c r="Q6" s="43"/>
      <c r="R6" s="36" t="e">
        <f>Autoevaluación!U20/SUM(Autoevaluación!U20:U23)</f>
        <v>#DIV/0!</v>
      </c>
      <c r="S6" s="36" t="e">
        <f>Autoevaluación!U21/SUM(Autoevaluación!U20:U23)</f>
        <v>#DIV/0!</v>
      </c>
      <c r="T6" s="36" t="e">
        <f>Autoevaluación!U22/SUM(Autoevaluación!U20:U23)</f>
        <v>#DIV/0!</v>
      </c>
      <c r="U6" s="36" t="e">
        <f>Autoevaluación!U23/SUM(Autoevaluación!U20:U23)</f>
        <v>#DIV/0!</v>
      </c>
      <c r="V6" s="44"/>
    </row>
    <row r="7" spans="2:22" ht="38.1" customHeight="1">
      <c r="B7" s="34" t="s">
        <v>128</v>
      </c>
      <c r="C7" s="35">
        <f>Autoevaluación!R30/SUM(Autoevaluación!R30:R33)</f>
        <v>0.25</v>
      </c>
      <c r="D7" s="36">
        <f>Autoevaluación!R31/SUM(Autoevaluación!R30:R33)</f>
        <v>0.25</v>
      </c>
      <c r="E7" s="36">
        <f>Autoevaluación!R32/SUM(Autoevaluación!R30:R33)</f>
        <v>0.5</v>
      </c>
      <c r="F7" s="36">
        <f>Autoevaluación!R33/SUM(Autoevaluación!R30:R33)</f>
        <v>0</v>
      </c>
      <c r="G7" s="282"/>
      <c r="H7" s="36">
        <f>Autoevaluación!S30/SUM(Autoevaluación!S30:S33)</f>
        <v>0.25</v>
      </c>
      <c r="I7" s="36">
        <f>Autoevaluación!S31/SUM(Autoevaluación!S30:S33)</f>
        <v>0</v>
      </c>
      <c r="J7" s="36">
        <f>Autoevaluación!S32/SUM(Autoevaluación!S30:S33)</f>
        <v>0.75</v>
      </c>
      <c r="K7" s="36">
        <f>Autoevaluación!S33/SUM(Autoevaluación!S30:S33)</f>
        <v>0</v>
      </c>
      <c r="L7" s="284"/>
      <c r="M7" s="36" t="e">
        <f>Autoevaluación!T30/SUM(Autoevaluación!T30:T33)</f>
        <v>#DIV/0!</v>
      </c>
      <c r="N7" s="36" t="e">
        <f>Autoevaluación!T31/SUM(Autoevaluación!T30:T33)</f>
        <v>#DIV/0!</v>
      </c>
      <c r="O7" s="36" t="e">
        <f>Autoevaluación!T32/SUM(Autoevaluación!T30:T33)</f>
        <v>#DIV/0!</v>
      </c>
      <c r="P7" s="36" t="e">
        <f>Autoevaluación!T33/SUM(Autoevaluación!T30:T33)</f>
        <v>#DIV/0!</v>
      </c>
      <c r="Q7" s="43"/>
      <c r="R7" s="36" t="e">
        <f>Autoevaluación!U30/SUM(Autoevaluación!U30:U33)</f>
        <v>#DIV/0!</v>
      </c>
      <c r="S7" s="36" t="e">
        <f>Autoevaluación!U31/SUM(Autoevaluación!U30:U33)</f>
        <v>#DIV/0!</v>
      </c>
      <c r="T7" s="36" t="e">
        <f>Autoevaluación!U32/SUM(Autoevaluación!U30:U33)</f>
        <v>#DIV/0!</v>
      </c>
      <c r="U7" s="36" t="e">
        <f>Autoevaluación!U33/SUM(Autoevaluación!U30:U33)</f>
        <v>#DIV/0!</v>
      </c>
    </row>
    <row r="8" spans="2:22" ht="38.1" customHeight="1">
      <c r="B8" s="34" t="s">
        <v>141</v>
      </c>
      <c r="C8" s="35">
        <f>Autoevaluación!R36/SUM(Autoevaluación!R36:R39)</f>
        <v>0.1111111111111111</v>
      </c>
      <c r="D8" s="36">
        <f>Autoevaluación!R37/SUM(Autoevaluación!R36:R39)</f>
        <v>0.44444444444444442</v>
      </c>
      <c r="E8" s="36">
        <f>Autoevaluación!R38/SUM(Autoevaluación!R36:R39)</f>
        <v>0.44444444444444442</v>
      </c>
      <c r="F8" s="36">
        <f>Autoevaluación!R39/SUM(Autoevaluación!R36:R39)</f>
        <v>0</v>
      </c>
      <c r="G8" s="282"/>
      <c r="H8" s="36">
        <f>Autoevaluación!S36/SUM(Autoevaluación!S36:S39)</f>
        <v>0</v>
      </c>
      <c r="I8" s="36">
        <f>Autoevaluación!S37/SUM(Autoevaluación!S36:S39)</f>
        <v>0.88888888888888884</v>
      </c>
      <c r="J8" s="36">
        <f>Autoevaluación!S38/SUM(Autoevaluación!S36:S39)</f>
        <v>0.1111111111111111</v>
      </c>
      <c r="K8" s="36">
        <f>Autoevaluación!S39/SUM(Autoevaluación!S36:S39)</f>
        <v>0</v>
      </c>
      <c r="L8" s="284"/>
      <c r="M8" s="36" t="e">
        <f>Autoevaluación!T36/SUM(Autoevaluación!T36:T39)</f>
        <v>#DIV/0!</v>
      </c>
      <c r="N8" s="36" t="e">
        <f>Autoevaluación!T37/SUM(Autoevaluación!T36:T39)</f>
        <v>#DIV/0!</v>
      </c>
      <c r="O8" s="36" t="e">
        <f>Autoevaluación!T38/SUM(Autoevaluación!T36:T39)</f>
        <v>#DIV/0!</v>
      </c>
      <c r="P8" s="36" t="e">
        <f>Autoevaluación!T39/SUM(Autoevaluación!T36:T39)</f>
        <v>#DIV/0!</v>
      </c>
      <c r="Q8" s="43"/>
      <c r="R8" s="36" t="e">
        <f>Autoevaluación!U36/SUM(Autoevaluación!U36:U39)</f>
        <v>#DIV/0!</v>
      </c>
      <c r="S8" s="36" t="e">
        <f>Autoevaluación!U37/SUM(Autoevaluación!U36:U39)</f>
        <v>#DIV/0!</v>
      </c>
      <c r="T8" s="36" t="e">
        <f>Autoevaluación!U38/SUM(Autoevaluación!U36:U39)</f>
        <v>#DIV/0!</v>
      </c>
      <c r="U8" s="36" t="e">
        <f>Autoevaluación!U39/SUM(Autoevaluación!U36:U39)</f>
        <v>#DIV/0!</v>
      </c>
    </row>
    <row r="9" spans="2:22" ht="38.1" customHeight="1">
      <c r="B9" s="34" t="s">
        <v>169</v>
      </c>
      <c r="C9" s="35">
        <f>Autoevaluación!R47/SUM(Autoevaluación!R47:R50)</f>
        <v>0.5</v>
      </c>
      <c r="D9" s="36">
        <f>Autoevaluación!R48/SUM(Autoevaluación!R47:R50)</f>
        <v>0.25</v>
      </c>
      <c r="E9" s="36">
        <f>Autoevaluación!R49/SUM(Autoevaluación!R47:R50)</f>
        <v>0.25</v>
      </c>
      <c r="F9" s="36">
        <f>Autoevaluación!R50/SUM(Autoevaluación!R47:R50)</f>
        <v>0</v>
      </c>
      <c r="G9" s="282"/>
      <c r="H9" s="36">
        <f>Autoevaluación!S47/SUM(Autoevaluación!S47:S50)</f>
        <v>0.5</v>
      </c>
      <c r="I9" s="36">
        <f>Autoevaluación!S48/SUM(Autoevaluación!S47:S50)</f>
        <v>0.5</v>
      </c>
      <c r="J9" s="36">
        <f>Autoevaluación!S49/SUM(Autoevaluación!S47:S50)</f>
        <v>0</v>
      </c>
      <c r="K9" s="36">
        <f>Autoevaluación!S50/SUM(Autoevaluación!S47:S50)</f>
        <v>0</v>
      </c>
      <c r="L9" s="284"/>
      <c r="M9" s="36" t="e">
        <f>Autoevaluación!T47/SUM(Autoevaluación!T47:T50)</f>
        <v>#DIV/0!</v>
      </c>
      <c r="N9" s="36" t="e">
        <f>Autoevaluación!T48/SUM(Autoevaluación!T47:T50)</f>
        <v>#DIV/0!</v>
      </c>
      <c r="O9" s="36" t="e">
        <f>Autoevaluación!T49/SUM(Autoevaluación!T47:T50)</f>
        <v>#DIV/0!</v>
      </c>
      <c r="P9" s="36" t="e">
        <f>Autoevaluación!T50/SUM(Autoevaluación!T47:T50)</f>
        <v>#DIV/0!</v>
      </c>
      <c r="Q9" s="43"/>
      <c r="R9" s="36" t="e">
        <f>Autoevaluación!U47/SUM(Autoevaluación!U47:U50)</f>
        <v>#DIV/0!</v>
      </c>
      <c r="S9" s="36" t="e">
        <f>Autoevaluación!U48/SUM(Autoevaluación!U47:U50)</f>
        <v>#DIV/0!</v>
      </c>
      <c r="T9" s="36" t="e">
        <f>Autoevaluación!U49/SUM(Autoevaluación!U47:U50)</f>
        <v>#DIV/0!</v>
      </c>
      <c r="U9" s="36" t="e">
        <f>Autoevaluación!U50/SUM(Autoevaluación!U47:U50)</f>
        <v>#DIV/0!</v>
      </c>
    </row>
    <row r="10" spans="2:22" ht="38.1" customHeight="1">
      <c r="B10" s="37" t="s">
        <v>368</v>
      </c>
      <c r="C10" s="38">
        <f>AVERAGE(C4:C9)</f>
        <v>0.14351851851851852</v>
      </c>
      <c r="D10" s="38">
        <f>AVERAGE(D4:D9)</f>
        <v>0.49907407407407406</v>
      </c>
      <c r="E10" s="38">
        <f>AVERAGE(E4:E9)</f>
        <v>0.3574074074074074</v>
      </c>
      <c r="F10" s="38">
        <f>AVERAGE(F4:F9)</f>
        <v>0</v>
      </c>
      <c r="G10" s="39"/>
      <c r="H10" s="38">
        <f>AVERAGE(H4:H9)</f>
        <v>0.125</v>
      </c>
      <c r="I10" s="38">
        <f>AVERAGE(I4:I9)</f>
        <v>0.63564814814814807</v>
      </c>
      <c r="J10" s="38">
        <f>AVERAGE(J4:J9)</f>
        <v>0.21851851851851853</v>
      </c>
      <c r="K10" s="38">
        <f>AVERAGE(K4:K9)</f>
        <v>0</v>
      </c>
      <c r="L10" s="39"/>
      <c r="M10" s="38" t="e">
        <f>AVERAGE(M4:M9)</f>
        <v>#DIV/0!</v>
      </c>
      <c r="N10" s="38" t="e">
        <f>AVERAGE(N4:N9)</f>
        <v>#DIV/0!</v>
      </c>
      <c r="O10" s="38" t="e">
        <f>AVERAGE(O4:O9)</f>
        <v>#DIV/0!</v>
      </c>
      <c r="P10" s="38" t="e">
        <f>AVERAGE(P4:P9)</f>
        <v>#DIV/0!</v>
      </c>
      <c r="Q10" s="45"/>
      <c r="R10" s="38" t="e">
        <f>AVERAGE(R4:R9)</f>
        <v>#DIV/0!</v>
      </c>
      <c r="S10" s="38" t="e">
        <f>AVERAGE(S4:S9)</f>
        <v>#DIV/0!</v>
      </c>
      <c r="T10" s="38" t="e">
        <f>AVERAGE(T4:T9)</f>
        <v>#DIV/0!</v>
      </c>
      <c r="U10" s="38" t="e">
        <f>AVERAGE(U4:U9)</f>
        <v>#DIV/0!</v>
      </c>
    </row>
    <row r="11" spans="2:22">
      <c r="B11" s="40"/>
      <c r="C11" s="40"/>
      <c r="D11" s="40"/>
      <c r="E11" s="40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2:22" ht="21.9" customHeight="1">
      <c r="B12" s="302">
        <v>2023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4"/>
    </row>
    <row r="13" spans="2:22" ht="24.9" customHeight="1">
      <c r="B13" s="296" t="s">
        <v>369</v>
      </c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</row>
    <row r="14" spans="2:22" ht="60" customHeight="1">
      <c r="B14" s="278" t="s">
        <v>370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</row>
    <row r="15" spans="2:22" ht="60" customHeight="1">
      <c r="B15" s="278" t="s">
        <v>371</v>
      </c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</row>
    <row r="16" spans="2:22" s="28" customFormat="1" ht="24.9" customHeight="1">
      <c r="B16" s="286" t="s">
        <v>372</v>
      </c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</row>
    <row r="17" spans="2:21" ht="60" customHeight="1">
      <c r="B17" s="278" t="s">
        <v>373</v>
      </c>
      <c r="C17" s="278"/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78"/>
      <c r="T17" s="278"/>
      <c r="U17" s="278"/>
    </row>
    <row r="18" spans="2:21" ht="60" customHeight="1">
      <c r="B18" s="278" t="s">
        <v>374</v>
      </c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8"/>
    </row>
    <row r="19" spans="2:21" ht="60" customHeight="1">
      <c r="B19" s="278" t="s">
        <v>375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</row>
    <row r="20" spans="2:21" ht="16.5" customHeight="1"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</row>
    <row r="21" spans="2:21" ht="21.9" customHeight="1">
      <c r="B21" s="294">
        <v>2024</v>
      </c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</row>
    <row r="22" spans="2:21" ht="24.9" customHeight="1">
      <c r="B22" s="295" t="s">
        <v>369</v>
      </c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</row>
    <row r="23" spans="2:21" ht="60" customHeight="1"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</row>
    <row r="24" spans="2:21" ht="60" customHeight="1">
      <c r="B24" s="278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</row>
    <row r="25" spans="2:21" s="28" customFormat="1" ht="24.9" customHeight="1">
      <c r="B25" s="286" t="s">
        <v>372</v>
      </c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</row>
    <row r="26" spans="2:21" ht="60" customHeight="1"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</row>
    <row r="27" spans="2:21" ht="60" customHeight="1"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</row>
    <row r="28" spans="2:21" ht="60" customHeight="1"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</row>
    <row r="29" spans="2:21" ht="16.5" customHeight="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</row>
    <row r="30" spans="2:21" ht="21.9" customHeight="1">
      <c r="B30" s="292">
        <v>2025</v>
      </c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</row>
    <row r="31" spans="2:21" ht="24.9" customHeight="1">
      <c r="B31" s="290" t="s">
        <v>369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2:21" ht="60" customHeight="1"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</row>
    <row r="34" spans="2:21" s="28" customFormat="1" ht="24.9" customHeight="1">
      <c r="B34" s="286" t="s">
        <v>372</v>
      </c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</row>
    <row r="35" spans="2:21" ht="60" customHeight="1"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</row>
    <row r="36" spans="2:21" ht="60" customHeight="1"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</row>
    <row r="37" spans="2:21" ht="60" customHeight="1"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</row>
    <row r="39" spans="2:21">
      <c r="B39" s="288">
        <v>2026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8">
      <c r="B40" s="290" t="s">
        <v>369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60.75" customHeight="1"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</row>
    <row r="42" spans="2:21" ht="60" customHeight="1"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</row>
    <row r="43" spans="2:21" ht="19.8">
      <c r="B43" s="286" t="s">
        <v>372</v>
      </c>
      <c r="C43" s="287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</row>
    <row r="44" spans="2:21" ht="45.75" customHeight="1"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</row>
    <row r="45" spans="2:21" ht="48" customHeight="1">
      <c r="B45" s="278"/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</row>
    <row r="46" spans="2:21" ht="56.25" customHeight="1"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</row>
    <row r="65495" spans="2:22">
      <c r="B65495" s="46" t="s">
        <v>64</v>
      </c>
      <c r="C65495" s="46"/>
      <c r="D65495" s="46"/>
      <c r="E65495" s="46"/>
      <c r="F65495" s="46"/>
      <c r="G65495" s="46"/>
      <c r="H65495" s="46"/>
      <c r="I65495" s="46"/>
      <c r="J65495" s="46"/>
      <c r="K65495" s="46"/>
      <c r="L65495" s="46"/>
      <c r="M65495" s="46"/>
      <c r="N65495" s="46"/>
      <c r="O65495" s="46"/>
      <c r="P65495" s="46"/>
      <c r="Q65495" s="46"/>
      <c r="R65495" s="46"/>
      <c r="S65495" s="46"/>
      <c r="T65495" s="46"/>
      <c r="U65495" s="46"/>
      <c r="V65495" s="46"/>
    </row>
    <row r="65496" spans="2:22">
      <c r="B65496" s="47" t="s">
        <v>65</v>
      </c>
      <c r="C65496" s="47"/>
      <c r="D65496" s="47"/>
      <c r="E65496" s="47"/>
      <c r="F65496" s="47"/>
      <c r="G65496" s="47"/>
      <c r="H65496" s="47"/>
      <c r="I65496" s="47"/>
      <c r="J65496" s="47"/>
      <c r="K65496" s="47"/>
      <c r="L65496" s="47"/>
      <c r="M65496" s="47"/>
      <c r="N65496" s="47"/>
      <c r="O65496" s="47"/>
      <c r="P65496" s="47"/>
      <c r="Q65496" s="47"/>
      <c r="R65496" s="47"/>
      <c r="S65496" s="47"/>
      <c r="T65496" s="47"/>
      <c r="U65496" s="47"/>
      <c r="V65496" s="47"/>
    </row>
    <row r="65497" spans="2:22">
      <c r="B65497" s="47" t="s">
        <v>66</v>
      </c>
      <c r="C65497" s="47"/>
      <c r="D65497" s="47"/>
      <c r="E65497" s="47"/>
      <c r="F65497" s="47"/>
      <c r="G65497" s="47"/>
      <c r="H65497" s="47"/>
      <c r="I65497" s="47"/>
      <c r="J65497" s="47"/>
      <c r="K65497" s="47"/>
      <c r="L65497" s="47"/>
      <c r="M65497" s="47"/>
      <c r="N65497" s="47"/>
      <c r="O65497" s="47"/>
      <c r="P65497" s="47"/>
      <c r="Q65497" s="47"/>
      <c r="R65497" s="47"/>
      <c r="S65497" s="47"/>
      <c r="T65497" s="47"/>
      <c r="U65497" s="47"/>
      <c r="V65497" s="47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0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4.66406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2.88671875" style="2" customWidth="1"/>
    <col min="18" max="21" width="7.6640625" style="2" customWidth="1"/>
    <col min="22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06" t="s">
        <v>376</v>
      </c>
      <c r="C2" s="321" t="s">
        <v>71</v>
      </c>
      <c r="D2" s="321"/>
      <c r="E2" s="321"/>
      <c r="F2" s="321"/>
      <c r="G2" s="3"/>
      <c r="H2" s="322" t="s">
        <v>72</v>
      </c>
      <c r="I2" s="322"/>
      <c r="J2" s="322"/>
      <c r="K2" s="322"/>
      <c r="L2" s="3"/>
      <c r="M2" s="323" t="s">
        <v>73</v>
      </c>
      <c r="N2" s="323"/>
      <c r="O2" s="323"/>
      <c r="P2" s="323"/>
      <c r="Q2" s="18"/>
      <c r="R2" s="314" t="s">
        <v>74</v>
      </c>
      <c r="S2" s="314"/>
      <c r="T2" s="314"/>
      <c r="U2" s="314"/>
      <c r="V2" s="312"/>
    </row>
    <row r="3" spans="2:22" ht="24.75" customHeight="1">
      <c r="B3" s="307"/>
      <c r="C3" s="4">
        <v>1</v>
      </c>
      <c r="D3" s="4">
        <v>2</v>
      </c>
      <c r="E3" s="5">
        <v>3</v>
      </c>
      <c r="F3" s="6">
        <v>4</v>
      </c>
      <c r="G3" s="308"/>
      <c r="H3" s="4">
        <v>1</v>
      </c>
      <c r="I3" s="4">
        <v>2</v>
      </c>
      <c r="J3" s="5">
        <v>3</v>
      </c>
      <c r="K3" s="6">
        <v>4</v>
      </c>
      <c r="L3" s="310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12"/>
    </row>
    <row r="4" spans="2:22" ht="38.1" customHeight="1">
      <c r="B4" s="25" t="s">
        <v>377</v>
      </c>
      <c r="C4" s="8">
        <f>Autoevaluación!R55/SUM(Autoevaluación!R55:R58)</f>
        <v>0</v>
      </c>
      <c r="D4" s="9">
        <f>Autoevaluación!R56/SUM(Autoevaluación!R55:R58)</f>
        <v>0.8</v>
      </c>
      <c r="E4" s="9">
        <f>Autoevaluación!R57/SUM(Autoevaluación!R55:R58)</f>
        <v>0.2</v>
      </c>
      <c r="F4" s="9">
        <f>Autoevaluación!R58/SUM(Autoevaluación!R55:R58)</f>
        <v>0</v>
      </c>
      <c r="G4" s="309"/>
      <c r="H4" s="9">
        <f>Autoevaluación!S55/SUM(Autoevaluación!S55:S59)</f>
        <v>0</v>
      </c>
      <c r="I4" s="9">
        <f>Autoevaluación!S56/SUM(Autoevaluación!S55:S58)</f>
        <v>0.8</v>
      </c>
      <c r="J4" s="9">
        <f>Autoevaluación!S57/SUM(Autoevaluación!S55:S58)</f>
        <v>0.2</v>
      </c>
      <c r="K4" s="9">
        <f>Autoevaluación!S58/SUM(Autoevaluación!S55:S58)</f>
        <v>0</v>
      </c>
      <c r="L4" s="311"/>
      <c r="M4" s="9" t="e">
        <f>Autoevaluación!T55/SUM(Autoevaluación!T55:T58)</f>
        <v>#DIV/0!</v>
      </c>
      <c r="N4" s="9" t="e">
        <f>Autoevaluación!T56/SUM(Autoevaluación!T55:T58)</f>
        <v>#DIV/0!</v>
      </c>
      <c r="O4" s="9" t="e">
        <f>Autoevaluación!T57/SUM(Autoevaluación!T55:T58)</f>
        <v>#DIV/0!</v>
      </c>
      <c r="P4" s="9" t="e">
        <f>Autoevaluación!T58/SUM(Autoevaluación!T55:T58)</f>
        <v>#DIV/0!</v>
      </c>
      <c r="Q4" s="20"/>
      <c r="R4" s="9" t="e">
        <f>Autoevaluación!U55/SUM(Autoevaluación!U55:U58)</f>
        <v>#DIV/0!</v>
      </c>
      <c r="S4" s="9" t="e">
        <f>Autoevaluación!U56/SUM(Autoevaluación!U55:U58)</f>
        <v>#DIV/0!</v>
      </c>
      <c r="T4" s="9" t="e">
        <f>Autoevaluación!U57/SUM(Autoevaluación!U55:U58)</f>
        <v>#DIV/0!</v>
      </c>
      <c r="U4" s="9" t="e">
        <f>Autoevaluación!U58/SUM(Autoevaluación!U55:U58)</f>
        <v>#DIV/0!</v>
      </c>
    </row>
    <row r="5" spans="2:22" ht="38.1" customHeight="1">
      <c r="B5" s="25" t="s">
        <v>378</v>
      </c>
      <c r="C5" s="8">
        <f>Autoevaluación!R62/SUM(Autoevaluación!R62:R65)</f>
        <v>0.25</v>
      </c>
      <c r="D5" s="9">
        <f>Autoevaluación!R63/SUM(Autoevaluación!R62:R65)</f>
        <v>0.5</v>
      </c>
      <c r="E5" s="9">
        <f>Autoevaluación!R64/SUM(Autoevaluación!R62:R65)</f>
        <v>0.25</v>
      </c>
      <c r="F5" s="9">
        <f>Autoevaluación!R65/SUM(Autoevaluación!R62:R65)</f>
        <v>0</v>
      </c>
      <c r="G5" s="309"/>
      <c r="H5" s="9">
        <f>Autoevaluación!S62/SUM(Autoevaluación!S62:S65)</f>
        <v>0.25</v>
      </c>
      <c r="I5" s="9">
        <f>Autoevaluación!S63/SUM(Autoevaluación!S62:S65)</f>
        <v>0.75</v>
      </c>
      <c r="J5" s="9">
        <f>Autoevaluación!S64/SUM(Autoevaluación!S62:S65)</f>
        <v>0</v>
      </c>
      <c r="K5" s="9">
        <f>Autoevaluación!S65/SUM(Autoevaluación!S62:S65)</f>
        <v>0</v>
      </c>
      <c r="L5" s="311"/>
      <c r="M5" s="9" t="e">
        <f>Autoevaluación!T62/SUM(Autoevaluación!T62:T65)</f>
        <v>#DIV/0!</v>
      </c>
      <c r="N5" s="9" t="e">
        <f>Autoevaluación!T63/SUM(Autoevaluación!T62:T65)</f>
        <v>#DIV/0!</v>
      </c>
      <c r="O5" s="9" t="e">
        <f>Autoevaluación!T64/SUM(Autoevaluación!T62:T65)</f>
        <v>#DIV/0!</v>
      </c>
      <c r="P5" s="9" t="e">
        <f>Autoevaluación!T65/SUM(Autoevaluación!T62:T65)</f>
        <v>#DIV/0!</v>
      </c>
      <c r="Q5" s="20"/>
      <c r="R5" s="9" t="e">
        <f>Autoevaluación!U62/SUM(Autoevaluación!U62:U65)</f>
        <v>#DIV/0!</v>
      </c>
      <c r="S5" s="9" t="e">
        <f>Autoevaluación!U63/SUM(Autoevaluación!U62:U65)</f>
        <v>#DIV/0!</v>
      </c>
      <c r="T5" s="9" t="e">
        <f>Autoevaluación!U64/SUM(Autoevaluación!U62:U65)</f>
        <v>#DIV/0!</v>
      </c>
      <c r="U5" s="9" t="e">
        <f>Autoevaluación!U65/SUM(Autoevaluación!U62:U65)</f>
        <v>#DIV/0!</v>
      </c>
    </row>
    <row r="6" spans="2:22" ht="38.1" customHeight="1">
      <c r="B6" s="25" t="s">
        <v>379</v>
      </c>
      <c r="C6" s="8">
        <f>Autoevaluación!R68/SUM(Autoevaluación!R68:R71)</f>
        <v>0</v>
      </c>
      <c r="D6" s="9">
        <f>Autoevaluación!R69/SUM(Autoevaluación!R68:R71)</f>
        <v>0.75</v>
      </c>
      <c r="E6" s="9">
        <f>Autoevaluación!R70/SUM(Autoevaluación!R68:R71)</f>
        <v>0.25</v>
      </c>
      <c r="F6" s="9">
        <f>Autoevaluación!R71/SUM(Autoevaluación!R68:R71)</f>
        <v>0</v>
      </c>
      <c r="G6" s="309"/>
      <c r="H6" s="9">
        <f>Autoevaluación!S68/SUM(Autoevaluación!S68:S71)</f>
        <v>0</v>
      </c>
      <c r="I6" s="9">
        <f>Autoevaluación!S69/SUM(Autoevaluación!S68:S71)</f>
        <v>1</v>
      </c>
      <c r="J6" s="9">
        <f>Autoevaluación!S70/SUM(Autoevaluación!S68:S71)</f>
        <v>0</v>
      </c>
      <c r="K6" s="9">
        <f>Autoevaluación!S71/SUM(Autoevaluación!S68:S71)</f>
        <v>0</v>
      </c>
      <c r="L6" s="311"/>
      <c r="M6" s="9" t="e">
        <f>Autoevaluación!T68/SUM(Autoevaluación!T68:T71)</f>
        <v>#DIV/0!</v>
      </c>
      <c r="N6" s="9" t="e">
        <f>Autoevaluación!T69/SUM(Autoevaluación!T68:T71)</f>
        <v>#DIV/0!</v>
      </c>
      <c r="O6" s="9" t="e">
        <f>Autoevaluación!T70/SUM(Autoevaluación!T68:T71)</f>
        <v>#DIV/0!</v>
      </c>
      <c r="P6" s="9" t="e">
        <f>Autoevaluación!T71/SUM(Autoevaluación!T68:T71)</f>
        <v>#DIV/0!</v>
      </c>
      <c r="Q6" s="20"/>
      <c r="R6" s="9" t="e">
        <f>Autoevaluación!U68/SUM(Autoevaluación!U68:U71)</f>
        <v>#DIV/0!</v>
      </c>
      <c r="S6" s="9" t="e">
        <f>Autoevaluación!U69/SUM(Autoevaluación!U68:U71)</f>
        <v>#DIV/0!</v>
      </c>
      <c r="T6" s="9" t="e">
        <f>Autoevaluación!U70/SUM(Autoevaluación!U68:U71)</f>
        <v>#DIV/0!</v>
      </c>
      <c r="U6" s="9" t="e">
        <f>Autoevaluación!U71/SUM(Autoevaluación!U68:U71)</f>
        <v>#DIV/0!</v>
      </c>
      <c r="V6" s="21"/>
    </row>
    <row r="7" spans="2:22" ht="38.1" customHeight="1">
      <c r="B7" s="25" t="s">
        <v>380</v>
      </c>
      <c r="C7" s="8">
        <f>Autoevaluación!R74/SUM(Autoevaluación!R74:R77)</f>
        <v>0.16666666666666666</v>
      </c>
      <c r="D7" s="9">
        <f>Autoevaluación!R75/SUM(Autoevaluación!R74:R77)</f>
        <v>0.33333333333333331</v>
      </c>
      <c r="E7" s="9">
        <f>Autoevaluación!R76/SUM(Autoevaluación!R74:R77)</f>
        <v>0.33333333333333331</v>
      </c>
      <c r="F7" s="9">
        <f>Autoevaluación!R77/SUM(Autoevaluación!R74:R77)</f>
        <v>0.16666666666666666</v>
      </c>
      <c r="G7" s="309"/>
      <c r="H7" s="9">
        <f>Autoevaluación!S74/SUM(Autoevaluación!S74:S77)</f>
        <v>0.16666666666666666</v>
      </c>
      <c r="I7" s="9">
        <f>Autoevaluación!S75/SUM(Autoevaluación!S74:S77)</f>
        <v>0.83333333333333337</v>
      </c>
      <c r="J7" s="9">
        <f>Autoevaluación!S76/SUM(Autoevaluación!S74:S77)</f>
        <v>0</v>
      </c>
      <c r="K7" s="9">
        <f>Autoevaluación!S77/SUM(Autoevaluación!S74:S77)</f>
        <v>0</v>
      </c>
      <c r="L7" s="311"/>
      <c r="M7" s="9" t="e">
        <f>Autoevaluación!T74/SUM(Autoevaluación!T74:T77)</f>
        <v>#DIV/0!</v>
      </c>
      <c r="N7" s="9" t="e">
        <f>Autoevaluación!T75/SUM(Autoevaluación!T74:T77)</f>
        <v>#DIV/0!</v>
      </c>
      <c r="O7" s="9" t="e">
        <f>Autoevaluación!T76/SUM(Autoevaluación!T74:T77)</f>
        <v>#DIV/0!</v>
      </c>
      <c r="P7" s="9" t="e">
        <f>Autoevaluación!T77/SUM(Autoevaluación!T74:T77)</f>
        <v>#DIV/0!</v>
      </c>
      <c r="Q7" s="20"/>
      <c r="R7" s="9" t="e">
        <f>Autoevaluación!U74/SUM(Autoevaluación!U74:U77)</f>
        <v>#DIV/0!</v>
      </c>
      <c r="S7" s="9" t="e">
        <f>Autoevaluación!U75/SUM(Autoevaluación!U74:U77)</f>
        <v>#DIV/0!</v>
      </c>
      <c r="T7" s="9" t="e">
        <f>Autoevaluación!U76/SUM(Autoevaluación!U74:U77)</f>
        <v>#DIV/0!</v>
      </c>
      <c r="U7" s="9" t="e">
        <f>Autoevaluación!U77/SUM(Autoevaluación!U74:U77)</f>
        <v>#DIV/0!</v>
      </c>
    </row>
    <row r="8" spans="2:22" ht="38.1" customHeight="1">
      <c r="B8" s="11"/>
      <c r="C8" s="9"/>
      <c r="D8" s="9"/>
      <c r="E8" s="9"/>
      <c r="F8" s="9"/>
      <c r="G8" s="309"/>
      <c r="H8" s="9"/>
      <c r="I8" s="9"/>
      <c r="J8" s="9"/>
      <c r="K8" s="9"/>
      <c r="L8" s="311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09"/>
      <c r="H9" s="9"/>
      <c r="I9" s="9"/>
      <c r="J9" s="9"/>
      <c r="K9" s="9"/>
      <c r="L9" s="311"/>
      <c r="M9" s="9"/>
      <c r="N9" s="9"/>
      <c r="O9" s="9"/>
      <c r="P9" s="9"/>
      <c r="Q9" s="20"/>
      <c r="R9" s="9"/>
      <c r="S9" s="9"/>
      <c r="T9" s="9"/>
      <c r="U9" s="9"/>
    </row>
    <row r="10" spans="2:22" ht="38.1" customHeight="1">
      <c r="B10" s="13" t="s">
        <v>381</v>
      </c>
      <c r="C10" s="14">
        <f>AVERAGE(C4:C9)</f>
        <v>0.10416666666666666</v>
      </c>
      <c r="D10" s="14">
        <f>AVERAGE(D4:D9)</f>
        <v>0.59583333333333333</v>
      </c>
      <c r="E10" s="14">
        <f>AVERAGE(E4:E9)</f>
        <v>0.2583333333333333</v>
      </c>
      <c r="F10" s="14">
        <f>AVERAGE(F4:F9)</f>
        <v>4.1666666666666664E-2</v>
      </c>
      <c r="G10" s="15"/>
      <c r="H10" s="14">
        <f>AVERAGE(H4:H9)</f>
        <v>0.10416666666666666</v>
      </c>
      <c r="I10" s="14">
        <f>AVERAGE(I4:I9)</f>
        <v>0.84583333333333333</v>
      </c>
      <c r="J10" s="14">
        <f>AVERAGE(J4:J9)</f>
        <v>0.05</v>
      </c>
      <c r="K10" s="14">
        <f>AVERAGE(K4:K9)</f>
        <v>0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21" t="s">
        <v>71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>
      <c r="B13" s="320" t="s">
        <v>369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>
      <c r="B14" s="305" t="s">
        <v>382</v>
      </c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</row>
    <row r="15" spans="2:22" ht="60" customHeight="1">
      <c r="B15" s="305" t="s">
        <v>383</v>
      </c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</row>
    <row r="16" spans="2:22" s="1" customFormat="1" ht="24.9" customHeight="1">
      <c r="B16" s="313" t="s">
        <v>372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>
      <c r="B17" s="305" t="s">
        <v>384</v>
      </c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</row>
    <row r="18" spans="2:21" ht="60" customHeight="1">
      <c r="B18" s="305" t="s">
        <v>385</v>
      </c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305"/>
    </row>
    <row r="19" spans="2:21" ht="60" customHeight="1">
      <c r="B19" s="305" t="s">
        <v>386</v>
      </c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18" t="s">
        <v>72</v>
      </c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</row>
    <row r="22" spans="2:21" ht="24.9" customHeight="1">
      <c r="B22" s="319" t="s">
        <v>369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</row>
    <row r="23" spans="2:21" ht="60" customHeight="1">
      <c r="B23" s="305"/>
      <c r="C23" s="305"/>
      <c r="D23" s="305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5"/>
      <c r="U23" s="305"/>
    </row>
    <row r="24" spans="2:21" ht="60" customHeight="1"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</row>
    <row r="25" spans="2:21" s="1" customFormat="1" ht="24.9" customHeight="1">
      <c r="B25" s="313" t="s">
        <v>372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305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5"/>
      <c r="U26" s="305"/>
    </row>
    <row r="27" spans="2:21" ht="60" customHeight="1"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</row>
    <row r="28" spans="2:21" ht="60" customHeight="1">
      <c r="B28" s="305"/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  <c r="T28" s="305"/>
      <c r="U28" s="305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17" t="s">
        <v>73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>
      <c r="B31" s="315" t="s">
        <v>369</v>
      </c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</row>
    <row r="32" spans="2:21" ht="60" customHeight="1">
      <c r="B32" s="305"/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5"/>
      <c r="U32" s="305"/>
    </row>
    <row r="33" spans="2:21" ht="60" customHeight="1">
      <c r="B33" s="305"/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5"/>
      <c r="U33" s="305"/>
    </row>
    <row r="34" spans="2:21" s="1" customFormat="1" ht="24.9" customHeight="1">
      <c r="B34" s="313" t="s">
        <v>372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</row>
    <row r="36" spans="2:21" ht="60" customHeight="1">
      <c r="B36" s="305"/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</row>
    <row r="37" spans="2:21" ht="60" customHeight="1"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</row>
    <row r="39" spans="2:21">
      <c r="B39" s="314" t="s">
        <v>74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</row>
    <row r="40" spans="2:21" ht="19.8">
      <c r="B40" s="315" t="s">
        <v>369</v>
      </c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  <c r="O40" s="316"/>
      <c r="P40" s="316"/>
      <c r="Q40" s="316"/>
      <c r="R40" s="316"/>
      <c r="S40" s="316"/>
      <c r="T40" s="316"/>
      <c r="U40" s="316"/>
    </row>
    <row r="41" spans="2:21" ht="51.75" customHeight="1">
      <c r="B41" s="305"/>
      <c r="C41" s="305"/>
      <c r="D41" s="305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</row>
    <row r="42" spans="2:21" ht="50.25" customHeight="1"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5"/>
      <c r="U42" s="305"/>
    </row>
    <row r="43" spans="2:21" ht="19.8">
      <c r="B43" s="313" t="s">
        <v>372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69.75" customHeight="1"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305"/>
      <c r="S44" s="305"/>
      <c r="T44" s="305"/>
      <c r="U44" s="305"/>
    </row>
    <row r="45" spans="2:21" ht="60" customHeight="1"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</row>
    <row r="46" spans="2:21" ht="59.25" customHeight="1">
      <c r="B46" s="305"/>
      <c r="C46" s="305"/>
      <c r="D46" s="305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5"/>
      <c r="U46" s="305"/>
    </row>
    <row r="65495" spans="2:22">
      <c r="B65495" s="23" t="s">
        <v>64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65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66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7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8.332031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2.109375" style="2" customWidth="1"/>
    <col min="18" max="21" width="7.6640625" style="2" customWidth="1"/>
    <col min="22" max="22" width="14.109375" style="2" customWidth="1"/>
    <col min="23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06" t="s">
        <v>387</v>
      </c>
      <c r="C2" s="321" t="s">
        <v>71</v>
      </c>
      <c r="D2" s="321"/>
      <c r="E2" s="321"/>
      <c r="F2" s="321"/>
      <c r="G2" s="3"/>
      <c r="H2" s="322" t="s">
        <v>72</v>
      </c>
      <c r="I2" s="322"/>
      <c r="J2" s="322"/>
      <c r="K2" s="322"/>
      <c r="L2" s="3"/>
      <c r="M2" s="323" t="s">
        <v>73</v>
      </c>
      <c r="N2" s="323"/>
      <c r="O2" s="323"/>
      <c r="P2" s="323"/>
      <c r="Q2" s="18"/>
      <c r="R2" s="314" t="s">
        <v>74</v>
      </c>
      <c r="S2" s="314"/>
      <c r="T2" s="314"/>
      <c r="U2" s="314"/>
      <c r="V2" s="312"/>
    </row>
    <row r="3" spans="2:22" ht="24.75" customHeight="1">
      <c r="B3" s="307"/>
      <c r="C3" s="4">
        <v>1</v>
      </c>
      <c r="D3" s="4">
        <v>2</v>
      </c>
      <c r="E3" s="5">
        <v>3</v>
      </c>
      <c r="F3" s="6">
        <v>4</v>
      </c>
      <c r="G3" s="308"/>
      <c r="H3" s="4">
        <v>1</v>
      </c>
      <c r="I3" s="4">
        <v>2</v>
      </c>
      <c r="J3" s="5">
        <v>3</v>
      </c>
      <c r="K3" s="6">
        <v>4</v>
      </c>
      <c r="L3" s="310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12"/>
    </row>
    <row r="4" spans="2:22" ht="38.1" customHeight="1">
      <c r="B4" s="25" t="s">
        <v>388</v>
      </c>
      <c r="C4" s="8">
        <f>Autoevaluación!R84/SUM(Autoevaluación!R84:R87)</f>
        <v>0</v>
      </c>
      <c r="D4" s="9">
        <f>Autoevaluación!R85/SUM(Autoevaluación!R84:R87)</f>
        <v>0</v>
      </c>
      <c r="E4" s="9">
        <f>Autoevaluación!R86/SUM(Autoevaluación!R84:R87)</f>
        <v>0.66666666666666663</v>
      </c>
      <c r="F4" s="9">
        <f>Autoevaluación!R87/SUM(Autoevaluación!R84:R87)</f>
        <v>0.33333333333333331</v>
      </c>
      <c r="G4" s="309"/>
      <c r="H4" s="26">
        <f>Autoevaluación!S84/SUM(Autoevaluación!S84:S87)</f>
        <v>0</v>
      </c>
      <c r="I4" s="9">
        <f>Autoevaluación!S85/SUM(Autoevaluación!S84:S87)</f>
        <v>0.33333333333333331</v>
      </c>
      <c r="J4" s="9">
        <f>Autoevaluación!S86/SUM(Autoevaluación!S84:S87)</f>
        <v>0.66666666666666663</v>
      </c>
      <c r="K4" s="9">
        <f>Autoevaluación!S87/SUM(Autoevaluación!S84:S87)</f>
        <v>0</v>
      </c>
      <c r="L4" s="311"/>
      <c r="M4" s="9" t="e">
        <f>Autoevaluación!T84/SUM(Autoevaluación!T84:T87)</f>
        <v>#DIV/0!</v>
      </c>
      <c r="N4" s="9" t="e">
        <f>Autoevaluación!T85/SUM(Autoevaluación!T84:T87)</f>
        <v>#DIV/0!</v>
      </c>
      <c r="O4" s="9" t="e">
        <f>Autoevaluación!T86/SUM(Autoevaluación!T84:T87)</f>
        <v>#DIV/0!</v>
      </c>
      <c r="P4" s="9" t="e">
        <f>Autoevaluación!T87/SUM(Autoevaluación!T84:T87)</f>
        <v>#DIV/0!</v>
      </c>
      <c r="Q4" s="20"/>
      <c r="R4" s="9" t="e">
        <f>Autoevaluación!U84/SUM(Autoevaluación!U84:U87)</f>
        <v>#DIV/0!</v>
      </c>
      <c r="S4" s="9" t="e">
        <f>Autoevaluación!U85/SUM(Autoevaluación!U84:U87)</f>
        <v>#DIV/0!</v>
      </c>
      <c r="T4" s="9" t="e">
        <f>Autoevaluación!U86/SUM(Autoevaluación!U84:U87)</f>
        <v>#DIV/0!</v>
      </c>
      <c r="U4" s="9" t="e">
        <f>Autoevaluación!U87/SUM(Autoevaluación!U84:U87)</f>
        <v>#DIV/0!</v>
      </c>
    </row>
    <row r="5" spans="2:22" ht="38.1" customHeight="1">
      <c r="B5" s="27" t="s">
        <v>389</v>
      </c>
      <c r="C5" s="8">
        <f>Autoevaluación!R89/SUM(Autoevaluación!R89:R92)</f>
        <v>0.5714285714285714</v>
      </c>
      <c r="D5" s="9">
        <f>Autoevaluación!R90/SUM(Autoevaluación!R89:R92)</f>
        <v>0.14285714285714285</v>
      </c>
      <c r="E5" s="9">
        <f>Autoevaluación!R91/SUM(Autoevaluación!R89:R92)</f>
        <v>0.2857142857142857</v>
      </c>
      <c r="F5" s="9">
        <f>Autoevaluación!R92/SUM(Autoevaluación!R89:R92)</f>
        <v>0</v>
      </c>
      <c r="G5" s="309"/>
      <c r="H5" s="26">
        <f>Autoevaluación!S89/SUM(Autoevaluación!S89:S92)</f>
        <v>0.42857142857142855</v>
      </c>
      <c r="I5" s="9">
        <f>Autoevaluación!S90/SUM(Autoevaluación!S89:S92)</f>
        <v>0.2857142857142857</v>
      </c>
      <c r="J5" s="9" t="e">
        <v>#NAME?</v>
      </c>
      <c r="K5" s="9">
        <f>Autoevaluación!S92/SUM(Autoevaluación!S89:S92)</f>
        <v>0</v>
      </c>
      <c r="L5" s="311"/>
      <c r="M5" s="9" t="e">
        <f>Autoevaluación!T89/SUM(Autoevaluación!T89:T92)</f>
        <v>#DIV/0!</v>
      </c>
      <c r="N5" s="9" t="e">
        <f>Autoevaluación!T90/SUM(Autoevaluación!T89:T92)</f>
        <v>#DIV/0!</v>
      </c>
      <c r="O5" s="9" t="e">
        <f>Autoevaluación!T91/SUM(Autoevaluación!T89:T92)</f>
        <v>#DIV/0!</v>
      </c>
      <c r="P5" s="9" t="e">
        <f>Autoevaluación!T92/SUM(Autoevaluación!T89:T92)</f>
        <v>#DIV/0!</v>
      </c>
      <c r="Q5" s="20"/>
      <c r="R5" s="9" t="e">
        <f>Autoevaluación!U89/SUM(Autoevaluación!U89:U92)</f>
        <v>#DIV/0!</v>
      </c>
      <c r="S5" s="9" t="e">
        <f>Autoevaluación!U90/SUM(Autoevaluación!U89:U92)</f>
        <v>#DIV/0!</v>
      </c>
      <c r="T5" s="9" t="e">
        <f>Autoevaluación!U91/SUM(Autoevaluación!U89:U92)</f>
        <v>#DIV/0!</v>
      </c>
      <c r="U5" s="9" t="e">
        <f>Autoevaluación!U92/SUM(Autoevaluación!U89:U92)</f>
        <v>#DIV/0!</v>
      </c>
      <c r="V5" s="1"/>
    </row>
    <row r="6" spans="2:22" ht="38.1" customHeight="1">
      <c r="B6" s="27" t="s">
        <v>390</v>
      </c>
      <c r="C6" s="8">
        <f>Autoevaluación!R98/SUM(Autoevaluación!R98:R101)</f>
        <v>0</v>
      </c>
      <c r="D6" s="9">
        <f>Autoevaluación!R99/SUM(Autoevaluación!R98:R101)</f>
        <v>1</v>
      </c>
      <c r="E6" s="9">
        <f>Autoevaluación!R100/SUM(Autoevaluación!R98:R101)</f>
        <v>0</v>
      </c>
      <c r="F6" s="9">
        <f>Autoevaluación!R101/SUM(Autoevaluación!R98:R101)</f>
        <v>0</v>
      </c>
      <c r="G6" s="309"/>
      <c r="H6" s="26">
        <f>Autoevaluación!S98/SUM(Autoevaluación!S98:S101)</f>
        <v>0</v>
      </c>
      <c r="I6" s="9">
        <f>Autoevaluación!S99/SUM(Autoevaluación!S98:S101)</f>
        <v>1</v>
      </c>
      <c r="J6" s="9">
        <f>Autoevaluación!S100/SUM(Autoevaluación!S98:S101)</f>
        <v>0</v>
      </c>
      <c r="K6" s="9">
        <f>Autoevaluación!S10/SUM(Autoevaluación!S98:S101)</f>
        <v>0</v>
      </c>
      <c r="L6" s="311"/>
      <c r="M6" s="9" t="e">
        <f>Autoevaluación!T98/SUM(Autoevaluación!T98:T101)</f>
        <v>#DIV/0!</v>
      </c>
      <c r="N6" s="9" t="e">
        <f>Autoevaluación!T99/SUM(Autoevaluación!T98:T101)</f>
        <v>#DIV/0!</v>
      </c>
      <c r="O6" s="9" t="e">
        <f>Autoevaluación!T100/SUM(Autoevaluación!T98:T101)</f>
        <v>#DIV/0!</v>
      </c>
      <c r="P6" s="9" t="e">
        <f>Autoevaluación!T101/SUM(Autoevaluación!T98:T101)</f>
        <v>#DIV/0!</v>
      </c>
      <c r="Q6" s="20"/>
      <c r="R6" s="9" t="e">
        <f>Autoevaluación!U98/SUM(Autoevaluación!U98:U101)</f>
        <v>#DIV/0!</v>
      </c>
      <c r="S6" s="9" t="e">
        <f>Autoevaluación!U99/SUM(Autoevaluación!U98:U101)</f>
        <v>#DIV/0!</v>
      </c>
      <c r="T6" s="9" t="e">
        <f>Autoevaluación!U100/SUM(Autoevaluación!U98:U101)</f>
        <v>#DIV/0!</v>
      </c>
      <c r="U6" s="9" t="e">
        <f>Autoevaluación!U101/SUM(Autoevaluación!U98:U101)</f>
        <v>#DIV/0!</v>
      </c>
      <c r="V6" s="21"/>
    </row>
    <row r="7" spans="2:22" ht="38.1" customHeight="1">
      <c r="B7" s="25" t="s">
        <v>391</v>
      </c>
      <c r="C7" s="8">
        <f>Autoevaluación!R102/SUM(Autoevaluación!R102:R105)</f>
        <v>0.1</v>
      </c>
      <c r="D7" s="9">
        <f>Autoevaluación!R103/SUM(Autoevaluación!R102:R105)</f>
        <v>0.3</v>
      </c>
      <c r="E7" s="9">
        <f>Autoevaluación!R104/SUM(Autoevaluación!R102:R105)</f>
        <v>0.6</v>
      </c>
      <c r="F7" s="9">
        <f>Autoevaluación!R105/SUM(Autoevaluación!R102:R105)</f>
        <v>0</v>
      </c>
      <c r="G7" s="309"/>
      <c r="H7" s="26">
        <f>Autoevaluación!S102/SUM(Autoevaluación!S102:S105)</f>
        <v>0.1</v>
      </c>
      <c r="I7" s="9">
        <f>Autoevaluación!S103/SUM(Autoevaluación!S102:S105)</f>
        <v>0.3</v>
      </c>
      <c r="J7" s="9">
        <f>Autoevaluación!S104/SUM(Autoevaluación!S102:S105)</f>
        <v>0.6</v>
      </c>
      <c r="K7" s="9">
        <f>Autoevaluación!S105/SUM(Autoevaluación!S102:S105)</f>
        <v>0</v>
      </c>
      <c r="L7" s="311"/>
      <c r="M7" s="9" t="e">
        <f>Autoevaluación!T102/SUM(Autoevaluación!T102:T105)</f>
        <v>#DIV/0!</v>
      </c>
      <c r="N7" s="9" t="e">
        <f>Autoevaluación!T103/SUM(Autoevaluación!T102:T105)</f>
        <v>#DIV/0!</v>
      </c>
      <c r="O7" s="9" t="e">
        <f>Autoevaluación!T104/SUM(Autoevaluación!T102:T105)</f>
        <v>#DIV/0!</v>
      </c>
      <c r="P7" s="9" t="e">
        <f>Autoevaluación!T105/SUM(Autoevaluación!T102:T105)</f>
        <v>#DIV/0!</v>
      </c>
      <c r="Q7" s="20"/>
      <c r="R7" s="9" t="e">
        <f>Autoevaluación!U102/SUM(Autoevaluación!U102:U105)</f>
        <v>#DIV/0!</v>
      </c>
      <c r="S7" s="9" t="e">
        <f>Autoevaluación!U103/SUM(Autoevaluación!U102:U105)</f>
        <v>#DIV/0!</v>
      </c>
      <c r="T7" s="9" t="e">
        <f>Autoevaluación!U104/SUM(Autoevaluación!U102:U105)</f>
        <v>#DIV/0!</v>
      </c>
      <c r="U7" s="9" t="e">
        <f>Autoevaluación!U105/SUM(Autoevaluación!U102:U105)</f>
        <v>#DIV/0!</v>
      </c>
    </row>
    <row r="8" spans="2:22" ht="38.1" customHeight="1">
      <c r="B8" s="25" t="s">
        <v>392</v>
      </c>
      <c r="C8" s="8">
        <f>Autoevaluación!R114/SUM(Autoevaluación!R114:R117)</f>
        <v>0</v>
      </c>
      <c r="D8" s="9">
        <f>Autoevaluación!R115/SUM(Autoevaluación!R114:R117)</f>
        <v>0</v>
      </c>
      <c r="E8" s="9">
        <f>Autoevaluación!R116/SUM(Autoevaluación!R114:R117)</f>
        <v>0.75</v>
      </c>
      <c r="F8" s="9">
        <f>Autoevaluación!R117/SUM(Autoevaluación!R114:R117)</f>
        <v>0.25</v>
      </c>
      <c r="G8" s="309"/>
      <c r="H8" s="26">
        <f>Autoevaluación!S114/SUM(Autoevaluación!S114:S117)</f>
        <v>0</v>
      </c>
      <c r="I8" s="9">
        <f>Autoevaluación!S115/SUM(Autoevaluación!S114:S117)</f>
        <v>0</v>
      </c>
      <c r="J8" s="9">
        <f>Autoevaluación!S116/SUM(Autoevaluación!S114:S117)</f>
        <v>0.75</v>
      </c>
      <c r="K8" s="9">
        <f>Autoevaluación!S117/SUM(Autoevaluación!S114:S117)</f>
        <v>0.25</v>
      </c>
      <c r="L8" s="311"/>
      <c r="M8" s="9" t="e">
        <f>Autoevaluación!T114/SUM(Autoevaluación!T114:T117)</f>
        <v>#DIV/0!</v>
      </c>
      <c r="N8" s="9" t="e">
        <f>Autoevaluación!T115/SUM(Autoevaluación!T114:T117)</f>
        <v>#DIV/0!</v>
      </c>
      <c r="O8" s="9" t="e">
        <f>Autoevaluación!T116/SUM(Autoevaluación!T114:T117)</f>
        <v>#DIV/0!</v>
      </c>
      <c r="P8" s="9" t="e">
        <f>Autoevaluación!T117/SUM(Autoevaluación!T114:T117)</f>
        <v>#DIV/0!</v>
      </c>
      <c r="Q8" s="20"/>
      <c r="R8" s="9" t="e">
        <f>Autoevaluación!U114/SUM(Autoevaluación!U114:U117)</f>
        <v>#DIV/0!</v>
      </c>
      <c r="S8" s="9" t="e">
        <f>Autoevaluación!U115/SUM(Autoevaluación!U114:U117)</f>
        <v>#DIV/0!</v>
      </c>
      <c r="T8" s="9" t="e">
        <f>Autoevaluación!U116/SUM(Autoevaluación!U114:U117)</f>
        <v>#DIV/0!</v>
      </c>
      <c r="U8" s="9" t="e">
        <f>Autoevaluación!U117/SUM(Autoevaluación!U114:U117)</f>
        <v>#DIV/0!</v>
      </c>
    </row>
    <row r="9" spans="2:22" ht="38.1" customHeight="1">
      <c r="B9" s="11"/>
      <c r="C9" s="9"/>
      <c r="D9" s="9"/>
      <c r="E9" s="9"/>
      <c r="F9" s="9"/>
      <c r="G9" s="309"/>
      <c r="H9" s="9"/>
      <c r="I9" s="9"/>
      <c r="J9" s="9"/>
      <c r="K9" s="9"/>
      <c r="L9" s="311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393</v>
      </c>
      <c r="C10" s="14">
        <f>AVERAGE(C4:C9)</f>
        <v>0.13428571428571429</v>
      </c>
      <c r="D10" s="14">
        <f>AVERAGE(D4:D9)</f>
        <v>0.28857142857142859</v>
      </c>
      <c r="E10" s="14">
        <f>AVERAGE(E4:E9)</f>
        <v>0.46047619047619043</v>
      </c>
      <c r="F10" s="14">
        <f>AVERAGE(F4:F9)</f>
        <v>0.11666666666666665</v>
      </c>
      <c r="G10" s="15"/>
      <c r="H10" s="14">
        <f>AVERAGE(H4:H9)</f>
        <v>0.10571428571428572</v>
      </c>
      <c r="I10" s="14">
        <f>AVERAGE(I4:I9)</f>
        <v>0.38380952380952382</v>
      </c>
      <c r="J10" s="14" t="e">
        <f>AVERAGE(J4:J9)</f>
        <v>#NAME?</v>
      </c>
      <c r="K10" s="14">
        <f>AVERAGE(K4:K9)</f>
        <v>0.05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21" t="s">
        <v>71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>
      <c r="B13" s="320" t="s">
        <v>369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>
      <c r="B14" s="324" t="s">
        <v>394</v>
      </c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</row>
    <row r="15" spans="2:22" ht="60" customHeight="1">
      <c r="B15" s="324" t="s">
        <v>395</v>
      </c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</row>
    <row r="16" spans="2:22" s="1" customFormat="1" ht="24.9" customHeight="1">
      <c r="B16" s="313" t="s">
        <v>372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>
      <c r="B17" s="324" t="s">
        <v>396</v>
      </c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</row>
    <row r="18" spans="2:21" ht="60" customHeight="1">
      <c r="B18" s="324" t="s">
        <v>397</v>
      </c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</row>
    <row r="19" spans="2:21" ht="60" customHeight="1">
      <c r="B19" s="278"/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18" t="s">
        <v>72</v>
      </c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</row>
    <row r="22" spans="2:21" ht="24.9" customHeight="1">
      <c r="B22" s="315" t="s">
        <v>369</v>
      </c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</row>
    <row r="23" spans="2:21" ht="60" customHeight="1"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</row>
    <row r="24" spans="2:21" ht="60" customHeight="1">
      <c r="B24" s="278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</row>
    <row r="25" spans="2:21" s="1" customFormat="1" ht="24.9" customHeight="1">
      <c r="B25" s="313" t="s">
        <v>372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</row>
    <row r="27" spans="2:21" ht="60" customHeight="1"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</row>
    <row r="28" spans="2:21" ht="60" customHeight="1"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17" t="s">
        <v>73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>
      <c r="B31" s="319" t="s">
        <v>369</v>
      </c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</row>
    <row r="32" spans="2:21" ht="60" customHeight="1"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2:21" ht="60" customHeight="1"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</row>
    <row r="34" spans="2:21" s="1" customFormat="1" ht="24.9" customHeight="1">
      <c r="B34" s="313" t="s">
        <v>372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</row>
    <row r="36" spans="2:21" ht="60" customHeight="1"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</row>
    <row r="37" spans="2:21" ht="60" customHeight="1"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</row>
    <row r="39" spans="2:21">
      <c r="B39" s="314" t="s">
        <v>74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</row>
    <row r="40" spans="2:21" ht="19.8">
      <c r="B40" s="319" t="s">
        <v>369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</row>
    <row r="41" spans="2:21" ht="50.25" customHeight="1"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</row>
    <row r="42" spans="2:21" ht="51.75" customHeight="1"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</row>
    <row r="43" spans="2:21" ht="19.8">
      <c r="B43" s="313" t="s">
        <v>372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45" customHeight="1"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</row>
    <row r="45" spans="2:21" ht="52.5" customHeight="1">
      <c r="B45" s="278"/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</row>
    <row r="46" spans="2:21" ht="55.5" customHeight="1"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</row>
    <row r="65495" spans="2:22">
      <c r="B65495" s="23" t="s">
        <v>64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65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66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8.332031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3.33203125" style="2" customWidth="1"/>
    <col min="18" max="21" width="7.6640625" style="2" customWidth="1"/>
    <col min="22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06" t="s">
        <v>322</v>
      </c>
      <c r="C2" s="321" t="s">
        <v>71</v>
      </c>
      <c r="D2" s="321"/>
      <c r="E2" s="321"/>
      <c r="F2" s="321"/>
      <c r="G2" s="3"/>
      <c r="H2" s="322" t="s">
        <v>72</v>
      </c>
      <c r="I2" s="322"/>
      <c r="J2" s="322"/>
      <c r="K2" s="322"/>
      <c r="L2" s="3"/>
      <c r="M2" s="323" t="s">
        <v>73</v>
      </c>
      <c r="N2" s="323"/>
      <c r="O2" s="323"/>
      <c r="P2" s="323"/>
      <c r="Q2" s="18"/>
      <c r="R2" s="314" t="s">
        <v>74</v>
      </c>
      <c r="S2" s="314"/>
      <c r="T2" s="314"/>
      <c r="U2" s="314"/>
      <c r="V2" s="312"/>
    </row>
    <row r="3" spans="2:22" ht="24.75" customHeight="1">
      <c r="B3" s="307"/>
      <c r="C3" s="4">
        <v>1</v>
      </c>
      <c r="D3" s="4">
        <v>2</v>
      </c>
      <c r="E3" s="5">
        <v>3</v>
      </c>
      <c r="F3" s="6">
        <v>4</v>
      </c>
      <c r="G3" s="308"/>
      <c r="H3" s="4">
        <v>1</v>
      </c>
      <c r="I3" s="4">
        <v>2</v>
      </c>
      <c r="J3" s="5">
        <v>3</v>
      </c>
      <c r="K3" s="6">
        <v>4</v>
      </c>
      <c r="L3" s="310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12"/>
    </row>
    <row r="4" spans="2:22" ht="38.1" customHeight="1">
      <c r="B4" s="7" t="s">
        <v>326</v>
      </c>
      <c r="C4" s="8">
        <f>Autoevaluación!R122/SUM(Autoevaluación!R122:R125)</f>
        <v>0.5</v>
      </c>
      <c r="D4" s="9">
        <f>Autoevaluación!R123/SUM(Autoevaluación!R122:R125)</f>
        <v>0.25</v>
      </c>
      <c r="E4" s="9">
        <f>Autoevaluación!R124/SUM(Autoevaluación!R122:R125)</f>
        <v>0.25</v>
      </c>
      <c r="F4" s="9">
        <f>Autoevaluación!R125/SUM(Autoevaluación!R122:R125)</f>
        <v>0</v>
      </c>
      <c r="G4" s="309"/>
      <c r="H4" s="9">
        <f>Autoevaluación!S122/SUM(Autoevaluación!S122:S125)</f>
        <v>0.5</v>
      </c>
      <c r="I4" s="9">
        <f>Autoevaluación!S123/SUM(Autoevaluación!S122:S125)</f>
        <v>0.25</v>
      </c>
      <c r="J4" s="9">
        <f>Autoevaluación!S124/SUM(Autoevaluación!S122:S125)</f>
        <v>0.25</v>
      </c>
      <c r="K4" s="9">
        <f>Autoevaluación!S125/SUM(Autoevaluación!S122:S125)</f>
        <v>0</v>
      </c>
      <c r="L4" s="311"/>
      <c r="M4" s="9" t="e">
        <f>Autoevaluación!T122/SUM(Autoevaluación!T122:T125)</f>
        <v>#DIV/0!</v>
      </c>
      <c r="N4" s="9" t="e">
        <f>Autoevaluación!T123/SUM(Autoevaluación!T122:T125)</f>
        <v>#DIV/0!</v>
      </c>
      <c r="O4" s="9" t="e">
        <f>Autoevaluación!T124/SUM(Autoevaluación!T122:T125)</f>
        <v>#DIV/0!</v>
      </c>
      <c r="P4" s="9" t="e">
        <f>Autoevaluación!T125/SUM(Autoevaluación!T122:T125)</f>
        <v>#DIV/0!</v>
      </c>
      <c r="Q4" s="20"/>
      <c r="R4" s="9" t="e">
        <f>Autoevaluación!U122/SUM(Autoevaluación!U122:U125)</f>
        <v>#DIV/0!</v>
      </c>
      <c r="S4" s="9" t="e">
        <f>Autoevaluación!U123/SUM(Autoevaluación!U122:U125)</f>
        <v>#DIV/0!</v>
      </c>
      <c r="T4" s="9" t="e">
        <f>Autoevaluación!U124/SUM(Autoevaluación!U122:U125)</f>
        <v>#DIV/0!</v>
      </c>
      <c r="U4" s="9" t="e">
        <f>Autoevaluación!U125/SUM(Autoevaluación!U122:U125)</f>
        <v>#DIV/0!</v>
      </c>
    </row>
    <row r="5" spans="2:22" ht="38.1" customHeight="1">
      <c r="B5" s="10" t="s">
        <v>338</v>
      </c>
      <c r="C5" s="8">
        <f>Autoevaluación!R128/SUM(Autoevaluación!R128:R131)</f>
        <v>0</v>
      </c>
      <c r="D5" s="9">
        <f>Autoevaluación!R129/SUM(Autoevaluación!R128:R131)</f>
        <v>0.66666666666666663</v>
      </c>
      <c r="E5" s="9">
        <f>Autoevaluación!R130/SUM(Autoevaluación!R128:R131)</f>
        <v>0.33333333333333331</v>
      </c>
      <c r="F5" s="9">
        <f>Autoevaluación!R131/SUM(Autoevaluación!R128:R131)</f>
        <v>0</v>
      </c>
      <c r="G5" s="309"/>
      <c r="H5" s="9">
        <f>Autoevaluación!S128/SUM(Autoevaluación!S128:S131)</f>
        <v>0</v>
      </c>
      <c r="I5" s="9">
        <f>Autoevaluación!S129/SUM(Autoevaluación!S128:S131)</f>
        <v>0.66666666666666663</v>
      </c>
      <c r="J5" s="9">
        <f>Autoevaluación!S130/SUM(Autoevaluación!S128:S131)</f>
        <v>0.33333333333333331</v>
      </c>
      <c r="K5" s="9">
        <f>Autoevaluación!S131/SUM(Autoevaluación!S128:S131)</f>
        <v>0</v>
      </c>
      <c r="L5" s="311"/>
      <c r="M5" s="9" t="e">
        <f>Autoevaluación!T128/SUM(Autoevaluación!T128:T131)</f>
        <v>#DIV/0!</v>
      </c>
      <c r="N5" s="9" t="e">
        <f>Autoevaluación!T129/SUM(Autoevaluación!T128:T131)</f>
        <v>#DIV/0!</v>
      </c>
      <c r="O5" s="9" t="e">
        <f>Autoevaluación!T130/SUM(Autoevaluación!T128:T131)</f>
        <v>#DIV/0!</v>
      </c>
      <c r="P5" s="9" t="e">
        <f>Autoevaluación!T131/SUM(Autoevaluación!T128:T131)</f>
        <v>#DIV/0!</v>
      </c>
      <c r="Q5" s="20"/>
      <c r="R5" s="9" t="e">
        <f>Autoevaluación!U128/SUM(Autoevaluación!U128:U131)</f>
        <v>#DIV/0!</v>
      </c>
      <c r="S5" s="9" t="e">
        <f>Autoevaluación!U129/SUM(Autoevaluación!U128:U131)</f>
        <v>#DIV/0!</v>
      </c>
      <c r="T5" s="9" t="e">
        <f>Autoevaluación!U129/SUM(Autoevaluación!U128:U131)</f>
        <v>#DIV/0!</v>
      </c>
      <c r="U5" s="9" t="e">
        <f>Autoevaluación!U131/SUM(Autoevaluación!U128:U131)</f>
        <v>#DIV/0!</v>
      </c>
    </row>
    <row r="6" spans="2:22" ht="38.1" customHeight="1">
      <c r="B6" s="10" t="s">
        <v>350</v>
      </c>
      <c r="C6" s="8">
        <f>Autoevaluación!R134/SUM(Autoevaluación!R134:R137)</f>
        <v>0</v>
      </c>
      <c r="D6" s="9">
        <f>Autoevaluación!R135/SUM(Autoevaluación!R134:R137)</f>
        <v>1</v>
      </c>
      <c r="E6" s="9">
        <f>Autoevaluación!R136/SUM(Autoevaluación!R134:R137)</f>
        <v>0</v>
      </c>
      <c r="F6" s="9">
        <f>Autoevaluación!R137/SUM(Autoevaluación!R134:R137)</f>
        <v>0</v>
      </c>
      <c r="G6" s="309"/>
      <c r="H6" s="9">
        <f>Autoevaluación!S134/SUM(Autoevaluación!S134:S137)</f>
        <v>0</v>
      </c>
      <c r="I6" s="9">
        <f>Autoevaluación!S135/SUM(Autoevaluación!S134:S137)</f>
        <v>1</v>
      </c>
      <c r="J6" s="9">
        <f>Autoevaluación!S136/SUM(Autoevaluación!S134:S137)</f>
        <v>0</v>
      </c>
      <c r="K6" s="9">
        <f>Autoevaluación!S137/SUM(Autoevaluación!S134:S137)</f>
        <v>0</v>
      </c>
      <c r="L6" s="311"/>
      <c r="M6" s="9" t="e">
        <f>Autoevaluación!T134/SUM(Autoevaluación!T134:T137)</f>
        <v>#DIV/0!</v>
      </c>
      <c r="N6" s="9" t="e">
        <f>Autoevaluación!T135/SUM(Autoevaluación!T134:T137)</f>
        <v>#DIV/0!</v>
      </c>
      <c r="O6" s="9" t="e">
        <f>Autoevaluación!T136/SUM(Autoevaluación!T134:T137)</f>
        <v>#DIV/0!</v>
      </c>
      <c r="P6" s="9" t="e">
        <f>Autoevaluación!T137/SUM(Autoevaluación!T134:T137)</f>
        <v>#DIV/0!</v>
      </c>
      <c r="Q6" s="20"/>
      <c r="R6" s="9" t="e">
        <f>Autoevaluación!U134/SUM(Autoevaluación!U134:U137)</f>
        <v>#DIV/0!</v>
      </c>
      <c r="S6" s="9" t="e">
        <f>Autoevaluación!U135/SUM(Autoevaluación!U134:U137)</f>
        <v>#DIV/0!</v>
      </c>
      <c r="T6" s="9" t="e">
        <f>Autoevaluación!U136/SUM(Autoevaluación!U134:U137)</f>
        <v>#DIV/0!</v>
      </c>
      <c r="U6" s="9" t="e">
        <f>Autoevaluación!U137/SUM(Autoevaluación!U134:U137)</f>
        <v>#DIV/0!</v>
      </c>
      <c r="V6" s="21"/>
    </row>
    <row r="7" spans="2:22" ht="38.1" customHeight="1">
      <c r="B7" s="7" t="s">
        <v>359</v>
      </c>
      <c r="C7" s="8">
        <f>Autoevaluación!R139/SUM(Autoevaluación!R139:R142)</f>
        <v>0.33333333333333331</v>
      </c>
      <c r="D7" s="9">
        <f>Autoevaluación!R140/SUM(Autoevaluación!R139:R142)</f>
        <v>0.66666666666666663</v>
      </c>
      <c r="E7" s="9">
        <f>Autoevaluación!R141/SUM(Autoevaluación!R139:R142)</f>
        <v>0</v>
      </c>
      <c r="F7" s="9">
        <f>Autoevaluación!R142/SUM(Autoevaluación!R139:R142)</f>
        <v>0</v>
      </c>
      <c r="G7" s="309"/>
      <c r="H7" s="9">
        <f>Autoevaluación!S139/SUM(Autoevaluación!S139:S142)</f>
        <v>0.33333333333333331</v>
      </c>
      <c r="I7" s="9">
        <f>Autoevaluación!S140/SUM(Autoevaluación!S139:S142)</f>
        <v>0.66666666666666663</v>
      </c>
      <c r="J7" s="9">
        <f>Autoevaluación!S141/SUM(Autoevaluación!S139:S142)</f>
        <v>0</v>
      </c>
      <c r="K7" s="9">
        <f>Autoevaluación!S142/SUM(Autoevaluación!S139:S142)</f>
        <v>0</v>
      </c>
      <c r="L7" s="311"/>
      <c r="M7" s="9" t="e">
        <f>Autoevaluación!T139/SUM(Autoevaluación!T139:T142)</f>
        <v>#DIV/0!</v>
      </c>
      <c r="N7" s="9" t="e">
        <f>Autoevaluación!T140/SUM(Autoevaluación!T139:T142)</f>
        <v>#DIV/0!</v>
      </c>
      <c r="O7" s="9" t="e">
        <f>Autoevaluación!T141/SUM(Autoevaluación!T139:T142)</f>
        <v>#DIV/0!</v>
      </c>
      <c r="P7" s="9" t="e">
        <f>Autoevaluación!T142/SUM(Autoevaluación!T139:T142)</f>
        <v>#DIV/0!</v>
      </c>
      <c r="Q7" s="20"/>
      <c r="R7" s="9" t="e">
        <f>Autoevaluación!U139/SUM(Autoevaluación!U139:U142)</f>
        <v>#DIV/0!</v>
      </c>
      <c r="S7" s="9" t="e">
        <f>Autoevaluación!U140/SUM(Autoevaluación!U139:U142)</f>
        <v>#DIV/0!</v>
      </c>
      <c r="T7" s="9" t="e">
        <f>Autoevaluación!U141/SUM(Autoevaluación!U139:U142)</f>
        <v>#DIV/0!</v>
      </c>
      <c r="U7" s="9" t="e">
        <f>Autoevaluación!U142/SUM(Autoevaluación!U139:U142)</f>
        <v>#DIV/0!</v>
      </c>
    </row>
    <row r="8" spans="2:22" ht="38.1" customHeight="1">
      <c r="B8" s="11"/>
      <c r="C8" s="9"/>
      <c r="D8" s="9"/>
      <c r="E8" s="9"/>
      <c r="F8" s="9"/>
      <c r="G8" s="309"/>
      <c r="H8" s="9"/>
      <c r="I8" s="9"/>
      <c r="J8" s="9"/>
      <c r="K8" s="9"/>
      <c r="L8" s="311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09"/>
      <c r="H9" s="9"/>
      <c r="I9" s="9"/>
      <c r="J9" s="9"/>
      <c r="K9" s="9"/>
      <c r="L9" s="311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398</v>
      </c>
      <c r="C10" s="14">
        <f>AVERAGE(C4:C9)</f>
        <v>0.20833333333333331</v>
      </c>
      <c r="D10" s="14">
        <f>AVERAGE(D4:D9)</f>
        <v>0.64583333333333326</v>
      </c>
      <c r="E10" s="14">
        <f>AVERAGE(E4:E9)</f>
        <v>0.14583333333333331</v>
      </c>
      <c r="F10" s="14">
        <f>AVERAGE(F4:F9)</f>
        <v>0</v>
      </c>
      <c r="G10" s="15"/>
      <c r="H10" s="14">
        <f>AVERAGE(H4:H9)</f>
        <v>0.20833333333333331</v>
      </c>
      <c r="I10" s="14">
        <f>AVERAGE(I4:I9)</f>
        <v>0.64583333333333326</v>
      </c>
      <c r="J10" s="14">
        <f>AVERAGE(J4:J9)</f>
        <v>0.14583333333333331</v>
      </c>
      <c r="K10" s="14">
        <f>AVERAGE(K4:K9)</f>
        <v>0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21" t="s">
        <v>71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" customHeight="1">
      <c r="B13" s="320" t="s">
        <v>369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>
      <c r="B14" s="278" t="s">
        <v>399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</row>
    <row r="15" spans="2:22" ht="60" customHeight="1">
      <c r="B15" s="278" t="s">
        <v>400</v>
      </c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</row>
    <row r="16" spans="2:22" s="1" customFormat="1" ht="24.9" customHeight="1">
      <c r="B16" s="313" t="s">
        <v>372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>
      <c r="B17" s="278" t="s">
        <v>401</v>
      </c>
      <c r="C17" s="278"/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78"/>
      <c r="T17" s="278"/>
      <c r="U17" s="278"/>
    </row>
    <row r="18" spans="2:21" ht="60" customHeight="1">
      <c r="B18" s="278" t="s">
        <v>402</v>
      </c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8"/>
    </row>
    <row r="19" spans="2:21" ht="60" customHeight="1">
      <c r="B19" s="278" t="s">
        <v>403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18" t="s">
        <v>72</v>
      </c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</row>
    <row r="22" spans="2:21" ht="24.9" customHeight="1">
      <c r="B22" s="319" t="s">
        <v>369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</row>
    <row r="23" spans="2:21" ht="60" customHeight="1">
      <c r="B23" s="278"/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</row>
    <row r="24" spans="2:21" ht="60" customHeight="1">
      <c r="B24" s="278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</row>
    <row r="25" spans="2:21" s="1" customFormat="1" ht="24.9" customHeight="1">
      <c r="B25" s="313" t="s">
        <v>372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</row>
    <row r="27" spans="2:21" ht="60" customHeight="1"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</row>
    <row r="28" spans="2:21" ht="60" customHeight="1"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17" t="s">
        <v>73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" customHeight="1">
      <c r="B31" s="315" t="s">
        <v>369</v>
      </c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</row>
    <row r="32" spans="2:21" ht="60" customHeight="1"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2:21" ht="60" customHeight="1"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</row>
    <row r="34" spans="2:21" s="1" customFormat="1" ht="24.9" customHeight="1">
      <c r="B34" s="313" t="s">
        <v>372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</row>
    <row r="36" spans="2:21" ht="60" customHeight="1"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</row>
    <row r="37" spans="2:21" ht="60" customHeight="1"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</row>
    <row r="40" spans="2:21">
      <c r="B40" s="314" t="s">
        <v>74</v>
      </c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</row>
    <row r="41" spans="2:21" ht="19.8">
      <c r="B41" s="315" t="s">
        <v>369</v>
      </c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  <c r="O41" s="316"/>
      <c r="P41" s="316"/>
      <c r="Q41" s="316"/>
      <c r="R41" s="316"/>
      <c r="S41" s="316"/>
      <c r="T41" s="316"/>
      <c r="U41" s="316"/>
    </row>
    <row r="42" spans="2:21" ht="62.25" customHeight="1"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</row>
    <row r="43" spans="2:21" ht="64.5" customHeight="1"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</row>
    <row r="44" spans="2:21" ht="19.8">
      <c r="B44" s="313" t="s">
        <v>372</v>
      </c>
      <c r="C44" s="313"/>
      <c r="D44" s="313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</row>
    <row r="45" spans="2:21" ht="54.75" customHeight="1">
      <c r="B45" s="278"/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</row>
    <row r="46" spans="2:21" ht="61.5" customHeight="1"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</row>
    <row r="47" spans="2:21" ht="64.5" customHeight="1">
      <c r="B47" s="278"/>
      <c r="C47" s="278"/>
      <c r="D47" s="278"/>
      <c r="E47" s="278"/>
      <c r="F47" s="278"/>
      <c r="G47" s="278"/>
      <c r="H47" s="278"/>
      <c r="I47" s="278"/>
      <c r="J47" s="278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</row>
    <row r="65495" spans="2:22">
      <c r="B65495" s="23" t="s">
        <v>64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65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66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7:U47"/>
    <mergeCell ref="B2:B3"/>
    <mergeCell ref="G3:G9"/>
    <mergeCell ref="L3:L9"/>
    <mergeCell ref="V2:V3"/>
    <mergeCell ref="B42:U42"/>
    <mergeCell ref="B43:U43"/>
    <mergeCell ref="B44:U44"/>
    <mergeCell ref="B45:U45"/>
    <mergeCell ref="B46:U46"/>
    <mergeCell ref="B35:U35"/>
    <mergeCell ref="B36:U36"/>
    <mergeCell ref="B37:U37"/>
    <mergeCell ref="B40:U40"/>
    <mergeCell ref="B41:U41"/>
    <mergeCell ref="B30:U30"/>
  </mergeCells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LIC.INGRID</cp:lastModifiedBy>
  <cp:lastPrinted>2011-10-07T14:16:00Z</cp:lastPrinted>
  <dcterms:created xsi:type="dcterms:W3CDTF">2010-02-23T19:10:00Z</dcterms:created>
  <dcterms:modified xsi:type="dcterms:W3CDTF">2024-11-27T17:34:07Z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1033-12.2.0.13489</vt:lpwstr>
  </property>
  <property fmtid="{D5CDD505-2E9C-101B-9397-08002B2CF9AE}" pid="3" name="ICV">
    <vt:lpwstr>67AC8145720447A48D9BB51D0BB856AC_13</vt:lpwstr>
  </property>
</Properties>
</file>