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s="1"/>
  <c r="A56" i="1" s="1"/>
  <c r="B16" i="4" l="1"/>
  <c r="C16" i="4"/>
  <c r="D16" i="4"/>
  <c r="E16" i="4"/>
  <c r="A57" i="1"/>
  <c r="A58" i="1" l="1"/>
  <c r="A59" i="1" l="1"/>
  <c r="A60" i="1" l="1"/>
  <c r="A61" i="1" l="1"/>
  <c r="A62" i="1" l="1"/>
  <c r="A63" i="1" l="1"/>
  <c r="A64" i="1" l="1"/>
  <c r="A65" i="1" l="1"/>
  <c r="A66" i="1" l="1"/>
  <c r="A67" i="1" l="1"/>
  <c r="A68" i="1" l="1"/>
  <c r="A69" i="1" l="1"/>
  <c r="D35" i="4" s="1"/>
  <c r="B18" i="4" l="1"/>
  <c r="D17" i="4"/>
  <c r="C17" i="4"/>
  <c r="D18" i="4"/>
  <c r="B17" i="4"/>
  <c r="E17" i="4"/>
  <c r="C18" i="4"/>
  <c r="E18" i="4"/>
  <c r="C19" i="4"/>
  <c r="B19" i="4"/>
  <c r="D19" i="4"/>
  <c r="E19" i="4"/>
  <c r="E20" i="4"/>
  <c r="D20" i="4"/>
  <c r="B20" i="4"/>
  <c r="C20" i="4"/>
  <c r="D21" i="4"/>
  <c r="C21" i="4"/>
  <c r="E21" i="4"/>
  <c r="B21" i="4"/>
  <c r="D22" i="4"/>
  <c r="C22" i="4"/>
  <c r="B22" i="4"/>
  <c r="B23" i="4"/>
  <c r="D23" i="4"/>
  <c r="C23" i="4"/>
  <c r="D25" i="4"/>
  <c r="C24" i="4"/>
  <c r="D24" i="4"/>
  <c r="B24" i="4"/>
  <c r="C25" i="4"/>
  <c r="B25" i="4"/>
  <c r="D27" i="4"/>
  <c r="B26" i="4"/>
  <c r="C26" i="4"/>
  <c r="D26" i="4"/>
  <c r="C27" i="4"/>
  <c r="B27" i="4"/>
  <c r="D28" i="4"/>
  <c r="C28" i="4"/>
  <c r="C29" i="4"/>
  <c r="D29" i="4"/>
  <c r="D30" i="4"/>
  <c r="C30" i="4"/>
  <c r="D31" i="4"/>
  <c r="C31" i="4"/>
  <c r="C32" i="4"/>
  <c r="D32" i="4"/>
  <c r="D33" i="4"/>
  <c r="C33" i="4"/>
  <c r="C34" i="4"/>
  <c r="D34" i="4"/>
  <c r="C35" i="4"/>
  <c r="D66" i="4"/>
  <c r="C36" i="4"/>
  <c r="D36" i="4"/>
  <c r="C37" i="4"/>
  <c r="C38" i="4"/>
  <c r="D37" i="4"/>
  <c r="D38" i="4"/>
  <c r="D39" i="4"/>
  <c r="C39" i="4"/>
  <c r="D40" i="4"/>
  <c r="C40" i="4"/>
  <c r="C41" i="4"/>
  <c r="D41" i="4"/>
  <c r="C42" i="4"/>
  <c r="D42" i="4"/>
  <c r="D43" i="4"/>
  <c r="C43" i="4"/>
  <c r="D44" i="4"/>
  <c r="C44" i="4"/>
  <c r="D45" i="4"/>
  <c r="C45" i="4"/>
  <c r="C46" i="4"/>
  <c r="D46" i="4"/>
  <c r="C47" i="4"/>
  <c r="D47" i="4"/>
  <c r="C48" i="4"/>
  <c r="D48" i="4"/>
  <c r="D49" i="4"/>
  <c r="C49" i="4"/>
  <c r="C50" i="4"/>
  <c r="C51" i="4"/>
  <c r="C52" i="4"/>
  <c r="D50" i="4"/>
  <c r="D51" i="4"/>
  <c r="D52" i="4"/>
  <c r="D53" i="4"/>
  <c r="C53" i="4"/>
  <c r="D54" i="4"/>
  <c r="C54" i="4"/>
  <c r="D55" i="4"/>
  <c r="C55" i="4"/>
  <c r="C56" i="4"/>
  <c r="D56" i="4"/>
  <c r="C57" i="4"/>
  <c r="D57" i="4"/>
  <c r="C58" i="4"/>
  <c r="D58" i="4"/>
  <c r="D59" i="4"/>
  <c r="C59" i="4"/>
  <c r="C62" i="4"/>
  <c r="C60" i="4"/>
  <c r="D60" i="4"/>
  <c r="C61" i="4"/>
  <c r="D61" i="4"/>
  <c r="D62" i="4"/>
  <c r="C63" i="4"/>
  <c r="D63" i="4"/>
  <c r="D64" i="4"/>
  <c r="C64" i="4"/>
  <c r="D65" i="4"/>
  <c r="C65" i="4"/>
  <c r="D68" i="4"/>
  <c r="C66" i="4"/>
  <c r="C74" i="4"/>
  <c r="C67" i="4"/>
  <c r="D67"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<sst xmlns="http://schemas.openxmlformats.org/spreadsheetml/2006/main" count="695" uniqueCount="360">
  <si>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</si>
  <si>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</si>
  <si>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</si>
  <si>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</si>
  <si>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</si>
  <si>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</si>
  <si>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</si>
  <si>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</si>
  <si>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</si>
  <si>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</si>
  <si>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</si>
  <si>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</si>
  <si>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</si>
  <si>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</si>
  <si>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</si>
  <si>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</si>
  <si>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</si>
  <si>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</si>
  <si>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</si>
  <si>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</si>
  <si>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</si>
  <si>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</si>
  <si>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</si>
  <si>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</si>
  <si>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</si>
  <si>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</si>
  <si>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</si>
  <si>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</si>
  <si>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</si>
  <si>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</si>
  <si>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</si>
  <si>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</si>
  <si>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</si>
  <si>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</si>
  <si>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</si>
  <si>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</si>
  <si>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</si>
  <si>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</si>
  <si>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</si>
  <si>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</si>
  <si>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</si>
  <si>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</si>
  <si>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</si>
  <si>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</si>
  <si>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</si>
  <si>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</si>
  <si>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</si>
  <si>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</si>
  <si>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</si>
  <si>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</si>
  <si>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</si>
  <si>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</si>
  <si>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</si>
  <si>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</si>
  <si>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</si>
  <si>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</si>
  <si>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</si>
  <si>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</si>
  <si>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</si>
  <si>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</si>
  <si>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</si>
  <si>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</si>
  <si>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</si>
  <si>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</si>
  <si>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</si>
  <si>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</si>
  <si>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</si>
  <si>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</si>
  <si>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</si>
  <si>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</si>
  <si>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</si>
  <si>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</si>
  <si>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</si>
  <si>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</si>
  <si>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</si>
  <si>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</si>
  <si>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</si>
  <si>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</si>
  <si>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</si>
  <si>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</si>
  <si>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</si>
  <si>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</si>
  <si>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</si>
  <si>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</si>
  <si>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</si>
  <si>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</si>
  <si>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</si>
  <si>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</si>
  <si>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</si>
  <si>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</si>
  <si>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</si>
  <si>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</si>
  <si>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</si>
  <si>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</si>
  <si>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</si>
  <si>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</si>
  <si>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</si>
  <si>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</si>
  <si>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</si>
  <si>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</si>
  <si>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</si>
  <si>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</si>
  <si>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</si>
  <si>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</si>
  <si>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</si>
  <si>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</si>
  <si>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</si>
  <si>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</si>
  <si>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</si>
  <si>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</si>
  <si>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</si>
  <si>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</si>
  <si>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</si>
  <si>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</si>
  <si>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</si>
  <si>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</si>
  <si>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</si>
  <si>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</si>
  <si>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</si>
  <si>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</si>
  <si>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</si>
  <si>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</si>
  <si>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</si>
  <si>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</si>
  <si>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</si>
  <si>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</si>
  <si>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</si>
  <si>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</si>
  <si>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</si>
  <si>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</si>
  <si>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</si>
  <si>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</si>
  <si>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</si>
  <si>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</si>
  <si>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</si>
  <si>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</si>
  <si>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</si>
  <si>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</si>
  <si>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</si>
  <si>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</si>
  <si>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</si>
  <si>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</si>
  <si>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</si>
  <si>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</si>
  <si>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</si>
  <si>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</si>
  <si>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</si>
  <si>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</si>
  <si>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</si>
  <si>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</si>
  <si>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</si>
  <si>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</si>
  <si>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</si>
  <si>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</si>
  <si>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</si>
  <si>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</si>
  <si>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</si>
  <si>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</si>
  <si>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</si>
  <si>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</si>
  <si>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</si>
  <si>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</si>
  <si>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</si>
  <si>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</si>
  <si>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</si>
  <si>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</si>
  <si>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</si>
  <si>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</si>
  <si>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</si>
  <si>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</si>
  <si>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</si>
  <si>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</si>
  <si>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</si>
  <si>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</si>
  <si>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</si>
  <si>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</si>
  <si>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</si>
  <si>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</si>
  <si>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</si>
  <si>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</si>
  <si>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</si>
  <si>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</si>
  <si>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</si>
  <si>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</si>
  <si>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</si>
  <si>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</si>
  <si>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</si>
  <si>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</si>
  <si>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</si>
  <si>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</si>
  <si>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</si>
  <si>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</si>
  <si>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</si>
  <si>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</si>
  <si>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</si>
  <si>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</si>
  <si>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</si>
  <si>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</si>
  <si>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</si>
  <si>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</si>
  <si>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</si>
  <si>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</si>
  <si>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</si>
  <si>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</si>
  <si>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</si>
  <si>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</si>
  <si>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</si>
  <si>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</si>
  <si>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</si>
  <si>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</si>
  <si>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</si>
  <si>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</si>
  <si>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</si>
  <si>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</si>
  <si>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</si>
  <si>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</si>
  <si>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</si>
  <si>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</si>
  <si>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</si>
  <si>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Cáchira</t>
  </si>
  <si>
    <t>Nuestra Señora del Rosario</t>
  </si>
  <si>
    <t>Hernán Sepúlveda Jaimes</t>
  </si>
  <si>
    <t>Proceso basado en el diálogo, la interacción de la administración pública, de nosotros los servidores públicos, con la ciudadanía.</t>
  </si>
  <si>
    <t>Informar a la sociedad acerca de las acciones y resultados producto de su gestión y permite recibir aportes de los ciudadanos para mejorar su desempeño.</t>
  </si>
  <si>
    <t>Informar, explicar y argumentar, y retroalimentar e incentivar la gestión.</t>
  </si>
  <si>
    <t>Valorar y ajustar la gestión pública a partir del análisis que hagamos de nuestra propia gestión y de los aportes de nuestros paisanos.</t>
  </si>
  <si>
    <t>Dialogar y crecer como gobierno y como sociedad.</t>
  </si>
  <si>
    <t>Dar a conocer los avances y retos de la administración.</t>
  </si>
  <si>
    <t>Capacitar el equipo de trabajo sobre la rendición de cuentas.</t>
  </si>
  <si>
    <t>Humanos y económicos.</t>
  </si>
  <si>
    <t>Rector, equipo de trabajo.</t>
  </si>
  <si>
    <t>Examinar las debilidades y fortalezas.</t>
  </si>
  <si>
    <t>Identificar las debilidades y fortalezas de la IE.</t>
  </si>
  <si>
    <t>Promover la participación en la implementación de la rendición de cuentas.</t>
  </si>
  <si>
    <t>Observar las debilidades y fortalezas para la rendición de cuentas.</t>
  </si>
  <si>
    <t>Identificar las necesidades de los grupos de valor en materia de información.</t>
  </si>
  <si>
    <t>Clasificar la información a partir de los siguientes criterios: la gestión realizada, los resultados de la gestión y el avance en la garantía de los derechos.</t>
  </si>
  <si>
    <t>Distinguir las debilidades y fortalezas.</t>
  </si>
  <si>
    <t>Socializar al interior de la IE los resultados del diagnóstico del proceso de rendición de cuentas.</t>
  </si>
  <si>
    <t>Tratar al interior del Establecimiento Educativo, los resultados del diagnóstico.</t>
  </si>
  <si>
    <t>Identificar espacios de articulación y cooperación.</t>
  </si>
  <si>
    <t>Establecer temas e informes, mecanismos de interlocución y retroalimentación.</t>
  </si>
  <si>
    <t>Aricular la intervención en el proceso de rendición de cuentas.</t>
  </si>
  <si>
    <t>Conformar y capacitar un equipo de trabajo que lidere el proceso de planeación y ejecución.</t>
  </si>
  <si>
    <t>Asociar las metas y actividades formuladas en el Plan de Mejoramiento Institucional - PMI.</t>
  </si>
  <si>
    <t>Garantizar los derechos a través de la gestión institucional.</t>
  </si>
  <si>
    <t>Identificar los espacios de diálogo en los que la IE rendirá cuentas.</t>
  </si>
  <si>
    <t>Identificar los espacios y mecanismos de las actividades permanentes institucionales.</t>
  </si>
  <si>
    <t>Definir la priorización de programas, proyectos y servicios.</t>
  </si>
  <si>
    <t>Abrir espacios de diálogo de rendición dentro de la IE.</t>
  </si>
  <si>
    <t>Definir mecanismos virtuales complementarios en temas específicos de interés que implementará la IE.</t>
  </si>
  <si>
    <t>Construir los espacios de diálogo en losque la IE rendirá cuentas.</t>
  </si>
  <si>
    <t>Clasificar los interlocutores que convocará a los espacios de diálogo para la rendición de cuentas.</t>
  </si>
  <si>
    <t>Incluirlos en al menos en una de las actividades e instancias ya identificadas.</t>
  </si>
  <si>
    <t>Reuniones o talleres.</t>
  </si>
  <si>
    <t>Construir la estrategia de rendición de cuentas.</t>
  </si>
  <si>
    <t>Definir las actividades necesarias para el desarrollo de cada una de las etapas de la estrategia.</t>
  </si>
  <si>
    <t>Cronograma de actividades.</t>
  </si>
  <si>
    <t>Definir el presupuesto asociado a las actividades que se implementarán en la IE.</t>
  </si>
  <si>
    <t>Plan de Compras.</t>
  </si>
  <si>
    <t>Establecer el cronograma de ejecución de las actividades de diálogo.</t>
  </si>
  <si>
    <t>Definir la estrategia para implementar el ejercicio de rendición de cuentas.</t>
  </si>
  <si>
    <t>Establecer los canales y mecanismos virtuales que complementarán las acciones de diáloogo.</t>
  </si>
  <si>
    <t>Web colegios, facebook, whatsap.</t>
  </si>
  <si>
    <t>Definir los roles y responsabilidades de las diferentes áreas de la IE.</t>
  </si>
  <si>
    <t>Definir la estrategia para implenetar el ejercicio de rendición de cuentas.</t>
  </si>
  <si>
    <t>Estandarizar formatos internos de reporte de las actividades de rendición de cuentas.</t>
  </si>
  <si>
    <t>Analizar la información para el diálogo en la rendición de cuentas en lenguaje claro.</t>
  </si>
  <si>
    <t>Rubros y ejecución del plan de compras.</t>
  </si>
  <si>
    <t>Preparar la información con base en los temas de interés priorizados por la comunidad educativa.</t>
  </si>
  <si>
    <t>Plan de Mejoramiento Institucional.</t>
  </si>
  <si>
    <t>Preparar la información sobre el cumplimiento de metas con sus respectivos indicadores.</t>
  </si>
  <si>
    <t>Plan de Mejoramiento Institucional - PMI.</t>
  </si>
  <si>
    <t>Preparar la información sobre las áreas de Gestión.</t>
  </si>
  <si>
    <t>Informes, metas e Indicadores.</t>
  </si>
  <si>
    <t>Preparar la información sobre contratación.</t>
  </si>
  <si>
    <t>Carpeta ejecución Plan de compras y proveedores.</t>
  </si>
  <si>
    <t>Preparar la información sobre acciones de mejoramiento de la IE.</t>
  </si>
  <si>
    <t>Planes de Mejora.</t>
  </si>
  <si>
    <t>Preparar la información sobre la gestión realizada.</t>
  </si>
  <si>
    <t>Peticiones, Quejas, Reclamos o Denuncias.</t>
  </si>
  <si>
    <t>Publicar la información a través de los diferentes canales de comunicación.</t>
  </si>
  <si>
    <t>Cargue de documentos en la plataforma enjembre.</t>
  </si>
  <si>
    <t>Actualizar los canales de comunicación diferentes a la página web.</t>
  </si>
  <si>
    <t>Realizar difusión masiva de los informes de rendición de cuentas.</t>
  </si>
  <si>
    <t>Subir la información preparada por la IE, según lo estipulado en el Cronograma.</t>
  </si>
  <si>
    <t>Mediso impresos, emisora local, whatsap, etc.</t>
  </si>
  <si>
    <t>Preparar los espacios de diálogo.</t>
  </si>
  <si>
    <t>Identificar los grupos de la comunidad educativa.</t>
  </si>
  <si>
    <t>Rendición de cuentas.</t>
  </si>
  <si>
    <t>Definir y organizar los espacios de diálogo.</t>
  </si>
  <si>
    <t>Priorizando los grupos de interés y temas.</t>
  </si>
  <si>
    <t>Definir la metoodología que empleará la IE.</t>
  </si>
  <si>
    <t>Diálogos, reuniones o talleres definidos previamente por la IE.</t>
  </si>
  <si>
    <t>Llamar a los ciudadanos y grupos de interés para participar en los espacios de diálogo para la rendición de cuentas.</t>
  </si>
  <si>
    <t>Convocar a través de medios tradicionales (carteleras, radio, televisión, prensa, perifoneo, etc).</t>
  </si>
  <si>
    <t>Espacios de rendición de cuentas.</t>
  </si>
  <si>
    <t>Convocar a la comunidad educativa y grupos de interés para participar en los espacios de diálogo para la rendición de cuentas.</t>
  </si>
  <si>
    <t>Realizar reuniones preparatorias.</t>
  </si>
  <si>
    <t>Capacitación con líderes de área de gestión y docentes.</t>
  </si>
  <si>
    <t>Convocar a través de medios electrónicos.</t>
  </si>
  <si>
    <t>Facebook, Twitter, Instagran, Whatsapp, Telegram, etc.</t>
  </si>
  <si>
    <t>Crear espacios de diálogo.</t>
  </si>
  <si>
    <t>Publicación de la convocatoria y/o invitación a la rendición de cuentas.</t>
  </si>
  <si>
    <t>Correspondencia.</t>
  </si>
  <si>
    <t>Suministro y acceso de la información de forma previa a la comunidad educativa.</t>
  </si>
  <si>
    <t>Secretaria de la IE.</t>
  </si>
  <si>
    <t>Realizar espacios de diálogo con la comunidad educativa de rendición de cuentas.</t>
  </si>
  <si>
    <t>Canales y mecanismos virtuales.</t>
  </si>
  <si>
    <t>facebook, Whatsapp, Twitter, etc.</t>
  </si>
  <si>
    <t>Metodologías de diáloogo para cada evento.</t>
  </si>
  <si>
    <t>Intervensión de la comunidad educativa, los ciudadanos y grupos de interés con su evaluación y propuesta a las mejoras de la gestión.</t>
  </si>
  <si>
    <t>Inscripción de propuestas por parte de la comunidad educativa.</t>
  </si>
  <si>
    <t>Cronogramapara la inscripción de propuestas.</t>
  </si>
  <si>
    <t>Numero de propuestas recibidas y analizadas.</t>
  </si>
  <si>
    <t>Abrir espacios de participación por parte de la comunidad, los ciudadanos y grupos de interés.</t>
  </si>
  <si>
    <t>Espacios de participación a la comunidad educativa, los ciudadanos y grupos de interés..</t>
  </si>
  <si>
    <t>Reuniones, encuentros o talleres.</t>
  </si>
  <si>
    <t>Eventos de diálogo para la rendición de cuentas.</t>
  </si>
  <si>
    <t>Sobre temas específicos y generales definidos.</t>
  </si>
  <si>
    <t>Registrar la asistencia de los participantes.</t>
  </si>
  <si>
    <t>Formatos o listas de asistencia.</t>
  </si>
  <si>
    <t>Reporte de los resultados obtenidos.</t>
  </si>
  <si>
    <t>Diligenciar formato interno.</t>
  </si>
  <si>
    <t>Evidencias de la rendición de cuentas.</t>
  </si>
  <si>
    <t>Publicar el informe ejecutivo.</t>
  </si>
  <si>
    <t>Números de respuestas escritas.</t>
  </si>
  <si>
    <t>Responder en el término de quince días a las preguntas de los ciudadanos formukadas.</t>
  </si>
  <si>
    <t>Cuantificar el impacto de las acciones de rendición de cuentas.</t>
  </si>
  <si>
    <t>Evaluación de las estrategias.</t>
  </si>
  <si>
    <t>Seguimiento a la evaluación de las estrategias empleadas.</t>
  </si>
  <si>
    <t>Números de Evaluaciones aplicadas.</t>
  </si>
  <si>
    <t>Analizar las recomendaciones u objeciones recibidas en el espacio del diálogo.</t>
  </si>
  <si>
    <t>Número de espacios de diálogo, Grupos de valor involucrados.</t>
  </si>
  <si>
    <t>Evaluación y recomendaciones de cada espacio de rendición de cuentas.</t>
  </si>
  <si>
    <t>Número de propuestas y recomendaciones ciudadanas.</t>
  </si>
  <si>
    <t>Evaluaciones y Planes de Mejoramiento a la Gestión.</t>
  </si>
  <si>
    <t>Clasificación por categorías las observaciones.</t>
  </si>
  <si>
    <t>Publicar los resultados de la rendición de cuentas, visibilizados de forma masiva y mediante el mecanismo que se empleó para convocar.</t>
  </si>
  <si>
    <t>Número de recomendaciones y sugerencias.</t>
  </si>
  <si>
    <t>Cualificar las actividades recopiladas.</t>
  </si>
  <si>
    <t>Número de informes de rendición de cuentas.</t>
  </si>
  <si>
    <t>Seguimiento a las recomendaciones emitidas por los entes de control frente a los informes de rendición de cuentas.</t>
  </si>
  <si>
    <t>Seguimiento a las recomendaciones.</t>
  </si>
  <si>
    <t>Establecer correctivos que optimicen la gestión y faciliten el cumplimiento de las metas.</t>
  </si>
  <si>
    <t>Evaluar los resultados.</t>
  </si>
  <si>
    <t>Seguimiento al cumplimiento de las metas definidas.</t>
  </si>
  <si>
    <t>Establecer acciones de mejora del proceso de rendición de cuenta.</t>
  </si>
  <si>
    <t>Oficializar los resultados de las recomendaciones y compromisos asumidas en los ejercicios de rendición de cuentas.</t>
  </si>
  <si>
    <t>Mecanismos de participación ciudadana.</t>
  </si>
  <si>
    <t>Evaluar y verificar por parte de la oficina de control interno de la SED los mecanismos de participación ciudadana.</t>
  </si>
  <si>
    <t>Plan de Acción.</t>
  </si>
  <si>
    <t>Estrategias para seguir mejorando el proceso de rendición de cuentas.</t>
  </si>
  <si>
    <t>Mecanismos internos de mejora.</t>
  </si>
  <si>
    <t>Atender los requerimientos de la SED y control externo.</t>
  </si>
  <si>
    <t>Documentar las buenas prácticas de la IE.</t>
  </si>
  <si>
    <t>Espacios de diálogo para rendición de cuentas  y sistematizarlas como insumo para la formulación de nuevas estrategias.</t>
  </si>
  <si>
    <t>A julio del 2022 establecer los mecanismos claros  que permitan dar respuesta a las preguntas plateadas por la comunidad educativa en torno a la rendicion de cuentas definiendo los medios de difusion or los cuales sera publicada.</t>
  </si>
  <si>
    <t>((Mecanismos necesarios)/ (Mecanismos planteados))*100%</t>
  </si>
  <si>
    <t>1. Reunion entre directivos y docentes para establecer los mecanismos de respuesta necesesarios.                                                                                                         2. Crear comité encargado dde dar respuesta a las inquietudes presentadas por la comunidad.                                                                                                                      3. revision periodica de las acciones realizadasp or el comité de respues y efectividad de las mismas.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</si>
</sst>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034752"/>
        <c:axId val="2013825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81.967213114754102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034752"/>
        <c:axId val="201382528"/>
      </c:scatterChart>
      <c:catAx>
        <c:axId val="2010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1382528"/>
        <c:crosses val="autoZero"/>
        <c:auto val="1"/>
        <c:lblAlgn val="ctr"/>
        <c:lblOffset val="100"/>
        <c:noMultiLvlLbl val="0"/>
      </c:catAx>
      <c:valAx>
        <c:axId val="201382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03475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8660864"/>
        <c:axId val="19866240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80.476190476190482</c:v>
                </c:pt>
                <c:pt idx="1">
                  <c:v>83.214285714285708</c:v>
                </c:pt>
                <c:pt idx="2">
                  <c:v>80</c:v>
                </c:pt>
                <c:pt idx="3">
                  <c:v>80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8660864"/>
        <c:axId val="198662400"/>
      </c:scatterChart>
      <c:catAx>
        <c:axId val="19866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662400"/>
        <c:crosses val="autoZero"/>
        <c:auto val="1"/>
        <c:lblAlgn val="ctr"/>
        <c:lblOffset val="100"/>
        <c:noMultiLvlLbl val="0"/>
      </c:catAx>
      <c:valAx>
        <c:axId val="198662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6608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8840704"/>
        <c:axId val="1988422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76.666666666666671</c:v>
                </c:pt>
                <c:pt idx="2">
                  <c:v>80</c:v>
                </c:pt>
                <c:pt idx="3">
                  <c:v>80</c:v>
                </c:pt>
                <c:pt idx="4">
                  <c:v>85.714285714285708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8840704"/>
        <c:axId val="198842240"/>
      </c:scatterChart>
      <c:catAx>
        <c:axId val="1988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842240"/>
        <c:crosses val="autoZero"/>
        <c:auto val="1"/>
        <c:lblAlgn val="ctr"/>
        <c:lblOffset val="100"/>
        <c:noMultiLvlLbl val="0"/>
      </c:catAx>
      <c:valAx>
        <c:axId val="198842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407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8882048"/>
        <c:axId val="1988835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90</c:v>
                </c:pt>
                <c:pt idx="2">
                  <c:v>90</c:v>
                </c:pt>
                <c:pt idx="3">
                  <c:v>86.666666666666671</c:v>
                </c:pt>
                <c:pt idx="4" formatCode="0.00">
                  <c:v>80</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8895104"/>
        <c:axId val="198893568"/>
      </c:scatterChart>
      <c:catAx>
        <c:axId val="1988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883584"/>
        <c:crosses val="autoZero"/>
        <c:auto val="1"/>
        <c:lblAlgn val="ctr"/>
        <c:lblOffset val="100"/>
        <c:noMultiLvlLbl val="0"/>
      </c:catAx>
      <c:valAx>
        <c:axId val="198883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82048"/>
        <c:crosses val="autoZero"/>
        <c:crossBetween val="between"/>
      </c:valAx>
      <c:valAx>
        <c:axId val="1988935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95104"/>
        <c:crosses val="max"/>
        <c:crossBetween val="midCat"/>
      </c:valAx>
      <c:valAx>
        <c:axId val="198895104"/>
        <c:scaling>
          <c:orientation val="minMax"/>
        </c:scaling>
        <c:delete val="1"/>
        <c:axPos val="b"/>
        <c:numFmt formatCode="General" sourceLinked="1"/>
        <c:majorTickMark val="out"/>
        <c:minorTickMark val="none"/>
        <c:tickLblPos val="nextTo"/>
        <c:crossAx val="19889356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98991232"/>
        <c:axId val="1989971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98991232"/>
        <c:axId val="198997120"/>
      </c:scatterChart>
      <c:catAx>
        <c:axId val="19899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997120"/>
        <c:crosses val="autoZero"/>
        <c:auto val="1"/>
        <c:lblAlgn val="ctr"/>
        <c:lblOffset val="100"/>
        <c:noMultiLvlLbl val="0"/>
      </c:catAx>
      <c:valAx>
        <c:axId val="198997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991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9023616"/>
        <c:axId val="1990254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9023616"/>
        <c:axId val="199025408"/>
      </c:scatterChart>
      <c:catAx>
        <c:axId val="19902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9025408"/>
        <c:crosses val="autoZero"/>
        <c:auto val="1"/>
        <c:lblAlgn val="ctr"/>
        <c:lblOffset val="100"/>
        <c:noMultiLvlLbl val="0"/>
      </c:catAx>
      <c:valAx>
        <c:axId val="199025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0236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abSelected="1"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D14" sqref="D14:M1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45317</v>
      </c>
      <c r="I5" s="252" t="s">
        <v>88</v>
      </c>
      <c r="J5" s="252"/>
    </row>
    <row r="6" spans="1:10" s="8" customFormat="1" ht="30.75" customHeight="1" x14ac:dyDescent="0.25">
      <c r="A6" s="49"/>
      <c r="B6" s="221" t="s">
        <v>120</v>
      </c>
      <c r="C6" s="221"/>
      <c r="D6" s="221"/>
      <c r="E6" s="28">
        <v>154128000019</v>
      </c>
      <c r="F6" s="28"/>
      <c r="G6" s="71" t="s">
        <v>62</v>
      </c>
      <c r="H6" s="28" t="s">
        <v>220</v>
      </c>
      <c r="I6" s="220">
        <f>IF(SUM(I9:I69)=0,"",AVERAGE(I9:I69))</f>
        <v>81.967213114754102</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80.476190476190482</v>
      </c>
      <c r="E9" s="32" t="s">
        <v>6</v>
      </c>
      <c r="F9" s="67" t="s">
        <v>6</v>
      </c>
      <c r="G9" s="29">
        <f>IF(SUM(I9:I9)=0,"",AVERAGE(I9:I9))</f>
        <v>80</v>
      </c>
      <c r="H9" s="37" t="s">
        <v>92</v>
      </c>
      <c r="I9" s="30">
        <v>80</v>
      </c>
      <c r="J9" s="31"/>
    </row>
    <row r="10" spans="1:10" s="8" customFormat="1" ht="51" customHeight="1" x14ac:dyDescent="0.25">
      <c r="A10" s="63" t="str">
        <f>IF(I10&lt;61,MAX($A$8:A9)+1,"")</f>
        <v/>
      </c>
      <c r="B10" s="254"/>
      <c r="C10" s="64" t="s">
        <v>4</v>
      </c>
      <c r="D10" s="226"/>
      <c r="E10" s="256" t="s">
        <v>43</v>
      </c>
      <c r="F10" s="68" t="s">
        <v>43</v>
      </c>
      <c r="G10" s="251">
        <f>IF(SUM(I10:I12)=0,"",AVERAGE(I10:I12))</f>
        <v>76.666666666666671</v>
      </c>
      <c r="H10" s="37" t="s">
        <v>89</v>
      </c>
      <c r="I10" s="30">
        <v>80</v>
      </c>
      <c r="J10" s="31"/>
    </row>
    <row r="11" spans="1:10" s="8" customFormat="1" ht="93" customHeight="1" x14ac:dyDescent="0.25">
      <c r="A11" s="63" t="str">
        <f>IF(I11&lt;61,MAX($A$8:A10)+1,"")</f>
        <v/>
      </c>
      <c r="B11" s="254"/>
      <c r="C11" s="64" t="s">
        <v>4</v>
      </c>
      <c r="D11" s="226"/>
      <c r="E11" s="256"/>
      <c r="F11" s="68" t="s">
        <v>43</v>
      </c>
      <c r="G11" s="249"/>
      <c r="H11" s="37" t="s">
        <v>44</v>
      </c>
      <c r="I11" s="30">
        <v>70</v>
      </c>
      <c r="J11" s="31"/>
    </row>
    <row r="12" spans="1:10" s="8" customFormat="1" ht="32.25" customHeight="1" x14ac:dyDescent="0.25">
      <c r="A12" s="63" t="str">
        <f>IF(I12&lt;61,MAX($A$8:A11)+1,"")</f>
        <v/>
      </c>
      <c r="B12" s="254"/>
      <c r="C12" s="64" t="s">
        <v>4</v>
      </c>
      <c r="D12" s="226"/>
      <c r="E12" s="256"/>
      <c r="F12" s="68" t="s">
        <v>43</v>
      </c>
      <c r="G12" s="250"/>
      <c r="H12" s="37" t="s">
        <v>90</v>
      </c>
      <c r="I12" s="30">
        <v>80</v>
      </c>
      <c r="J12" s="31"/>
    </row>
    <row r="13" spans="1:10" s="8" customFormat="1" ht="45" customHeight="1" x14ac:dyDescent="0.25">
      <c r="A13" s="63" t="str">
        <f>IF(I13&lt;61,MAX($A$8:A12)+1,"")</f>
        <v/>
      </c>
      <c r="B13" s="254"/>
      <c r="C13" s="64" t="s">
        <v>4</v>
      </c>
      <c r="D13" s="226"/>
      <c r="E13" s="256" t="s">
        <v>45</v>
      </c>
      <c r="F13" s="68" t="s">
        <v>45</v>
      </c>
      <c r="G13" s="251">
        <f>IF(SUM(I13:I14)=0,"",AVERAGE(I13:I14))</f>
        <v>80</v>
      </c>
      <c r="H13" s="37" t="s">
        <v>10</v>
      </c>
      <c r="I13" s="30">
        <v>80</v>
      </c>
      <c r="J13" s="31"/>
    </row>
    <row r="14" spans="1:10" s="8" customFormat="1" ht="30.75" customHeight="1" x14ac:dyDescent="0.25">
      <c r="A14" s="63" t="str">
        <f>IF(I14&lt;61,MAX($A$8:A13)+1,"")</f>
        <v/>
      </c>
      <c r="B14" s="254"/>
      <c r="C14" s="64" t="s">
        <v>4</v>
      </c>
      <c r="D14" s="226"/>
      <c r="E14" s="256"/>
      <c r="F14" s="68" t="s">
        <v>45</v>
      </c>
      <c r="G14" s="250"/>
      <c r="H14" s="37" t="s">
        <v>93</v>
      </c>
      <c r="I14" s="30">
        <v>80</v>
      </c>
      <c r="J14" s="31"/>
    </row>
    <row r="15" spans="1:10" s="8" customFormat="1" ht="48" customHeight="1" x14ac:dyDescent="0.25">
      <c r="A15" s="63" t="str">
        <f>IF(I15&lt;61,MAX($A$8:A14)+1,"")</f>
        <v/>
      </c>
      <c r="B15" s="254"/>
      <c r="C15" s="64" t="s">
        <v>4</v>
      </c>
      <c r="D15" s="226"/>
      <c r="E15" s="256" t="s">
        <v>46</v>
      </c>
      <c r="F15" s="68" t="s">
        <v>46</v>
      </c>
      <c r="G15" s="215">
        <f>IF(SUM(I15:I20)=0,"",AVERAGE(I15:I20))</f>
        <v>80</v>
      </c>
      <c r="H15" s="37" t="s">
        <v>47</v>
      </c>
      <c r="I15" s="30">
        <v>80</v>
      </c>
      <c r="J15" s="31"/>
    </row>
    <row r="16" spans="1:10" s="8" customFormat="1" ht="44.25" customHeight="1" x14ac:dyDescent="0.25">
      <c r="A16" s="63" t="str">
        <f>IF(I16&lt;61,MAX($A$8:A15)+1,"")</f>
        <v/>
      </c>
      <c r="B16" s="254"/>
      <c r="C16" s="64" t="s">
        <v>4</v>
      </c>
      <c r="D16" s="226"/>
      <c r="E16" s="256"/>
      <c r="F16" s="68" t="s">
        <v>46</v>
      </c>
      <c r="G16" s="249"/>
      <c r="H16" s="37" t="s">
        <v>7</v>
      </c>
      <c r="I16" s="30">
        <v>80</v>
      </c>
      <c r="J16" s="31"/>
    </row>
    <row r="17" spans="1:10" s="8" customFormat="1" ht="45" customHeight="1" x14ac:dyDescent="0.25">
      <c r="A17" s="63" t="str">
        <f>IF(I17&lt;61,MAX($A$8:A16)+1,"")</f>
        <v/>
      </c>
      <c r="B17" s="254"/>
      <c r="C17" s="64" t="s">
        <v>4</v>
      </c>
      <c r="D17" s="226"/>
      <c r="E17" s="256"/>
      <c r="F17" s="68" t="s">
        <v>46</v>
      </c>
      <c r="G17" s="249"/>
      <c r="H17" s="38" t="s">
        <v>94</v>
      </c>
      <c r="I17" s="30">
        <v>80</v>
      </c>
      <c r="J17" s="31"/>
    </row>
    <row r="18" spans="1:10" s="8" customFormat="1" ht="60" customHeight="1" x14ac:dyDescent="0.25">
      <c r="A18" s="63" t="str">
        <f>IF(I18&lt;61,MAX($A$8:A17)+1,"")</f>
        <v/>
      </c>
      <c r="B18" s="254"/>
      <c r="C18" s="64" t="s">
        <v>4</v>
      </c>
      <c r="D18" s="226"/>
      <c r="E18" s="256"/>
      <c r="F18" s="68" t="s">
        <v>46</v>
      </c>
      <c r="G18" s="249"/>
      <c r="H18" s="37" t="s">
        <v>91</v>
      </c>
      <c r="I18" s="30">
        <v>80</v>
      </c>
      <c r="J18" s="31"/>
    </row>
    <row r="19" spans="1:10" s="8" customFormat="1" ht="48" customHeight="1" x14ac:dyDescent="0.25">
      <c r="A19" s="63" t="str">
        <f>IF(I19&lt;61,MAX($A$8:A18)+1,"")</f>
        <v/>
      </c>
      <c r="B19" s="254"/>
      <c r="C19" s="64" t="s">
        <v>4</v>
      </c>
      <c r="D19" s="226"/>
      <c r="E19" s="256"/>
      <c r="F19" s="68" t="s">
        <v>46</v>
      </c>
      <c r="G19" s="249"/>
      <c r="H19" s="37" t="s">
        <v>95</v>
      </c>
      <c r="I19" s="30">
        <v>80</v>
      </c>
      <c r="J19" s="31"/>
    </row>
    <row r="20" spans="1:10" s="8" customFormat="1" ht="30" customHeight="1" x14ac:dyDescent="0.25">
      <c r="A20" s="63" t="str">
        <f>IF(I20&lt;61,MAX($A$8:A19)+1,"")</f>
        <v/>
      </c>
      <c r="B20" s="254"/>
      <c r="C20" s="64" t="s">
        <v>4</v>
      </c>
      <c r="D20" s="226"/>
      <c r="E20" s="256"/>
      <c r="F20" s="68" t="s">
        <v>46</v>
      </c>
      <c r="G20" s="250"/>
      <c r="H20" s="37" t="s">
        <v>11</v>
      </c>
      <c r="I20" s="30">
        <v>80</v>
      </c>
      <c r="J20" s="31"/>
    </row>
    <row r="21" spans="1:10" s="8" customFormat="1" ht="31.5" customHeight="1" x14ac:dyDescent="0.25">
      <c r="A21" s="63" t="str">
        <f>IF(I21&lt;61,MAX($A$8:A20)+1,"")</f>
        <v/>
      </c>
      <c r="B21" s="254"/>
      <c r="C21" s="64" t="s">
        <v>4</v>
      </c>
      <c r="D21" s="226"/>
      <c r="E21" s="256" t="s">
        <v>48</v>
      </c>
      <c r="F21" s="68" t="s">
        <v>48</v>
      </c>
      <c r="G21" s="215">
        <f>IF(SUM(I21:I27)=0,"",AVERAGE(I21:I27))</f>
        <v>85.714285714285708</v>
      </c>
      <c r="H21" s="37" t="s">
        <v>12</v>
      </c>
      <c r="I21" s="30">
        <v>80</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t="str">
        <f>IF(I23&lt;61,MAX($A$8:A22)+1,"")</f>
        <v/>
      </c>
      <c r="B23" s="254"/>
      <c r="C23" s="64" t="s">
        <v>4</v>
      </c>
      <c r="D23" s="226"/>
      <c r="E23" s="256"/>
      <c r="F23" s="68" t="s">
        <v>48</v>
      </c>
      <c r="G23" s="215"/>
      <c r="H23" s="37" t="s">
        <v>14</v>
      </c>
      <c r="I23" s="30">
        <v>80</v>
      </c>
      <c r="J23" s="31"/>
    </row>
    <row r="24" spans="1:10" s="8" customFormat="1" ht="44.25" customHeight="1" x14ac:dyDescent="0.25">
      <c r="A24" s="63" t="str">
        <f>IF(I24&lt;61,MAX($A$8:A23)+1,"")</f>
        <v/>
      </c>
      <c r="B24" s="254"/>
      <c r="C24" s="64" t="s">
        <v>4</v>
      </c>
      <c r="D24" s="226"/>
      <c r="E24" s="256"/>
      <c r="F24" s="68" t="s">
        <v>48</v>
      </c>
      <c r="G24" s="215"/>
      <c r="H24" s="37" t="s">
        <v>8</v>
      </c>
      <c r="I24" s="30">
        <v>90</v>
      </c>
      <c r="J24" s="31"/>
    </row>
    <row r="25" spans="1:10" s="8" customFormat="1" ht="33.75" customHeight="1" x14ac:dyDescent="0.25">
      <c r="A25" s="63" t="str">
        <f>IF(I25&lt;61,MAX($A$8:A24)+1,"")</f>
        <v/>
      </c>
      <c r="B25" s="254"/>
      <c r="C25" s="64" t="s">
        <v>4</v>
      </c>
      <c r="D25" s="226"/>
      <c r="E25" s="256"/>
      <c r="F25" s="68" t="s">
        <v>48</v>
      </c>
      <c r="G25" s="215"/>
      <c r="H25" s="37" t="s">
        <v>13</v>
      </c>
      <c r="I25" s="30">
        <v>90</v>
      </c>
      <c r="J25" s="31"/>
    </row>
    <row r="26" spans="1:10" s="8" customFormat="1" ht="35.25" customHeight="1" x14ac:dyDescent="0.25">
      <c r="A26" s="63" t="str">
        <f>IF(I26&lt;61,MAX($A$8:A25)+1,"")</f>
        <v/>
      </c>
      <c r="B26" s="254"/>
      <c r="C26" s="64" t="s">
        <v>4</v>
      </c>
      <c r="D26" s="226"/>
      <c r="E26" s="256"/>
      <c r="F26" s="68" t="s">
        <v>48</v>
      </c>
      <c r="G26" s="215"/>
      <c r="H26" s="37" t="s">
        <v>49</v>
      </c>
      <c r="I26" s="30">
        <v>90</v>
      </c>
      <c r="J26" s="31"/>
    </row>
    <row r="27" spans="1:10" s="8" customFormat="1" ht="75" customHeight="1" x14ac:dyDescent="0.25">
      <c r="A27" s="63" t="str">
        <f>IF(I27&lt;61,MAX($A$8:A26)+1,"")</f>
        <v/>
      </c>
      <c r="B27" s="255"/>
      <c r="C27" s="64" t="s">
        <v>4</v>
      </c>
      <c r="D27" s="227"/>
      <c r="E27" s="256"/>
      <c r="F27" s="68" t="s">
        <v>48</v>
      </c>
      <c r="G27" s="215"/>
      <c r="H27" s="37" t="s">
        <v>15</v>
      </c>
      <c r="I27" s="30">
        <v>90</v>
      </c>
      <c r="J27" s="31"/>
    </row>
    <row r="28" spans="1:10" s="8" customFormat="1" ht="31.5" customHeight="1" x14ac:dyDescent="0.25">
      <c r="A28" s="63" t="str">
        <f>IF(I28&lt;61,MAX($A$8:A27)+1,"")</f>
        <v/>
      </c>
      <c r="B28" s="238" t="s">
        <v>5</v>
      </c>
      <c r="C28" s="65" t="s">
        <v>5</v>
      </c>
      <c r="D28" s="231">
        <f>IF(SUM(I28:I54)=0,"",AVERAGE(I28:I55))</f>
        <v>83.214285714285708</v>
      </c>
      <c r="E28" s="234" t="s">
        <v>50</v>
      </c>
      <c r="F28" s="69" t="s">
        <v>50</v>
      </c>
      <c r="G28" s="215">
        <f>IF(SUM(I28:I34)=0,"",AVERAGE(I28:I34))</f>
        <v>81.428571428571431</v>
      </c>
      <c r="H28" s="37" t="s">
        <v>42</v>
      </c>
      <c r="I28" s="30">
        <v>90</v>
      </c>
      <c r="J28" s="31"/>
    </row>
    <row r="29" spans="1:10" s="8" customFormat="1" ht="33.75" customHeight="1" x14ac:dyDescent="0.25">
      <c r="A29" s="63" t="str">
        <f>IF(I29&lt;61,MAX($A$8:A28)+1,"")</f>
        <v/>
      </c>
      <c r="B29" s="239"/>
      <c r="C29" s="65" t="s">
        <v>5</v>
      </c>
      <c r="D29" s="218"/>
      <c r="E29" s="235"/>
      <c r="F29" s="69" t="s">
        <v>50</v>
      </c>
      <c r="G29" s="215"/>
      <c r="H29" s="37" t="s">
        <v>16</v>
      </c>
      <c r="I29" s="30">
        <v>90</v>
      </c>
      <c r="J29" s="31"/>
    </row>
    <row r="30" spans="1:10" s="8" customFormat="1" ht="45.75" customHeight="1" x14ac:dyDescent="0.25">
      <c r="A30" s="63" t="str">
        <f>IF(I30&lt;61,MAX($A$8:A29)+1,"")</f>
        <v/>
      </c>
      <c r="B30" s="239"/>
      <c r="C30" s="65" t="s">
        <v>5</v>
      </c>
      <c r="D30" s="218"/>
      <c r="E30" s="235"/>
      <c r="F30" s="69" t="s">
        <v>50</v>
      </c>
      <c r="G30" s="215"/>
      <c r="H30" s="37" t="s">
        <v>97</v>
      </c>
      <c r="I30" s="30">
        <v>80</v>
      </c>
      <c r="J30" s="31"/>
    </row>
    <row r="31" spans="1:10" s="8" customFormat="1" ht="39" customHeight="1" x14ac:dyDescent="0.25">
      <c r="A31" s="63" t="str">
        <f>IF(I31&lt;61,MAX($A$8:A30)+1,"")</f>
        <v/>
      </c>
      <c r="B31" s="239"/>
      <c r="C31" s="65" t="s">
        <v>5</v>
      </c>
      <c r="D31" s="218"/>
      <c r="E31" s="235"/>
      <c r="F31" s="69" t="s">
        <v>50</v>
      </c>
      <c r="G31" s="215"/>
      <c r="H31" s="37" t="s">
        <v>17</v>
      </c>
      <c r="I31" s="30">
        <v>80</v>
      </c>
      <c r="J31" s="31"/>
    </row>
    <row r="32" spans="1:10" s="8" customFormat="1" ht="47.25" customHeight="1" x14ac:dyDescent="0.25">
      <c r="A32" s="63" t="str">
        <f>IF(I32&lt;61,MAX($A$8:A31)+1,"")</f>
        <v/>
      </c>
      <c r="B32" s="239"/>
      <c r="C32" s="65" t="s">
        <v>5</v>
      </c>
      <c r="D32" s="218"/>
      <c r="E32" s="235"/>
      <c r="F32" s="69" t="s">
        <v>50</v>
      </c>
      <c r="G32" s="215"/>
      <c r="H32" s="37" t="s">
        <v>18</v>
      </c>
      <c r="I32" s="30">
        <v>80</v>
      </c>
      <c r="J32" s="31"/>
    </row>
    <row r="33" spans="1:10" s="8" customFormat="1" ht="50.25" customHeight="1" x14ac:dyDescent="0.25">
      <c r="A33" s="63" t="str">
        <f>IF(I33&lt;61,MAX($A$8:A32)+1,"")</f>
        <v/>
      </c>
      <c r="B33" s="239"/>
      <c r="C33" s="65" t="s">
        <v>5</v>
      </c>
      <c r="D33" s="218"/>
      <c r="E33" s="235"/>
      <c r="F33" s="69" t="s">
        <v>50</v>
      </c>
      <c r="G33" s="215"/>
      <c r="H33" s="37" t="s">
        <v>52</v>
      </c>
      <c r="I33" s="30">
        <v>80</v>
      </c>
      <c r="J33" s="31"/>
    </row>
    <row r="34" spans="1:10" s="8" customFormat="1" ht="45" customHeight="1" x14ac:dyDescent="0.25">
      <c r="A34" s="63" t="str">
        <f>IF(I34&lt;61,MAX($A$8:A33)+1,"")</f>
        <v/>
      </c>
      <c r="B34" s="239"/>
      <c r="C34" s="65" t="s">
        <v>5</v>
      </c>
      <c r="D34" s="218"/>
      <c r="E34" s="236"/>
      <c r="F34" s="69" t="s">
        <v>50</v>
      </c>
      <c r="G34" s="215"/>
      <c r="H34" s="37" t="s">
        <v>19</v>
      </c>
      <c r="I34" s="30">
        <v>70</v>
      </c>
      <c r="J34" s="31"/>
    </row>
    <row r="35" spans="1:10" s="8" customFormat="1" ht="25.5" customHeight="1" x14ac:dyDescent="0.25">
      <c r="A35" s="63" t="str">
        <f>IF(I35&lt;61,MAX($A$8:A34)+1,"")</f>
        <v/>
      </c>
      <c r="B35" s="239"/>
      <c r="C35" s="65" t="s">
        <v>5</v>
      </c>
      <c r="D35" s="218"/>
      <c r="E35" s="234" t="s">
        <v>51</v>
      </c>
      <c r="F35" s="69" t="s">
        <v>51</v>
      </c>
      <c r="G35" s="215">
        <f>IF(SUM(I35,I37)=0,"",AVERAGE(I35:I37))</f>
        <v>90</v>
      </c>
      <c r="H35" s="37" t="s">
        <v>20</v>
      </c>
      <c r="I35" s="30">
        <v>90</v>
      </c>
      <c r="J35" s="31"/>
    </row>
    <row r="36" spans="1:10" s="8" customFormat="1" ht="46.5" customHeight="1" x14ac:dyDescent="0.25">
      <c r="A36" s="63" t="str">
        <f>IF(I36&lt;61,MAX($A$8:A35)+1,"")</f>
        <v/>
      </c>
      <c r="B36" s="239"/>
      <c r="C36" s="65" t="s">
        <v>5</v>
      </c>
      <c r="D36" s="218"/>
      <c r="E36" s="235"/>
      <c r="F36" s="69" t="s">
        <v>51</v>
      </c>
      <c r="G36" s="215"/>
      <c r="H36" s="37" t="s">
        <v>53</v>
      </c>
      <c r="I36" s="30">
        <v>90</v>
      </c>
      <c r="J36" s="31"/>
    </row>
    <row r="37" spans="1:10" s="8" customFormat="1" ht="40.5" customHeight="1" x14ac:dyDescent="0.25">
      <c r="A37" s="63" t="str">
        <f>IF(I37&lt;61,MAX($A$8:A36)+1,"")</f>
        <v/>
      </c>
      <c r="B37" s="239"/>
      <c r="C37" s="65" t="s">
        <v>5</v>
      </c>
      <c r="D37" s="218"/>
      <c r="E37" s="236"/>
      <c r="F37" s="69" t="s">
        <v>51</v>
      </c>
      <c r="G37" s="215"/>
      <c r="H37" s="37" t="s">
        <v>98</v>
      </c>
      <c r="I37" s="30">
        <v>90</v>
      </c>
      <c r="J37" s="31"/>
    </row>
    <row r="38" spans="1:10" s="8" customFormat="1" ht="37.5" customHeight="1" x14ac:dyDescent="0.25">
      <c r="A38" s="63" t="str">
        <f>IF(I38&lt;61,MAX($A$8:A37)+1,"")</f>
        <v/>
      </c>
      <c r="B38" s="239"/>
      <c r="C38" s="65" t="s">
        <v>5</v>
      </c>
      <c r="D38" s="218"/>
      <c r="E38" s="234" t="s">
        <v>54</v>
      </c>
      <c r="F38" s="69" t="s">
        <v>54</v>
      </c>
      <c r="G38" s="215">
        <f>IF(SUM(I38:I40)=0,"",AVERAGE(I38:I40))</f>
        <v>90</v>
      </c>
      <c r="H38" s="37" t="s">
        <v>21</v>
      </c>
      <c r="I38" s="30">
        <v>90</v>
      </c>
      <c r="J38" s="31"/>
    </row>
    <row r="39" spans="1:10" s="8" customFormat="1" ht="36" customHeight="1" x14ac:dyDescent="0.25">
      <c r="A39" s="63" t="str">
        <f>IF(I39&lt;61,MAX($A$8:A38)+1,"")</f>
        <v/>
      </c>
      <c r="B39" s="239"/>
      <c r="C39" s="65" t="s">
        <v>5</v>
      </c>
      <c r="D39" s="218"/>
      <c r="E39" s="235"/>
      <c r="F39" s="69" t="s">
        <v>54</v>
      </c>
      <c r="G39" s="215"/>
      <c r="H39" s="37" t="s">
        <v>9</v>
      </c>
      <c r="I39" s="30">
        <v>90</v>
      </c>
      <c r="J39" s="31"/>
    </row>
    <row r="40" spans="1:10" s="8" customFormat="1" ht="51" customHeight="1" x14ac:dyDescent="0.25">
      <c r="A40" s="63" t="str">
        <f>IF(I40&lt;61,MAX($A$8:A39)+1,"")</f>
        <v/>
      </c>
      <c r="B40" s="239"/>
      <c r="C40" s="65" t="s">
        <v>5</v>
      </c>
      <c r="D40" s="218"/>
      <c r="E40" s="236"/>
      <c r="F40" s="69" t="s">
        <v>54</v>
      </c>
      <c r="G40" s="215"/>
      <c r="H40" s="37" t="s">
        <v>22</v>
      </c>
      <c r="I40" s="30">
        <v>90</v>
      </c>
      <c r="J40" s="31"/>
    </row>
    <row r="41" spans="1:10" s="8" customFormat="1" ht="57.75" customHeight="1" x14ac:dyDescent="0.25">
      <c r="A41" s="63" t="str">
        <f>IF(I41&lt;61,MAX($A$8:A40)+1,"")</f>
        <v/>
      </c>
      <c r="B41" s="239"/>
      <c r="C41" s="65" t="s">
        <v>5</v>
      </c>
      <c r="D41" s="218"/>
      <c r="E41" s="234" t="s">
        <v>55</v>
      </c>
      <c r="F41" s="69" t="s">
        <v>55</v>
      </c>
      <c r="G41" s="215">
        <f>IF(SUM(I41:I43)=0,"",AVERAGE(I41:I43))</f>
        <v>86.666666666666671</v>
      </c>
      <c r="H41" s="37" t="s">
        <v>99</v>
      </c>
      <c r="I41" s="30">
        <v>90</v>
      </c>
      <c r="J41" s="31"/>
    </row>
    <row r="42" spans="1:10" s="8" customFormat="1" ht="48.75" customHeight="1" x14ac:dyDescent="0.25">
      <c r="A42" s="63" t="str">
        <f>IF(I42&lt;61,MAX($A$8:A41)+1,"")</f>
        <v/>
      </c>
      <c r="B42" s="239"/>
      <c r="C42" s="65" t="s">
        <v>5</v>
      </c>
      <c r="D42" s="218"/>
      <c r="E42" s="235"/>
      <c r="F42" s="69" t="s">
        <v>55</v>
      </c>
      <c r="G42" s="215"/>
      <c r="H42" s="37" t="s">
        <v>23</v>
      </c>
      <c r="I42" s="30">
        <v>90</v>
      </c>
      <c r="J42" s="31"/>
    </row>
    <row r="43" spans="1:10" s="8" customFormat="1" ht="50.25" customHeight="1" x14ac:dyDescent="0.25">
      <c r="A43" s="63" t="str">
        <f>IF(I43&lt;61,MAX($A$8:A42)+1,"")</f>
        <v/>
      </c>
      <c r="B43" s="239"/>
      <c r="C43" s="65" t="s">
        <v>5</v>
      </c>
      <c r="D43" s="218"/>
      <c r="E43" s="236"/>
      <c r="F43" s="69" t="s">
        <v>55</v>
      </c>
      <c r="G43" s="215"/>
      <c r="H43" s="37" t="s">
        <v>24</v>
      </c>
      <c r="I43" s="30">
        <v>80</v>
      </c>
      <c r="J43" s="31"/>
    </row>
    <row r="44" spans="1:10" s="8" customFormat="1" ht="30.75" customHeight="1" x14ac:dyDescent="0.25">
      <c r="A44" s="63" t="str">
        <f>IF(I44&lt;61,MAX($A$8:A43)+1,"")</f>
        <v/>
      </c>
      <c r="B44" s="239"/>
      <c r="C44" s="65" t="s">
        <v>5</v>
      </c>
      <c r="D44" s="218"/>
      <c r="E44" s="228" t="s">
        <v>56</v>
      </c>
      <c r="F44" s="70" t="s">
        <v>56</v>
      </c>
      <c r="G44" s="215">
        <f>IF(SUM(I44:I54)=0,"",AVERAGE(I44:I55))</f>
        <v>80</v>
      </c>
      <c r="H44" s="37" t="s">
        <v>100</v>
      </c>
      <c r="I44" s="30">
        <v>70</v>
      </c>
      <c r="J44" s="33"/>
    </row>
    <row r="45" spans="1:10" s="8" customFormat="1" ht="60.75" customHeight="1" x14ac:dyDescent="0.25">
      <c r="A45" s="63" t="str">
        <f>IF(I45&lt;61,MAX($A$8:A44)+1,"")</f>
        <v/>
      </c>
      <c r="B45" s="239"/>
      <c r="C45" s="65" t="s">
        <v>5</v>
      </c>
      <c r="D45" s="218"/>
      <c r="E45" s="229"/>
      <c r="F45" s="70" t="s">
        <v>56</v>
      </c>
      <c r="G45" s="215"/>
      <c r="H45" s="37" t="s">
        <v>27</v>
      </c>
      <c r="I45" s="30">
        <v>80</v>
      </c>
      <c r="J45" s="33"/>
    </row>
    <row r="46" spans="1:10" s="8" customFormat="1" ht="47.25" customHeight="1" x14ac:dyDescent="0.25">
      <c r="A46" s="63" t="str">
        <f>IF(I46&lt;61,MAX($A$8:A45)+1,"")</f>
        <v/>
      </c>
      <c r="B46" s="239"/>
      <c r="C46" s="65" t="s">
        <v>5</v>
      </c>
      <c r="D46" s="218"/>
      <c r="E46" s="229"/>
      <c r="F46" s="70" t="s">
        <v>56</v>
      </c>
      <c r="G46" s="215"/>
      <c r="H46" s="37" t="s">
        <v>25</v>
      </c>
      <c r="I46" s="30">
        <v>80</v>
      </c>
      <c r="J46" s="33"/>
    </row>
    <row r="47" spans="1:10" s="8" customFormat="1" ht="57.75" customHeight="1" x14ac:dyDescent="0.25">
      <c r="A47" s="63" t="str">
        <f>IF(I47&lt;61,MAX($A$8:A46)+1,"")</f>
        <v/>
      </c>
      <c r="B47" s="239"/>
      <c r="C47" s="65" t="s">
        <v>5</v>
      </c>
      <c r="D47" s="218"/>
      <c r="E47" s="229"/>
      <c r="F47" s="70" t="s">
        <v>56</v>
      </c>
      <c r="G47" s="215"/>
      <c r="H47" s="37" t="s">
        <v>28</v>
      </c>
      <c r="I47" s="30">
        <v>80</v>
      </c>
      <c r="J47" s="33"/>
    </row>
    <row r="48" spans="1:10" s="8" customFormat="1" ht="45.75" customHeight="1" x14ac:dyDescent="0.25">
      <c r="A48" s="63" t="str">
        <f>IF(I48&lt;61,MAX($A$8:A47)+1,"")</f>
        <v/>
      </c>
      <c r="B48" s="239"/>
      <c r="C48" s="65" t="s">
        <v>5</v>
      </c>
      <c r="D48" s="218"/>
      <c r="E48" s="229"/>
      <c r="F48" s="70" t="s">
        <v>56</v>
      </c>
      <c r="G48" s="215"/>
      <c r="H48" s="37" t="s">
        <v>101</v>
      </c>
      <c r="I48" s="30">
        <v>80</v>
      </c>
      <c r="J48" s="33"/>
    </row>
    <row r="49" spans="1:10" s="8" customFormat="1" ht="34.5" customHeight="1" x14ac:dyDescent="0.25">
      <c r="A49" s="63" t="str">
        <f>IF(I49&lt;61,MAX($A$8:A48)+1,"")</f>
        <v/>
      </c>
      <c r="B49" s="239"/>
      <c r="C49" s="65" t="s">
        <v>5</v>
      </c>
      <c r="D49" s="218"/>
      <c r="E49" s="229"/>
      <c r="F49" s="70" t="s">
        <v>56</v>
      </c>
      <c r="G49" s="215"/>
      <c r="H49" s="37" t="s">
        <v>102</v>
      </c>
      <c r="I49" s="30">
        <v>80</v>
      </c>
      <c r="J49" s="33"/>
    </row>
    <row r="50" spans="1:10" s="8" customFormat="1" ht="36" customHeight="1" x14ac:dyDescent="0.25">
      <c r="A50" s="63" t="str">
        <f>IF(I50&lt;61,MAX($A$8:A49)+1,"")</f>
        <v/>
      </c>
      <c r="B50" s="239"/>
      <c r="C50" s="65" t="s">
        <v>5</v>
      </c>
      <c r="D50" s="218"/>
      <c r="E50" s="229"/>
      <c r="F50" s="70" t="s">
        <v>56</v>
      </c>
      <c r="G50" s="215"/>
      <c r="H50" s="37" t="s">
        <v>32</v>
      </c>
      <c r="I50" s="30">
        <v>80</v>
      </c>
      <c r="J50" s="33"/>
    </row>
    <row r="51" spans="1:10" s="8" customFormat="1" ht="55.5" customHeight="1" x14ac:dyDescent="0.25">
      <c r="A51" s="63" t="str">
        <f>IF(I51&lt;61,MAX($A$8:A50)+1,"")</f>
        <v/>
      </c>
      <c r="B51" s="239"/>
      <c r="C51" s="65" t="s">
        <v>5</v>
      </c>
      <c r="D51" s="218"/>
      <c r="E51" s="229"/>
      <c r="F51" s="70" t="s">
        <v>56</v>
      </c>
      <c r="G51" s="215"/>
      <c r="H51" s="37" t="s">
        <v>29</v>
      </c>
      <c r="I51" s="30">
        <v>80</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90</v>
      </c>
      <c r="J54" s="33"/>
    </row>
    <row r="55" spans="1:10" s="8" customFormat="1" ht="58.5" customHeight="1" x14ac:dyDescent="0.25">
      <c r="A55" s="63">
        <f>IF(I55&lt;61,MAX($A$8:A54)+1,"")</f>
        <v>1</v>
      </c>
      <c r="B55" s="240"/>
      <c r="C55" s="65" t="s">
        <v>5</v>
      </c>
      <c r="D55" s="232"/>
      <c r="E55" s="230"/>
      <c r="F55" s="70" t="s">
        <v>56</v>
      </c>
      <c r="G55" s="215"/>
      <c r="H55" s="37" t="s">
        <v>59</v>
      </c>
      <c r="I55" s="30">
        <v>60</v>
      </c>
      <c r="J55" s="33"/>
    </row>
    <row r="56" spans="1:10" s="8" customFormat="1" ht="23.25" customHeight="1" x14ac:dyDescent="0.25">
      <c r="A56" s="63" t="str">
        <f>IF(I56&lt;61,MAX($A$8:A55)+1,"")</f>
        <v/>
      </c>
      <c r="B56" s="212" t="s">
        <v>58</v>
      </c>
      <c r="C56" s="66" t="s">
        <v>58</v>
      </c>
      <c r="D56" s="233">
        <f>IF(SUM(I56:I61)=0,"",AVERAGE(I56:I64))</f>
        <v>80</v>
      </c>
      <c r="E56" s="234" t="s">
        <v>60</v>
      </c>
      <c r="F56" s="69" t="s">
        <v>60</v>
      </c>
      <c r="G56" s="215">
        <f>IF(SUM(I56:I61)=0,"",AVERAGE(I56:I64))</f>
        <v>80</v>
      </c>
      <c r="H56" s="37" t="s">
        <v>41</v>
      </c>
      <c r="I56" s="30">
        <v>90</v>
      </c>
      <c r="J56" s="31"/>
    </row>
    <row r="57" spans="1:10" s="8" customFormat="1" ht="34.5" customHeight="1" x14ac:dyDescent="0.25">
      <c r="A57" s="63" t="str">
        <f>IF(I57&lt;61,MAX($A$8:A56)+1,"")</f>
        <v/>
      </c>
      <c r="B57" s="213"/>
      <c r="C57" s="66" t="s">
        <v>58</v>
      </c>
      <c r="D57" s="226"/>
      <c r="E57" s="235"/>
      <c r="F57" s="69" t="s">
        <v>60</v>
      </c>
      <c r="G57" s="215"/>
      <c r="H57" s="37" t="s">
        <v>26</v>
      </c>
      <c r="I57" s="30">
        <v>80</v>
      </c>
      <c r="J57" s="31"/>
    </row>
    <row r="58" spans="1:10" s="8" customFormat="1" ht="141" customHeight="1" x14ac:dyDescent="0.25">
      <c r="A58" s="63" t="str">
        <f>IF(I58&lt;61,MAX($A$8:A57)+1,"")</f>
        <v/>
      </c>
      <c r="B58" s="213"/>
      <c r="C58" s="66" t="s">
        <v>58</v>
      </c>
      <c r="D58" s="226"/>
      <c r="E58" s="235"/>
      <c r="F58" s="69" t="s">
        <v>60</v>
      </c>
      <c r="G58" s="215"/>
      <c r="H58" s="37" t="s">
        <v>104</v>
      </c>
      <c r="I58" s="30">
        <v>80</v>
      </c>
      <c r="J58" s="31"/>
    </row>
    <row r="59" spans="1:10" s="8" customFormat="1" ht="42" customHeight="1" x14ac:dyDescent="0.25">
      <c r="A59" s="63" t="str">
        <f>IF(I59&lt;61,MAX($A$8:A58)+1,"")</f>
        <v/>
      </c>
      <c r="B59" s="213"/>
      <c r="C59" s="66" t="s">
        <v>58</v>
      </c>
      <c r="D59" s="226"/>
      <c r="E59" s="235"/>
      <c r="F59" s="69" t="s">
        <v>60</v>
      </c>
      <c r="G59" s="215"/>
      <c r="H59" s="37" t="s">
        <v>33</v>
      </c>
      <c r="I59" s="30">
        <v>80</v>
      </c>
      <c r="J59" s="31"/>
    </row>
    <row r="60" spans="1:10" s="8" customFormat="1" ht="64.5" customHeight="1" x14ac:dyDescent="0.25">
      <c r="A60" s="63" t="str">
        <f>IF(I60&lt;61,MAX($A$8:A59)+1,"")</f>
        <v/>
      </c>
      <c r="B60" s="213"/>
      <c r="C60" s="66" t="s">
        <v>58</v>
      </c>
      <c r="D60" s="226"/>
      <c r="E60" s="235"/>
      <c r="F60" s="69" t="s">
        <v>60</v>
      </c>
      <c r="G60" s="215"/>
      <c r="H60" s="37" t="s">
        <v>34</v>
      </c>
      <c r="I60" s="30">
        <v>70</v>
      </c>
      <c r="J60" s="31"/>
    </row>
    <row r="61" spans="1:10" s="8" customFormat="1" ht="40.5" customHeight="1" x14ac:dyDescent="0.25">
      <c r="A61" s="63" t="str">
        <f>IF(I61&lt;61,MAX($A$8:A60)+1,"")</f>
        <v/>
      </c>
      <c r="B61" s="213"/>
      <c r="C61" s="66" t="s">
        <v>58</v>
      </c>
      <c r="D61" s="226"/>
      <c r="E61" s="235"/>
      <c r="F61" s="69" t="s">
        <v>60</v>
      </c>
      <c r="G61" s="215"/>
      <c r="H61" s="37" t="s">
        <v>35</v>
      </c>
      <c r="I61" s="30">
        <v>80</v>
      </c>
      <c r="J61" s="31"/>
    </row>
    <row r="62" spans="1:10" s="8" customFormat="1" ht="53.25" customHeight="1" x14ac:dyDescent="0.25">
      <c r="A62" s="63" t="str">
        <f>IF(I62&lt;61,MAX($A$8:A61)+1,"")</f>
        <v/>
      </c>
      <c r="B62" s="213"/>
      <c r="C62" s="66" t="s">
        <v>58</v>
      </c>
      <c r="D62" s="226"/>
      <c r="E62" s="235"/>
      <c r="F62" s="69" t="s">
        <v>60</v>
      </c>
      <c r="G62" s="215"/>
      <c r="H62" s="38" t="s">
        <v>36</v>
      </c>
      <c r="I62" s="30">
        <v>80</v>
      </c>
      <c r="J62" s="31"/>
    </row>
    <row r="63" spans="1:10" s="8" customFormat="1" ht="40.5" customHeight="1" x14ac:dyDescent="0.25">
      <c r="A63" s="63" t="str">
        <f>IF(I63&lt;61,MAX($A$8:A62)+1,"")</f>
        <v/>
      </c>
      <c r="B63" s="213"/>
      <c r="C63" s="66" t="s">
        <v>58</v>
      </c>
      <c r="D63" s="226"/>
      <c r="E63" s="235"/>
      <c r="F63" s="69" t="s">
        <v>60</v>
      </c>
      <c r="G63" s="215"/>
      <c r="H63" s="37" t="s">
        <v>38</v>
      </c>
      <c r="I63" s="30">
        <v>80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t="str">
        <f>IF(I65&lt;61,MAX($A$8:A64)+1,"")</f>
        <v/>
      </c>
      <c r="B65" s="212" t="s">
        <v>57</v>
      </c>
      <c r="C65" s="66" t="s">
        <v>57</v>
      </c>
      <c r="D65" s="217">
        <f>IF(SUM(I65:I69)=0,"",AVERAGE(I65:I69))</f>
        <v>80</v>
      </c>
      <c r="E65" s="234" t="s">
        <v>76</v>
      </c>
      <c r="F65" s="69" t="s">
        <v>76</v>
      </c>
      <c r="G65" s="215">
        <f>IF(SUM(I65:I69)=0,"",AVERAGE(I65:I69))</f>
        <v>80</v>
      </c>
      <c r="H65" s="37" t="s">
        <v>37</v>
      </c>
      <c r="I65" s="30">
        <v>80</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80</v>
      </c>
      <c r="J67" s="31"/>
    </row>
    <row r="68" spans="1:10" s="8" customFormat="1" ht="45.75" customHeight="1" x14ac:dyDescent="0.25">
      <c r="A68" s="63" t="str">
        <f>IF(I68&lt;61,MAX($A$8:A67)+1,"")</f>
        <v/>
      </c>
      <c r="B68" s="213"/>
      <c r="C68" s="66" t="s">
        <v>57</v>
      </c>
      <c r="D68" s="218"/>
      <c r="E68" s="235"/>
      <c r="F68" s="69" t="s">
        <v>76</v>
      </c>
      <c r="G68" s="215"/>
      <c r="H68" s="38" t="s">
        <v>78</v>
      </c>
      <c r="I68" s="30">
        <v>80</v>
      </c>
      <c r="J68" s="31"/>
    </row>
    <row r="69" spans="1:10" s="8" customFormat="1" ht="57" customHeight="1" thickBot="1" x14ac:dyDescent="0.3">
      <c r="A69" s="63" t="str">
        <f>IF(I69&lt;61,MAX($A$8:A68)+1,"")</f>
        <v/>
      </c>
      <c r="B69" s="214"/>
      <c r="C69" s="66" t="s">
        <v>57</v>
      </c>
      <c r="D69" s="219"/>
      <c r="E69" s="237"/>
      <c r="F69" s="69" t="s">
        <v>76</v>
      </c>
      <c r="G69" s="216"/>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81.967213114754102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80.476190476190482</v>
      </c>
      <c r="G35" s="49"/>
      <c r="H35" s="49"/>
      <c r="I35" s="49"/>
      <c r="J35" s="49"/>
      <c r="K35" s="49"/>
      <c r="L35" s="49"/>
      <c r="M35" s="54"/>
    </row>
    <row r="36" spans="1:13" s="8" customFormat="1" x14ac:dyDescent="0.25">
      <c r="A36" s="49"/>
      <c r="B36" s="53"/>
      <c r="C36" s="49"/>
      <c r="D36" s="49" t="str">
        <f>AUTODIAGNÓSTICO!B28</f>
        <v>EJECUTAR</v>
      </c>
      <c r="E36" s="49">
        <v>100</v>
      </c>
      <c r="F36" s="49">
        <f>AUTODIAGNÓSTICO!D28</f>
        <v>83.214285714285708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80</v>
      </c>
      <c r="G37" s="49"/>
      <c r="H37" s="49"/>
      <c r="I37" s="49"/>
      <c r="J37" s="49"/>
      <c r="K37" s="49"/>
      <c r="L37" s="49"/>
      <c r="M37" s="54"/>
    </row>
    <row r="38" spans="1:13" s="8" customFormat="1" x14ac:dyDescent="0.25">
      <c r="A38" s="49"/>
      <c r="B38" s="53"/>
      <c r="C38" s="49"/>
      <c r="D38" s="49" t="str">
        <f>AUTODIAGNÓSTICO!B65</f>
        <v>ACTUAR</v>
      </c>
      <c r="E38" s="49">
        <v>100</v>
      </c>
      <c r="F38" s="49">
        <f>AUTODIAGNÓSTICO!D65</f>
        <v>80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85.714285714285708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80</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154128000019</v>
      </c>
      <c r="D11" s="269"/>
      <c r="E11" s="21">
        <f>AUTODIAGNÓSTICO!I6</f>
        <v>81.967213114754102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222</v>
      </c>
      <c r="B9" s="277"/>
      <c r="C9" s="278"/>
      <c r="D9" s="297" t="s">
        <v>223</v>
      </c>
      <c r="E9" s="297"/>
      <c r="F9" s="285" t="s">
        <v>224</v>
      </c>
      <c r="G9" s="286"/>
      <c r="H9" s="286" t="s">
        <v>225</v>
      </c>
      <c r="I9" s="291"/>
      <c r="J9" s="292"/>
      <c r="K9" s="301">
        <v>2022</v>
      </c>
      <c r="L9" s="300">
        <v>2025</v>
      </c>
      <c r="M9" s="78"/>
      <c r="N9">
        <v>2028</v>
      </c>
      <c r="O9">
        <v>2028</v>
      </c>
    </row>
    <row r="10" spans="1:15" x14ac:dyDescent="0.25">
      <c r="A10" s="279"/>
      <c r="B10" s="280"/>
      <c r="C10" s="281"/>
      <c r="D10" s="298"/>
      <c r="E10" s="298"/>
      <c r="F10" s="287"/>
      <c r="G10" s="288"/>
      <c r="H10" s="288"/>
      <c r="I10" s="293" t="s">
        <v>227</v>
      </c>
      <c r="J10" s="294"/>
      <c r="K10" s="301"/>
      <c r="L10" s="301"/>
      <c r="M10" s="78"/>
      <c r="N10">
        <v>2029</v>
      </c>
      <c r="O10">
        <v>2029</v>
      </c>
    </row>
    <row r="11" spans="1:15" x14ac:dyDescent="0.25">
      <c r="A11" s="279"/>
      <c r="B11" s="280"/>
      <c r="C11" s="281"/>
      <c r="D11" s="298"/>
      <c r="E11" s="298"/>
      <c r="F11" s="287"/>
      <c r="G11" s="288"/>
      <c r="H11" s="288"/>
      <c r="I11" s="293" t="s">
        <v>226</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20" x14ac:dyDescent="0.25">
      <c r="A16" s="47">
        <v>1</v>
      </c>
      <c r="B16" s="48" t="str">
        <f>VLOOKUP(A16,AUTODIAGNÓSTICO!$A$9:$J$69,3,0)</f>
        <v>EJECUTAR</v>
      </c>
      <c r="C16" s="48" t="str">
        <f>VLOOKUP(A16,AUTODIAGNÓSTICO!A9:J69,6,0)</f>
        <v>Realizar espacios de diálogo  de rendición de cuentas</v>
      </c>
      <c r="D16" s="48" t="str">
        <f>VLOOKUP(A16,AUTODIAGNÓSTICO!A9:J69,8,0)</f>
        <v>Otorgar respuestas escritas, en el término de quince días a las preguntas de los ciudadanos formuladas en el marco del proceso de rendición de cuentas y publicarlas en la página web o en los medios de difusión oficiales de las entidades.</v>
      </c>
      <c r="E16" s="75">
        <f>VLOOKUP(A16,AUTODIAGNÓSTICO!$A$9:$J$69,9,0)</f>
        <v>60</v>
      </c>
      <c r="F16" s="45" t="s">
        <v>357</v>
      </c>
      <c r="G16" s="45" t="s">
        <v>358</v>
      </c>
      <c r="H16" s="45" t="s">
        <v>359</v>
      </c>
      <c r="I16" s="45" t="s">
        <v>229</v>
      </c>
      <c r="J16" s="45" t="s">
        <v>230</v>
      </c>
      <c r="K16" s="46">
        <v>44607</v>
      </c>
      <c r="L16" s="46">
        <v>44624</v>
      </c>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231</v>
      </c>
      <c r="G17" s="45" t="s">
        <v>232</v>
      </c>
      <c r="H17" s="45" t="s">
        <v>233</v>
      </c>
      <c r="I17" s="45" t="s">
        <v>229</v>
      </c>
      <c r="J17" s="45" t="s">
        <v>230</v>
      </c>
      <c r="K17" s="46">
        <v>44607</v>
      </c>
      <c r="L17" s="46">
        <v>44624</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234</v>
      </c>
      <c r="G18" s="45" t="s">
        <v>235</v>
      </c>
      <c r="H18" s="45" t="s">
        <v>236</v>
      </c>
      <c r="I18" s="45" t="s">
        <v>229</v>
      </c>
      <c r="J18" s="45" t="s">
        <v>230</v>
      </c>
      <c r="K18" s="46">
        <v>44607</v>
      </c>
      <c r="L18" s="46">
        <v>44624</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237</v>
      </c>
      <c r="G19" s="45" t="s">
        <v>238</v>
      </c>
      <c r="H19" s="45" t="s">
        <v>239</v>
      </c>
      <c r="I19" s="45" t="s">
        <v>229</v>
      </c>
      <c r="J19" s="45" t="s">
        <v>230</v>
      </c>
      <c r="K19" s="46">
        <v>44607</v>
      </c>
      <c r="L19" s="46">
        <v>44624</v>
      </c>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240</v>
      </c>
      <c r="G20" s="45" t="s">
        <v>241</v>
      </c>
      <c r="H20" s="45" t="s">
        <v>242</v>
      </c>
      <c r="I20" s="45" t="s">
        <v>229</v>
      </c>
      <c r="J20" s="45" t="s">
        <v>230</v>
      </c>
      <c r="K20" s="46">
        <v>44607</v>
      </c>
      <c r="L20" s="46">
        <v>44624</v>
      </c>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240</v>
      </c>
      <c r="G21" s="45" t="s">
        <v>228</v>
      </c>
      <c r="H21" s="45" t="s">
        <v>243</v>
      </c>
      <c r="I21" s="45" t="s">
        <v>229</v>
      </c>
      <c r="J21" s="45" t="s">
        <v>230</v>
      </c>
      <c r="K21" s="46">
        <v>44607</v>
      </c>
      <c r="L21" s="46">
        <v>44624</v>
      </c>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240</v>
      </c>
      <c r="G22" s="45" t="s">
        <v>244</v>
      </c>
      <c r="H22" s="45" t="s">
        <v>245</v>
      </c>
      <c r="I22" s="45" t="s">
        <v>229</v>
      </c>
      <c r="J22" s="45" t="s">
        <v>230</v>
      </c>
      <c r="K22" s="46">
        <v>44607</v>
      </c>
      <c r="L22" s="46">
        <v>44624</v>
      </c>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t="s">
        <v>246</v>
      </c>
      <c r="G23" s="45"/>
      <c r="H23" s="45" t="s">
        <v>247</v>
      </c>
      <c r="I23" s="45" t="s">
        <v>229</v>
      </c>
      <c r="J23" s="45" t="s">
        <v>230</v>
      </c>
      <c r="K23" s="46">
        <v>44607</v>
      </c>
      <c r="L23" s="46">
        <v>44624</v>
      </c>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246</v>
      </c>
      <c r="G24" s="45" t="s">
        <v>248</v>
      </c>
      <c r="H24" s="45" t="s">
        <v>249</v>
      </c>
      <c r="I24" s="45" t="s">
        <v>229</v>
      </c>
      <c r="J24" s="45" t="s">
        <v>230</v>
      </c>
      <c r="K24" s="46">
        <v>44607</v>
      </c>
      <c r="L24" s="46">
        <v>44624</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t="s">
        <v>246</v>
      </c>
      <c r="G25" s="45" t="s">
        <v>250</v>
      </c>
      <c r="H25" s="45" t="s">
        <v>251</v>
      </c>
      <c r="I25" s="45" t="s">
        <v>229</v>
      </c>
      <c r="J25" s="45" t="s">
        <v>230</v>
      </c>
      <c r="K25" s="46">
        <v>44607</v>
      </c>
      <c r="L25" s="46">
        <v>44624</v>
      </c>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t="s">
        <v>246</v>
      </c>
      <c r="G26" s="45" t="s">
        <v>252</v>
      </c>
      <c r="H26" s="45" t="s">
        <v>253</v>
      </c>
      <c r="I26" s="45" t="s">
        <v>229</v>
      </c>
      <c r="J26" s="45" t="s">
        <v>230</v>
      </c>
      <c r="K26" s="46">
        <v>44607</v>
      </c>
      <c r="L26" s="46">
        <v>44624</v>
      </c>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t="s">
        <v>246</v>
      </c>
      <c r="G27" s="45" t="s">
        <v>11</v>
      </c>
      <c r="H27" s="45" t="s">
        <v>254</v>
      </c>
      <c r="I27" s="45" t="s">
        <v>229</v>
      </c>
      <c r="J27" s="45" t="s">
        <v>230</v>
      </c>
      <c r="K27" s="46">
        <v>44607</v>
      </c>
      <c r="L27" s="46">
        <v>44624</v>
      </c>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t="s">
        <v>255</v>
      </c>
      <c r="G28" s="45" t="s">
        <v>256</v>
      </c>
      <c r="H28" s="45" t="s">
        <v>257</v>
      </c>
      <c r="I28" s="45" t="s">
        <v>229</v>
      </c>
      <c r="J28" s="45" t="s">
        <v>230</v>
      </c>
      <c r="K28" s="46">
        <v>44607</v>
      </c>
      <c r="L28" s="46">
        <v>44624</v>
      </c>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t="s">
        <v>255</v>
      </c>
      <c r="G29" s="45" t="s">
        <v>258</v>
      </c>
      <c r="H29" s="45" t="s">
        <v>259</v>
      </c>
      <c r="I29" s="45" t="s">
        <v>229</v>
      </c>
      <c r="J29" s="45" t="s">
        <v>230</v>
      </c>
      <c r="K29" s="46">
        <v>44607</v>
      </c>
      <c r="L29" s="46">
        <v>44624</v>
      </c>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t="s">
        <v>255</v>
      </c>
      <c r="G30" s="45" t="s">
        <v>241</v>
      </c>
      <c r="H30" s="45" t="s">
        <v>260</v>
      </c>
      <c r="I30" s="45" t="s">
        <v>229</v>
      </c>
      <c r="J30" s="45" t="s">
        <v>230</v>
      </c>
      <c r="K30" s="46">
        <v>44607</v>
      </c>
      <c r="L30" s="46">
        <v>44624</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t="s">
        <v>261</v>
      </c>
      <c r="G31" s="45" t="s">
        <v>262</v>
      </c>
      <c r="H31" s="45" t="s">
        <v>263</v>
      </c>
      <c r="I31" s="45" t="s">
        <v>229</v>
      </c>
      <c r="J31" s="45" t="s">
        <v>230</v>
      </c>
      <c r="K31" s="46">
        <v>44607</v>
      </c>
      <c r="L31" s="46">
        <v>44624</v>
      </c>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t="s">
        <v>255</v>
      </c>
      <c r="G32" s="45" t="s">
        <v>261</v>
      </c>
      <c r="H32" s="45" t="s">
        <v>264</v>
      </c>
      <c r="I32" s="45" t="s">
        <v>229</v>
      </c>
      <c r="J32" s="45" t="s">
        <v>230</v>
      </c>
      <c r="K32" s="46">
        <v>44607</v>
      </c>
      <c r="L32" s="46">
        <v>44624</v>
      </c>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t="s">
        <v>255</v>
      </c>
      <c r="G33" s="45" t="s">
        <v>265</v>
      </c>
      <c r="H33" s="45" t="s">
        <v>49</v>
      </c>
      <c r="I33" s="45" t="s">
        <v>229</v>
      </c>
      <c r="J33" s="45" t="s">
        <v>230</v>
      </c>
      <c r="K33" s="46">
        <v>44607</v>
      </c>
      <c r="L33" s="46">
        <v>44624</v>
      </c>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t="s">
        <v>255</v>
      </c>
      <c r="G34" s="45" t="s">
        <v>261</v>
      </c>
      <c r="H34" s="45" t="s">
        <v>266</v>
      </c>
      <c r="I34" s="45" t="s">
        <v>229</v>
      </c>
      <c r="J34" s="45" t="s">
        <v>230</v>
      </c>
      <c r="K34" s="46">
        <v>44607</v>
      </c>
      <c r="L34" s="46">
        <v>44624</v>
      </c>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t="s">
        <v>267</v>
      </c>
      <c r="G35" s="45" t="s">
        <v>42</v>
      </c>
      <c r="H35" s="45" t="s">
        <v>268</v>
      </c>
      <c r="I35" s="45" t="s">
        <v>229</v>
      </c>
      <c r="J35" s="45" t="s">
        <v>230</v>
      </c>
      <c r="K35" s="46">
        <v>44607</v>
      </c>
      <c r="L35" s="46">
        <v>44624</v>
      </c>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t="s">
        <v>267</v>
      </c>
      <c r="G36" s="45" t="s">
        <v>269</v>
      </c>
      <c r="H36" s="45" t="s">
        <v>270</v>
      </c>
      <c r="I36" s="45" t="s">
        <v>229</v>
      </c>
      <c r="J36" s="45" t="s">
        <v>230</v>
      </c>
      <c r="K36" s="46">
        <v>44607</v>
      </c>
      <c r="L36" s="46">
        <v>44624</v>
      </c>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t="s">
        <v>267</v>
      </c>
      <c r="G37" s="45" t="s">
        <v>271</v>
      </c>
      <c r="H37" s="45" t="s">
        <v>272</v>
      </c>
      <c r="I37" s="45" t="s">
        <v>229</v>
      </c>
      <c r="J37" s="45" t="s">
        <v>230</v>
      </c>
      <c r="K37" s="46">
        <v>44607</v>
      </c>
      <c r="L37" s="46">
        <v>44624</v>
      </c>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t="s">
        <v>267</v>
      </c>
      <c r="G38" s="45" t="s">
        <v>273</v>
      </c>
      <c r="H38" s="45" t="s">
        <v>274</v>
      </c>
      <c r="I38" s="45" t="s">
        <v>229</v>
      </c>
      <c r="J38" s="45" t="s">
        <v>230</v>
      </c>
      <c r="K38" s="46">
        <v>44607</v>
      </c>
      <c r="L38" s="46">
        <v>44624</v>
      </c>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t="s">
        <v>267</v>
      </c>
      <c r="G39" s="45" t="s">
        <v>275</v>
      </c>
      <c r="H39" s="45" t="s">
        <v>276</v>
      </c>
      <c r="I39" s="45" t="s">
        <v>229</v>
      </c>
      <c r="J39" s="45" t="s">
        <v>230</v>
      </c>
      <c r="K39" s="46">
        <v>44607</v>
      </c>
      <c r="L39" s="46">
        <v>44624</v>
      </c>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t="s">
        <v>267</v>
      </c>
      <c r="G40" s="45" t="s">
        <v>277</v>
      </c>
      <c r="H40" s="45" t="s">
        <v>278</v>
      </c>
      <c r="I40" s="45" t="s">
        <v>229</v>
      </c>
      <c r="J40" s="45" t="s">
        <v>230</v>
      </c>
      <c r="K40" s="46">
        <v>44607</v>
      </c>
      <c r="L40" s="46">
        <v>44624</v>
      </c>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t="s">
        <v>267</v>
      </c>
      <c r="G41" s="45" t="s">
        <v>279</v>
      </c>
      <c r="H41" s="45" t="s">
        <v>280</v>
      </c>
      <c r="I41" s="45" t="s">
        <v>229</v>
      </c>
      <c r="J41" s="45" t="s">
        <v>230</v>
      </c>
      <c r="K41" s="46">
        <v>44607</v>
      </c>
      <c r="L41" s="46">
        <v>44624</v>
      </c>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t="s">
        <v>281</v>
      </c>
      <c r="G42" s="45" t="s">
        <v>20</v>
      </c>
      <c r="H42" s="45" t="s">
        <v>282</v>
      </c>
      <c r="I42" s="45" t="s">
        <v>229</v>
      </c>
      <c r="J42" s="45" t="s">
        <v>230</v>
      </c>
      <c r="K42" s="46">
        <v>44607</v>
      </c>
      <c r="L42" s="46">
        <v>44624</v>
      </c>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t="s">
        <v>281</v>
      </c>
      <c r="G43" s="45" t="s">
        <v>283</v>
      </c>
      <c r="H43" s="45" t="s">
        <v>285</v>
      </c>
      <c r="I43" s="45" t="s">
        <v>229</v>
      </c>
      <c r="J43" s="45" t="s">
        <v>230</v>
      </c>
      <c r="K43" s="46">
        <v>44607</v>
      </c>
      <c r="L43" s="46">
        <v>44624</v>
      </c>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t="s">
        <v>281</v>
      </c>
      <c r="G44" s="45" t="s">
        <v>284</v>
      </c>
      <c r="H44" s="45" t="s">
        <v>286</v>
      </c>
      <c r="I44" s="45" t="s">
        <v>229</v>
      </c>
      <c r="J44" s="45" t="s">
        <v>230</v>
      </c>
      <c r="K44" s="46">
        <v>44607</v>
      </c>
      <c r="L44" s="46">
        <v>44624</v>
      </c>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t="s">
        <v>287</v>
      </c>
      <c r="G45" s="45" t="s">
        <v>288</v>
      </c>
      <c r="H45" s="45" t="s">
        <v>289</v>
      </c>
      <c r="I45" s="45" t="s">
        <v>229</v>
      </c>
      <c r="J45" s="45" t="s">
        <v>230</v>
      </c>
      <c r="K45" s="46">
        <v>44607</v>
      </c>
      <c r="L45" s="46">
        <v>44624</v>
      </c>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t="s">
        <v>287</v>
      </c>
      <c r="G46" s="45" t="s">
        <v>290</v>
      </c>
      <c r="H46" s="45" t="s">
        <v>291</v>
      </c>
      <c r="I46" s="45" t="s">
        <v>229</v>
      </c>
      <c r="J46" s="45" t="s">
        <v>230</v>
      </c>
      <c r="K46" s="46">
        <v>44607</v>
      </c>
      <c r="L46" s="46">
        <v>44624</v>
      </c>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t="s">
        <v>287</v>
      </c>
      <c r="G47" s="45" t="s">
        <v>292</v>
      </c>
      <c r="H47" s="45" t="s">
        <v>293</v>
      </c>
      <c r="I47" s="45" t="s">
        <v>229</v>
      </c>
      <c r="J47" s="45" t="s">
        <v>230</v>
      </c>
      <c r="K47" s="46">
        <v>44607</v>
      </c>
      <c r="L47" s="46">
        <v>44624</v>
      </c>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t="s">
        <v>294</v>
      </c>
      <c r="G48" s="45" t="s">
        <v>295</v>
      </c>
      <c r="H48" s="45" t="s">
        <v>296</v>
      </c>
      <c r="I48" s="45" t="s">
        <v>229</v>
      </c>
      <c r="J48" s="45" t="s">
        <v>230</v>
      </c>
      <c r="K48" s="46">
        <v>44607</v>
      </c>
      <c r="L48" s="46">
        <v>44624</v>
      </c>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t="s">
        <v>297</v>
      </c>
      <c r="G49" s="45" t="s">
        <v>298</v>
      </c>
      <c r="H49" s="45" t="s">
        <v>299</v>
      </c>
      <c r="I49" s="45" t="s">
        <v>229</v>
      </c>
      <c r="J49" s="45" t="s">
        <v>230</v>
      </c>
      <c r="K49" s="46">
        <v>44607</v>
      </c>
      <c r="L49" s="46">
        <v>44624</v>
      </c>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t="s">
        <v>297</v>
      </c>
      <c r="G50" s="45" t="s">
        <v>300</v>
      </c>
      <c r="H50" s="45" t="s">
        <v>301</v>
      </c>
      <c r="I50" s="45" t="s">
        <v>229</v>
      </c>
      <c r="J50" s="45" t="s">
        <v>230</v>
      </c>
      <c r="K50" s="46">
        <v>44607</v>
      </c>
      <c r="L50" s="46">
        <v>44624</v>
      </c>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t="s">
        <v>302</v>
      </c>
      <c r="G51" s="45" t="s">
        <v>303</v>
      </c>
      <c r="H51" s="45" t="s">
        <v>304</v>
      </c>
      <c r="I51" s="45" t="s">
        <v>229</v>
      </c>
      <c r="J51" s="45" t="s">
        <v>230</v>
      </c>
      <c r="K51" s="46">
        <v>44607</v>
      </c>
      <c r="L51" s="46">
        <v>44624</v>
      </c>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t="s">
        <v>302</v>
      </c>
      <c r="G52" s="45" t="s">
        <v>305</v>
      </c>
      <c r="H52" s="45" t="s">
        <v>306</v>
      </c>
      <c r="I52" s="45" t="s">
        <v>229</v>
      </c>
      <c r="J52" s="45" t="s">
        <v>230</v>
      </c>
      <c r="K52" s="46">
        <v>44607</v>
      </c>
      <c r="L52" s="46">
        <v>44624</v>
      </c>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t="s">
        <v>307</v>
      </c>
      <c r="G53" s="45" t="s">
        <v>308</v>
      </c>
      <c r="H53" s="45" t="s">
        <v>309</v>
      </c>
      <c r="I53" s="45" t="s">
        <v>229</v>
      </c>
      <c r="J53" s="45" t="s">
        <v>230</v>
      </c>
      <c r="K53" s="46">
        <v>44607</v>
      </c>
      <c r="L53" s="46">
        <v>44624</v>
      </c>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t="s">
        <v>307</v>
      </c>
      <c r="G54" s="45" t="s">
        <v>310</v>
      </c>
      <c r="H54" s="45" t="s">
        <v>311</v>
      </c>
      <c r="I54" s="45" t="s">
        <v>229</v>
      </c>
      <c r="J54" s="45" t="s">
        <v>230</v>
      </c>
      <c r="K54" s="46">
        <v>44607</v>
      </c>
      <c r="L54" s="46">
        <v>44624</v>
      </c>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t="s">
        <v>307</v>
      </c>
      <c r="G55" s="45" t="s">
        <v>312</v>
      </c>
      <c r="H55" s="45" t="s">
        <v>313</v>
      </c>
      <c r="I55" s="45" t="s">
        <v>229</v>
      </c>
      <c r="J55" s="45" t="s">
        <v>230</v>
      </c>
      <c r="K55" s="46">
        <v>44607</v>
      </c>
      <c r="L55" s="46">
        <v>44624</v>
      </c>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t="s">
        <v>307</v>
      </c>
      <c r="G56" s="45" t="s">
        <v>314</v>
      </c>
      <c r="H56" s="45" t="s">
        <v>315</v>
      </c>
      <c r="I56" s="45" t="s">
        <v>229</v>
      </c>
      <c r="J56" s="45" t="s">
        <v>230</v>
      </c>
      <c r="K56" s="46">
        <v>44607</v>
      </c>
      <c r="L56" s="46">
        <v>44624</v>
      </c>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t="s">
        <v>307</v>
      </c>
      <c r="G57" s="45" t="s">
        <v>316</v>
      </c>
      <c r="H57" s="45" t="s">
        <v>317</v>
      </c>
      <c r="I57" s="45" t="s">
        <v>229</v>
      </c>
      <c r="J57" s="45" t="s">
        <v>230</v>
      </c>
      <c r="K57" s="46">
        <v>44607</v>
      </c>
      <c r="L57" s="46">
        <v>44624</v>
      </c>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t="s">
        <v>307</v>
      </c>
      <c r="G58" s="45" t="s">
        <v>318</v>
      </c>
      <c r="H58" s="45" t="s">
        <v>319</v>
      </c>
      <c r="I58" s="45" t="s">
        <v>229</v>
      </c>
      <c r="J58" s="45" t="s">
        <v>230</v>
      </c>
      <c r="K58" s="46">
        <v>44607</v>
      </c>
      <c r="L58" s="46">
        <v>44624</v>
      </c>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t="s">
        <v>307</v>
      </c>
      <c r="G59" s="45" t="s">
        <v>320</v>
      </c>
      <c r="H59" s="45" t="s">
        <v>321</v>
      </c>
      <c r="I59" s="45" t="s">
        <v>229</v>
      </c>
      <c r="J59" s="45" t="s">
        <v>230</v>
      </c>
      <c r="K59" s="46">
        <v>44607</v>
      </c>
      <c r="L59" s="46">
        <v>44624</v>
      </c>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t="s">
        <v>307</v>
      </c>
      <c r="G60" s="45" t="s">
        <v>322</v>
      </c>
      <c r="H60" s="45" t="s">
        <v>323</v>
      </c>
      <c r="I60" s="45" t="s">
        <v>229</v>
      </c>
      <c r="J60" s="45" t="s">
        <v>230</v>
      </c>
      <c r="K60" s="46">
        <v>44607</v>
      </c>
      <c r="L60" s="46">
        <v>44624</v>
      </c>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t="s">
        <v>307</v>
      </c>
      <c r="G61" s="45" t="s">
        <v>324</v>
      </c>
      <c r="H61" s="45" t="s">
        <v>325</v>
      </c>
      <c r="I61" s="45" t="s">
        <v>229</v>
      </c>
      <c r="J61" s="45" t="s">
        <v>230</v>
      </c>
      <c r="K61" s="46">
        <v>44607</v>
      </c>
      <c r="L61" s="46">
        <v>44624</v>
      </c>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t="s">
        <v>307</v>
      </c>
      <c r="G62" s="45" t="s">
        <v>326</v>
      </c>
      <c r="H62" s="45" t="s">
        <v>327</v>
      </c>
      <c r="I62" s="45" t="s">
        <v>229</v>
      </c>
      <c r="J62" s="45" t="s">
        <v>230</v>
      </c>
      <c r="K62" s="46">
        <v>44607</v>
      </c>
      <c r="L62" s="46">
        <v>44624</v>
      </c>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t="s">
        <v>328</v>
      </c>
      <c r="G63" s="45" t="s">
        <v>329</v>
      </c>
      <c r="H63" s="45" t="s">
        <v>330</v>
      </c>
      <c r="I63" s="45" t="s">
        <v>229</v>
      </c>
      <c r="J63" s="45" t="s">
        <v>230</v>
      </c>
      <c r="K63" s="46">
        <v>44607</v>
      </c>
      <c r="L63" s="46">
        <v>44624</v>
      </c>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t="s">
        <v>328</v>
      </c>
      <c r="G64" s="45" t="s">
        <v>331</v>
      </c>
      <c r="H64" s="45" t="s">
        <v>332</v>
      </c>
      <c r="I64" s="45" t="s">
        <v>229</v>
      </c>
      <c r="J64" s="45" t="s">
        <v>230</v>
      </c>
      <c r="K64" s="46">
        <v>44607</v>
      </c>
      <c r="L64" s="46">
        <v>44624</v>
      </c>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t="s">
        <v>328</v>
      </c>
      <c r="G65" s="45" t="s">
        <v>333</v>
      </c>
      <c r="H65" s="45" t="s">
        <v>334</v>
      </c>
      <c r="I65" s="45" t="s">
        <v>229</v>
      </c>
      <c r="J65" s="45" t="s">
        <v>230</v>
      </c>
      <c r="K65" s="46">
        <v>44607</v>
      </c>
      <c r="L65" s="46">
        <v>44624</v>
      </c>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t="s">
        <v>328</v>
      </c>
      <c r="G66" s="45" t="s">
        <v>335</v>
      </c>
      <c r="H66" s="45" t="s">
        <v>336</v>
      </c>
      <c r="I66" s="45" t="s">
        <v>229</v>
      </c>
      <c r="J66" s="45" t="s">
        <v>230</v>
      </c>
      <c r="K66" s="46">
        <v>44607</v>
      </c>
      <c r="L66" s="46">
        <v>44624</v>
      </c>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t="s">
        <v>328</v>
      </c>
      <c r="G67" s="45" t="s">
        <v>337</v>
      </c>
      <c r="H67" s="45" t="s">
        <v>338</v>
      </c>
      <c r="I67" s="45" t="s">
        <v>229</v>
      </c>
      <c r="J67" s="45" t="s">
        <v>230</v>
      </c>
      <c r="K67" s="46">
        <v>44607</v>
      </c>
      <c r="L67" s="46">
        <v>44624</v>
      </c>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t="s">
        <v>328</v>
      </c>
      <c r="G68" s="45" t="s">
        <v>339</v>
      </c>
      <c r="H68" s="45" t="s">
        <v>340</v>
      </c>
      <c r="I68" s="45" t="s">
        <v>229</v>
      </c>
      <c r="J68" s="45" t="s">
        <v>230</v>
      </c>
      <c r="K68" s="46">
        <v>44607</v>
      </c>
      <c r="L68" s="46">
        <v>44624</v>
      </c>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t="s">
        <v>328</v>
      </c>
      <c r="G69" s="45" t="s">
        <v>341</v>
      </c>
      <c r="H69" s="45" t="s">
        <v>342</v>
      </c>
      <c r="I69" s="45" t="s">
        <v>229</v>
      </c>
      <c r="J69" s="45" t="s">
        <v>230</v>
      </c>
      <c r="K69" s="46">
        <v>44607</v>
      </c>
      <c r="L69" s="46">
        <v>44624</v>
      </c>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t="s">
        <v>328</v>
      </c>
      <c r="G70" s="45" t="s">
        <v>343</v>
      </c>
      <c r="H70" s="45" t="s">
        <v>344</v>
      </c>
      <c r="I70" s="45" t="s">
        <v>229</v>
      </c>
      <c r="J70" s="45" t="s">
        <v>230</v>
      </c>
      <c r="K70" s="46">
        <v>44607</v>
      </c>
      <c r="L70" s="46">
        <v>44624</v>
      </c>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t="s">
        <v>328</v>
      </c>
      <c r="G71" s="45" t="s">
        <v>345</v>
      </c>
      <c r="H71" s="45" t="s">
        <v>346</v>
      </c>
      <c r="I71" s="45" t="s">
        <v>229</v>
      </c>
      <c r="J71" s="45" t="s">
        <v>230</v>
      </c>
      <c r="K71" s="46">
        <v>44607</v>
      </c>
      <c r="L71" s="46">
        <v>44624</v>
      </c>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t="s">
        <v>347</v>
      </c>
      <c r="G72" s="45" t="s">
        <v>341</v>
      </c>
      <c r="H72" s="45" t="s">
        <v>348</v>
      </c>
      <c r="I72" s="45" t="s">
        <v>229</v>
      </c>
      <c r="J72" s="45" t="s">
        <v>230</v>
      </c>
      <c r="K72" s="46">
        <v>44607</v>
      </c>
      <c r="L72" s="46">
        <v>44624</v>
      </c>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t="s">
        <v>347</v>
      </c>
      <c r="G73" s="45" t="s">
        <v>349</v>
      </c>
      <c r="H73" s="45" t="s">
        <v>350</v>
      </c>
      <c r="I73" s="45" t="s">
        <v>229</v>
      </c>
      <c r="J73" s="45" t="s">
        <v>230</v>
      </c>
      <c r="K73" s="46">
        <v>44607</v>
      </c>
      <c r="L73" s="46">
        <v>44624</v>
      </c>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t="s">
        <v>347</v>
      </c>
      <c r="G74" s="45" t="s">
        <v>351</v>
      </c>
      <c r="H74" s="45" t="s">
        <v>352</v>
      </c>
      <c r="I74" s="45" t="s">
        <v>229</v>
      </c>
      <c r="J74" s="45" t="s">
        <v>230</v>
      </c>
      <c r="K74" s="46">
        <v>44607</v>
      </c>
      <c r="L74" s="46">
        <v>44624</v>
      </c>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t="s">
        <v>347</v>
      </c>
      <c r="G75" s="45" t="s">
        <v>353</v>
      </c>
      <c r="H75" s="45" t="s">
        <v>354</v>
      </c>
      <c r="I75" s="45" t="s">
        <v>229</v>
      </c>
      <c r="J75" s="45" t="s">
        <v>230</v>
      </c>
      <c r="K75" s="46">
        <v>44607</v>
      </c>
      <c r="L75" s="46">
        <v>44624</v>
      </c>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t="s">
        <v>347</v>
      </c>
      <c r="G76" s="45" t="s">
        <v>355</v>
      </c>
      <c r="H76" s="45" t="s">
        <v>356</v>
      </c>
      <c r="I76" s="45" t="s">
        <v>229</v>
      </c>
      <c r="J76" s="45" t="s">
        <v>230</v>
      </c>
      <c r="K76" s="46">
        <v>44607</v>
      </c>
      <c r="L76" s="46">
        <v>44624</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cp:lastPrinted>2021-12-27T19:55:26Z</cp:lastPrinted>
  <dcterms:created xsi:type="dcterms:W3CDTF">2021-11-16T13:51:36Z</dcterms:created>
  <dcterms:modified xsi:type="dcterms:W3CDTF">2024-03-05T13:44:55Z</dcterms:modified>
</cp:coreProperties>
</file>