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defaultThemeVersion="124226"/>
  <mc:AlternateContent xmlns:mc="http://schemas.openxmlformats.org/markup-compatibility/2006">
    <mc:Choice Requires="x15">
      <x15ac:absPath xmlns:x15ac="http://schemas.microsoft.com/office/spreadsheetml/2010/11/ac" url="F:\ENJAMBRE\CARPETA 1. GESTiÓN DE LA EVALUACIÓN\"/>
    </mc:Choice>
  </mc:AlternateContent>
  <xr:revisionPtr revIDLastSave="0" documentId="8_{70677AF0-F4A2-4C3B-8745-0064970ED8CA}" xr6:coauthVersionLast="47" xr6:coauthVersionMax="47" xr10:uidLastSave="{00000000-0000-0000-0000-000000000000}"/>
  <bookViews>
    <workbookView xWindow="-120" yWindow="-120" windowWidth="19440" windowHeight="10440" activeTab="5"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workbook>
</file>

<file path=xl/calcChain.xml><?xml version="1.0" encoding="utf-8"?>
<calcChain xmlns="http://schemas.openxmlformats.org/spreadsheetml/2006/main">
  <c r="U100" i="1" l="1"/>
  <c r="U98" i="1"/>
  <c r="U99" i="1"/>
  <c r="U101" i="1"/>
  <c r="T6" i="6"/>
  <c r="U87" i="1"/>
  <c r="U92" i="1"/>
  <c r="U89" i="1"/>
  <c r="U90" i="1"/>
  <c r="T5" i="6" s="1"/>
  <c r="U91" i="1"/>
  <c r="R7" i="1"/>
  <c r="R8" i="1"/>
  <c r="R9" i="1"/>
  <c r="R10" i="1"/>
  <c r="S7" i="1"/>
  <c r="T7" i="1"/>
  <c r="T8" i="1"/>
  <c r="T9" i="1"/>
  <c r="T10" i="1"/>
  <c r="P4" i="2" s="1"/>
  <c r="P10" i="2" s="1"/>
  <c r="U7" i="1"/>
  <c r="S8" i="1"/>
  <c r="U8" i="1"/>
  <c r="U9" i="1"/>
  <c r="R4" i="2" s="1"/>
  <c r="U10" i="1"/>
  <c r="S9" i="1"/>
  <c r="S10" i="1"/>
  <c r="S98" i="1"/>
  <c r="S99" i="1"/>
  <c r="I6" i="6" s="1"/>
  <c r="S100" i="1"/>
  <c r="S101" i="1"/>
  <c r="Q11" i="1"/>
  <c r="R11" i="1"/>
  <c r="S11" i="1"/>
  <c r="R13" i="1"/>
  <c r="S13" i="1"/>
  <c r="T13" i="1"/>
  <c r="U13" i="1"/>
  <c r="R14" i="1"/>
  <c r="S14" i="1"/>
  <c r="T14" i="1"/>
  <c r="T15" i="1"/>
  <c r="N5" i="2" s="1"/>
  <c r="T16" i="1"/>
  <c r="P5" i="2" s="1"/>
  <c r="U14" i="1"/>
  <c r="U15" i="1"/>
  <c r="U16" i="1"/>
  <c r="U5" i="2" s="1"/>
  <c r="R15" i="1"/>
  <c r="S15" i="1"/>
  <c r="S16" i="1"/>
  <c r="R16" i="1"/>
  <c r="M5" i="2"/>
  <c r="R20" i="1"/>
  <c r="S20" i="1"/>
  <c r="J6" i="2" s="1"/>
  <c r="T20" i="1"/>
  <c r="M6" i="2" s="1"/>
  <c r="U20" i="1"/>
  <c r="R21" i="1"/>
  <c r="S21" i="1"/>
  <c r="S22" i="1"/>
  <c r="K6" i="2" s="1"/>
  <c r="S23" i="1"/>
  <c r="T21" i="1"/>
  <c r="T22" i="1"/>
  <c r="T23" i="1"/>
  <c r="U21" i="1"/>
  <c r="R22" i="1"/>
  <c r="R23" i="1"/>
  <c r="F6" i="2" s="1"/>
  <c r="U22" i="1"/>
  <c r="U23" i="1"/>
  <c r="R30" i="1"/>
  <c r="R31" i="1"/>
  <c r="D7" i="2" s="1"/>
  <c r="R32" i="1"/>
  <c r="R33" i="1"/>
  <c r="F7" i="2" s="1"/>
  <c r="S30" i="1"/>
  <c r="T30" i="1"/>
  <c r="T31" i="1"/>
  <c r="N7" i="2" s="1"/>
  <c r="T32" i="1"/>
  <c r="P7" i="2" s="1"/>
  <c r="T33" i="1"/>
  <c r="U30" i="1"/>
  <c r="U31" i="1"/>
  <c r="U32" i="1"/>
  <c r="U33" i="1"/>
  <c r="S31" i="1"/>
  <c r="I7" i="2" s="1"/>
  <c r="S32" i="1"/>
  <c r="J7" i="2" s="1"/>
  <c r="S33" i="1"/>
  <c r="O7" i="2"/>
  <c r="R36" i="1"/>
  <c r="R37" i="1"/>
  <c r="R38" i="1"/>
  <c r="R39" i="1"/>
  <c r="F8" i="2" s="1"/>
  <c r="S36" i="1"/>
  <c r="I8" i="2" s="1"/>
  <c r="T36" i="1"/>
  <c r="T37" i="1"/>
  <c r="N8" i="2" s="1"/>
  <c r="T38" i="1"/>
  <c r="T39" i="1"/>
  <c r="U36" i="1"/>
  <c r="S37" i="1"/>
  <c r="U37" i="1"/>
  <c r="U38" i="1"/>
  <c r="U39" i="1"/>
  <c r="U8" i="2" s="1"/>
  <c r="S38" i="1"/>
  <c r="S39" i="1"/>
  <c r="R47" i="1"/>
  <c r="R48" i="1"/>
  <c r="R49" i="1"/>
  <c r="C9" i="2" s="1"/>
  <c r="R50" i="1"/>
  <c r="S47" i="1"/>
  <c r="S48" i="1"/>
  <c r="S49" i="1"/>
  <c r="S50" i="1"/>
  <c r="T47" i="1"/>
  <c r="T48" i="1"/>
  <c r="N9" i="2" s="1"/>
  <c r="T49" i="1"/>
  <c r="T50" i="1"/>
  <c r="U47" i="1"/>
  <c r="U48" i="1"/>
  <c r="O9" i="2"/>
  <c r="U49" i="1"/>
  <c r="U50" i="1"/>
  <c r="T9" i="2"/>
  <c r="F9" i="2"/>
  <c r="U9" i="2"/>
  <c r="R55" i="1"/>
  <c r="R56" i="1"/>
  <c r="R57" i="1"/>
  <c r="R58" i="1"/>
  <c r="S55" i="1"/>
  <c r="S56" i="1"/>
  <c r="S57" i="1"/>
  <c r="S58" i="1"/>
  <c r="T55" i="1"/>
  <c r="U55" i="1"/>
  <c r="U56" i="1"/>
  <c r="U57" i="1"/>
  <c r="U58" i="1"/>
  <c r="S4" i="4"/>
  <c r="S10" i="4" s="1"/>
  <c r="T56" i="1"/>
  <c r="T57" i="1"/>
  <c r="T58" i="1"/>
  <c r="P4" i="4" s="1"/>
  <c r="R62" i="1"/>
  <c r="S62" i="1"/>
  <c r="S63" i="1"/>
  <c r="I5" i="4" s="1"/>
  <c r="S64" i="1"/>
  <c r="S65" i="1"/>
  <c r="T62" i="1"/>
  <c r="T63" i="1"/>
  <c r="T64" i="1"/>
  <c r="T65" i="1"/>
  <c r="P5" i="4" s="1"/>
  <c r="U62" i="1"/>
  <c r="R63" i="1"/>
  <c r="C5" i="4" s="1"/>
  <c r="R64" i="1"/>
  <c r="E5" i="4" s="1"/>
  <c r="R65" i="1"/>
  <c r="U63" i="1"/>
  <c r="U64" i="1"/>
  <c r="U65" i="1"/>
  <c r="R68" i="1"/>
  <c r="F6" i="4" s="1"/>
  <c r="S68" i="1"/>
  <c r="S69" i="1"/>
  <c r="S70" i="1"/>
  <c r="S71" i="1"/>
  <c r="I6" i="4" s="1"/>
  <c r="T68" i="1"/>
  <c r="T69" i="1"/>
  <c r="T70" i="1"/>
  <c r="M6" i="4" s="1"/>
  <c r="T71" i="1"/>
  <c r="U68" i="1"/>
  <c r="U69" i="1"/>
  <c r="U70" i="1"/>
  <c r="U71" i="1"/>
  <c r="R69" i="1"/>
  <c r="N6" i="4"/>
  <c r="R70" i="1"/>
  <c r="R71" i="1"/>
  <c r="O6" i="4"/>
  <c r="R74" i="1"/>
  <c r="R76" i="1"/>
  <c r="R75" i="1"/>
  <c r="R77" i="1"/>
  <c r="S74" i="1"/>
  <c r="S75" i="1"/>
  <c r="S76" i="1"/>
  <c r="J7" i="4" s="1"/>
  <c r="S77" i="1"/>
  <c r="T74" i="1"/>
  <c r="P7" i="4" s="1"/>
  <c r="U74" i="1"/>
  <c r="U75" i="1"/>
  <c r="U76" i="1"/>
  <c r="R7" i="4" s="1"/>
  <c r="U77" i="1"/>
  <c r="T75" i="1"/>
  <c r="S7" i="4"/>
  <c r="T76" i="1"/>
  <c r="T77" i="1"/>
  <c r="R84" i="1"/>
  <c r="R85" i="1"/>
  <c r="R86" i="1"/>
  <c r="F4" i="6" s="1"/>
  <c r="R87" i="1"/>
  <c r="S84" i="1"/>
  <c r="H4" i="6" s="1"/>
  <c r="T84" i="1"/>
  <c r="T85" i="1"/>
  <c r="T86" i="1"/>
  <c r="T87" i="1"/>
  <c r="M4" i="6"/>
  <c r="M10" i="6" s="1"/>
  <c r="U84" i="1"/>
  <c r="S85" i="1"/>
  <c r="S86" i="1"/>
  <c r="S87" i="1"/>
  <c r="U85" i="1"/>
  <c r="S4" i="6" s="1"/>
  <c r="U86" i="1"/>
  <c r="R89" i="1"/>
  <c r="S89" i="1"/>
  <c r="S90" i="1"/>
  <c r="S91" i="1"/>
  <c r="J5" i="6" s="1"/>
  <c r="S92" i="1"/>
  <c r="T89" i="1"/>
  <c r="T90" i="1"/>
  <c r="T91" i="1"/>
  <c r="T92" i="1"/>
  <c r="O5" i="6" s="1"/>
  <c r="R90" i="1"/>
  <c r="R91" i="1"/>
  <c r="R92" i="1"/>
  <c r="R98" i="1"/>
  <c r="R99" i="1"/>
  <c r="R100" i="1"/>
  <c r="R101" i="1"/>
  <c r="F6" i="6" s="1"/>
  <c r="T98" i="1"/>
  <c r="T101" i="1"/>
  <c r="P6" i="6" s="1"/>
  <c r="T99" i="1"/>
  <c r="M6" i="6" s="1"/>
  <c r="T100" i="1"/>
  <c r="O6" i="6" s="1"/>
  <c r="S6" i="6"/>
  <c r="R6" i="6"/>
  <c r="U6" i="6"/>
  <c r="R102" i="1"/>
  <c r="R103" i="1"/>
  <c r="R104" i="1"/>
  <c r="R105" i="1"/>
  <c r="S102" i="1"/>
  <c r="I7" i="6" s="1"/>
  <c r="T102" i="1"/>
  <c r="T103" i="1"/>
  <c r="T104" i="1"/>
  <c r="T105" i="1"/>
  <c r="M7" i="6"/>
  <c r="U102" i="1"/>
  <c r="S103" i="1"/>
  <c r="S104" i="1"/>
  <c r="J7" i="6" s="1"/>
  <c r="S105" i="1"/>
  <c r="K7" i="6" s="1"/>
  <c r="U103" i="1"/>
  <c r="U104" i="1"/>
  <c r="R7" i="6" s="1"/>
  <c r="U105" i="1"/>
  <c r="U7" i="6" s="1"/>
  <c r="R114" i="1"/>
  <c r="R115" i="1"/>
  <c r="C8" i="6" s="1"/>
  <c r="R116" i="1"/>
  <c r="R117" i="1"/>
  <c r="S114" i="1"/>
  <c r="S115" i="1"/>
  <c r="I8" i="6" s="1"/>
  <c r="S116" i="1"/>
  <c r="S117" i="1"/>
  <c r="T114" i="1"/>
  <c r="U114" i="1"/>
  <c r="T115" i="1"/>
  <c r="N8" i="6" s="1"/>
  <c r="T116" i="1"/>
  <c r="T117" i="1"/>
  <c r="M8" i="6"/>
  <c r="U115" i="1"/>
  <c r="U8" i="6" s="1"/>
  <c r="U116" i="1"/>
  <c r="U117" i="1"/>
  <c r="S8" i="6"/>
  <c r="T8" i="6"/>
  <c r="P8" i="6"/>
  <c r="R122" i="1"/>
  <c r="S122" i="1"/>
  <c r="T122" i="1"/>
  <c r="N4" i="5" s="1"/>
  <c r="N10" i="5" s="1"/>
  <c r="T123" i="1"/>
  <c r="T124" i="1"/>
  <c r="O4" i="5" s="1"/>
  <c r="O10" i="5" s="1"/>
  <c r="T125" i="1"/>
  <c r="U122" i="1"/>
  <c r="U125" i="1"/>
  <c r="U123" i="1"/>
  <c r="S4" i="5" s="1"/>
  <c r="S10" i="5" s="1"/>
  <c r="U124" i="1"/>
  <c r="U4" i="5"/>
  <c r="U10" i="5" s="1"/>
  <c r="R123" i="1"/>
  <c r="S123" i="1"/>
  <c r="H4" i="5" s="1"/>
  <c r="S124" i="1"/>
  <c r="S125" i="1"/>
  <c r="R124" i="1"/>
  <c r="E4" i="5" s="1"/>
  <c r="T4" i="5"/>
  <c r="T10" i="5" s="1"/>
  <c r="R125" i="1"/>
  <c r="K4" i="5"/>
  <c r="R128" i="1"/>
  <c r="R129" i="1"/>
  <c r="C5" i="5" s="1"/>
  <c r="R130" i="1"/>
  <c r="E5" i="5" s="1"/>
  <c r="R131" i="1"/>
  <c r="S128" i="1"/>
  <c r="H5" i="5" s="1"/>
  <c r="S130" i="1"/>
  <c r="S129" i="1"/>
  <c r="I5" i="5" s="1"/>
  <c r="S131" i="1"/>
  <c r="T128" i="1"/>
  <c r="N5" i="5" s="1"/>
  <c r="U128" i="1"/>
  <c r="T5" i="5" s="1"/>
  <c r="T129" i="1"/>
  <c r="T130" i="1"/>
  <c r="T131" i="1"/>
  <c r="U129" i="1"/>
  <c r="U130" i="1"/>
  <c r="U131" i="1"/>
  <c r="U5" i="5" s="1"/>
  <c r="P5" i="5"/>
  <c r="R134" i="1"/>
  <c r="S134" i="1"/>
  <c r="S135" i="1"/>
  <c r="S136" i="1"/>
  <c r="S137" i="1"/>
  <c r="T134" i="1"/>
  <c r="T135" i="1"/>
  <c r="M6" i="5" s="1"/>
  <c r="T136" i="1"/>
  <c r="T137" i="1"/>
  <c r="U134" i="1"/>
  <c r="R135" i="1"/>
  <c r="D6" i="5" s="1"/>
  <c r="R136" i="1"/>
  <c r="R137" i="1"/>
  <c r="N6" i="5"/>
  <c r="U135" i="1"/>
  <c r="U136" i="1"/>
  <c r="U6" i="5"/>
  <c r="R139" i="1"/>
  <c r="E7" i="5" s="1"/>
  <c r="R140" i="1"/>
  <c r="R141" i="1"/>
  <c r="R142" i="1"/>
  <c r="F7" i="5" s="1"/>
  <c r="S139" i="1"/>
  <c r="S140" i="1"/>
  <c r="S141" i="1"/>
  <c r="S142" i="1"/>
  <c r="T139" i="1"/>
  <c r="U139" i="1"/>
  <c r="T140" i="1"/>
  <c r="U140" i="1"/>
  <c r="R7" i="5" s="1"/>
  <c r="T141" i="1"/>
  <c r="T142" i="1"/>
  <c r="N7" i="5"/>
  <c r="U141" i="1"/>
  <c r="S5" i="6"/>
  <c r="R8" i="6"/>
  <c r="R4" i="5"/>
  <c r="R10" i="5" s="1"/>
  <c r="R5" i="6"/>
  <c r="T8" i="2"/>
  <c r="T5" i="2"/>
  <c r="T7" i="2"/>
  <c r="R6" i="5"/>
  <c r="H7" i="6"/>
  <c r="D4" i="5"/>
  <c r="O7" i="4"/>
  <c r="J8" i="2"/>
  <c r="P8" i="2"/>
  <c r="I6" i="5"/>
  <c r="T7" i="6"/>
  <c r="E6" i="5"/>
  <c r="S7" i="6"/>
  <c r="U4" i="4"/>
  <c r="U10" i="4" s="1"/>
  <c r="H7" i="2"/>
  <c r="C6" i="5"/>
  <c r="J6" i="6"/>
  <c r="O8" i="2"/>
  <c r="H6" i="2"/>
  <c r="M7" i="4"/>
  <c r="T6" i="4"/>
  <c r="S6" i="2"/>
  <c r="P7" i="5"/>
  <c r="M5" i="5"/>
  <c r="P10" i="4"/>
  <c r="U4" i="6"/>
  <c r="U10" i="6" s="1"/>
  <c r="S10" i="6"/>
  <c r="D4" i="6"/>
  <c r="E5" i="6"/>
  <c r="O8" i="6"/>
  <c r="O5" i="2"/>
  <c r="N4" i="6"/>
  <c r="N10" i="6" s="1"/>
  <c r="C5" i="6"/>
  <c r="N6" i="6"/>
  <c r="U7" i="4"/>
  <c r="R4" i="6"/>
  <c r="R10" i="6" s="1"/>
  <c r="R5" i="4"/>
  <c r="N4" i="4"/>
  <c r="N10" i="4"/>
  <c r="D5" i="4"/>
  <c r="P6" i="2"/>
  <c r="T7" i="4"/>
  <c r="O7" i="6"/>
  <c r="T6" i="5"/>
  <c r="M8" i="2"/>
  <c r="R5" i="5"/>
  <c r="R9" i="2"/>
  <c r="M4" i="4"/>
  <c r="M10" i="4"/>
  <c r="S6" i="5"/>
  <c r="S9" i="2"/>
  <c r="D4" i="2"/>
  <c r="E5" i="2"/>
  <c r="F5" i="2"/>
  <c r="C5" i="2"/>
  <c r="D5" i="2"/>
  <c r="O4" i="2"/>
  <c r="O10" i="2" s="1"/>
  <c r="N4" i="2"/>
  <c r="N10" i="2" s="1"/>
  <c r="K8" i="2" l="1"/>
  <c r="K7" i="2"/>
  <c r="J8" i="6"/>
  <c r="K8" i="6"/>
  <c r="K5" i="6"/>
  <c r="H5" i="6"/>
  <c r="I5" i="6"/>
  <c r="J4" i="6"/>
  <c r="J10" i="6" s="1"/>
  <c r="K4" i="6"/>
  <c r="J7" i="5"/>
  <c r="J6" i="5"/>
  <c r="K5" i="5"/>
  <c r="H10" i="5"/>
  <c r="H5" i="2"/>
  <c r="I5" i="2"/>
  <c r="J5" i="2"/>
  <c r="J4" i="2"/>
  <c r="I4" i="2"/>
  <c r="K5" i="2"/>
  <c r="K4" i="2"/>
  <c r="H4" i="2"/>
  <c r="H7" i="4"/>
  <c r="H5" i="4"/>
  <c r="K5" i="4"/>
  <c r="J5" i="4"/>
  <c r="J4" i="4"/>
  <c r="H4" i="4"/>
  <c r="K4" i="4"/>
  <c r="K7" i="4"/>
  <c r="K6" i="4"/>
  <c r="J6" i="4"/>
  <c r="H8" i="2"/>
  <c r="E8" i="6"/>
  <c r="D8" i="6"/>
  <c r="F7" i="6"/>
  <c r="C6" i="6"/>
  <c r="D6" i="6"/>
  <c r="F5" i="6"/>
  <c r="C4" i="6"/>
  <c r="D9" i="2"/>
  <c r="E9" i="2"/>
  <c r="C8" i="2"/>
  <c r="D8" i="2"/>
  <c r="C7" i="2"/>
  <c r="E7" i="2"/>
  <c r="C4" i="2"/>
  <c r="E4" i="2"/>
  <c r="F4" i="2"/>
  <c r="F10" i="2" s="1"/>
  <c r="D7" i="5"/>
  <c r="C7" i="5"/>
  <c r="D5" i="5"/>
  <c r="E10" i="5"/>
  <c r="D10" i="5"/>
  <c r="F4" i="5"/>
  <c r="F10" i="5" s="1"/>
  <c r="T7" i="5"/>
  <c r="U7" i="5"/>
  <c r="H7" i="5"/>
  <c r="I7" i="5"/>
  <c r="K6" i="5"/>
  <c r="F6" i="5"/>
  <c r="O5" i="5"/>
  <c r="J4" i="5"/>
  <c r="I4" i="5"/>
  <c r="I10" i="5" s="1"/>
  <c r="H8" i="6"/>
  <c r="H10" i="6" s="1"/>
  <c r="P7" i="6"/>
  <c r="P5" i="6"/>
  <c r="T4" i="6"/>
  <c r="T10" i="6" s="1"/>
  <c r="T5" i="4"/>
  <c r="S7" i="2"/>
  <c r="R7" i="2"/>
  <c r="U4" i="2"/>
  <c r="U10" i="2" s="1"/>
  <c r="O7" i="5"/>
  <c r="M7" i="5"/>
  <c r="P4" i="6"/>
  <c r="P10" i="6" s="1"/>
  <c r="O4" i="6"/>
  <c r="O10" i="6" s="1"/>
  <c r="U6" i="4"/>
  <c r="R6" i="4"/>
  <c r="S5" i="4"/>
  <c r="U5" i="4"/>
  <c r="R4" i="4"/>
  <c r="R10" i="4" s="1"/>
  <c r="T4" i="4"/>
  <c r="T10" i="4" s="1"/>
  <c r="K9" i="2"/>
  <c r="J9" i="2"/>
  <c r="S8" i="2"/>
  <c r="R8" i="2"/>
  <c r="R6" i="2"/>
  <c r="T6" i="2"/>
  <c r="R5" i="2"/>
  <c r="R10" i="2" s="1"/>
  <c r="N6" i="2"/>
  <c r="I4" i="6"/>
  <c r="I10" i="6" s="1"/>
  <c r="S7" i="5"/>
  <c r="C4" i="5"/>
  <c r="S5" i="5"/>
  <c r="U6" i="2"/>
  <c r="S6" i="4"/>
  <c r="K7" i="5"/>
  <c r="F5" i="5"/>
  <c r="F8" i="6"/>
  <c r="F10" i="6" s="1"/>
  <c r="N7" i="6"/>
  <c r="E7" i="6"/>
  <c r="N5" i="6"/>
  <c r="M5" i="6"/>
  <c r="D5" i="6"/>
  <c r="E4" i="6"/>
  <c r="N7" i="4"/>
  <c r="F5" i="4"/>
  <c r="M5" i="4"/>
  <c r="O5" i="4"/>
  <c r="N5" i="4"/>
  <c r="H9" i="2"/>
  <c r="O6" i="2"/>
  <c r="I6" i="2"/>
  <c r="T4" i="2"/>
  <c r="T10" i="2" s="1"/>
  <c r="S4" i="2"/>
  <c r="M4" i="2"/>
  <c r="M10" i="2" s="1"/>
  <c r="P6" i="5"/>
  <c r="O6" i="5"/>
  <c r="H6" i="5"/>
  <c r="J5" i="5"/>
  <c r="P4" i="5"/>
  <c r="P10" i="5" s="1"/>
  <c r="M4" i="5"/>
  <c r="M10" i="5" s="1"/>
  <c r="C7" i="6"/>
  <c r="D7" i="6"/>
  <c r="E6" i="6"/>
  <c r="I7" i="4"/>
  <c r="P6" i="4"/>
  <c r="H6" i="4"/>
  <c r="O4" i="4"/>
  <c r="O10" i="4" s="1"/>
  <c r="I4" i="4"/>
  <c r="I10" i="4" s="1"/>
  <c r="I9" i="2"/>
  <c r="U7" i="2"/>
  <c r="D6" i="2"/>
  <c r="D10" i="2" s="1"/>
  <c r="E6" i="2"/>
  <c r="C6" i="2"/>
  <c r="H6" i="6"/>
  <c r="K6" i="6"/>
  <c r="E4" i="4"/>
  <c r="P9" i="2"/>
  <c r="M9" i="2"/>
  <c r="E8" i="2"/>
  <c r="M7" i="2"/>
  <c r="S5" i="2"/>
  <c r="U5" i="6"/>
  <c r="E6" i="4"/>
  <c r="F7" i="4"/>
  <c r="E7" i="4"/>
  <c r="C7" i="4"/>
  <c r="D7" i="4"/>
  <c r="D6" i="4"/>
  <c r="C6" i="4"/>
  <c r="F4" i="4"/>
  <c r="D4" i="4"/>
  <c r="C4" i="4"/>
  <c r="I10" i="2" l="1"/>
  <c r="J10" i="2"/>
  <c r="H10" i="2"/>
  <c r="K10" i="6"/>
  <c r="K10" i="5"/>
  <c r="J10" i="5"/>
  <c r="K10" i="2"/>
  <c r="J10" i="4"/>
  <c r="K10" i="4"/>
  <c r="H10" i="4"/>
  <c r="D10" i="6"/>
  <c r="C10" i="6"/>
  <c r="E10" i="6"/>
  <c r="E10" i="2"/>
  <c r="C10" i="2"/>
  <c r="C10" i="5"/>
  <c r="F10" i="4"/>
  <c r="E10" i="4"/>
  <c r="S10" i="2"/>
  <c r="D10" i="4"/>
  <c r="C10" i="4"/>
</calcChain>
</file>

<file path=xl/sharedStrings.xml><?xml version="1.0" encoding="utf-8"?>
<sst xmlns="http://schemas.openxmlformats.org/spreadsheetml/2006/main" count="763" uniqueCount="588">
  <si>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</si>
  <si>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</si>
  <si>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</si>
  <si>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</si>
  <si>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</si>
  <si>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</si>
  <si>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</si>
  <si>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</si>
  <si>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</si>
  <si>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</si>
  <si>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</si>
  <si>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</si>
  <si>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</si>
  <si>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</si>
  <si>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</si>
  <si>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</si>
  <si>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</si>
  <si>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</si>
  <si>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</si>
  <si>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</si>
  <si>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</si>
  <si>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</si>
  <si>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</si>
  <si>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</si>
  <si>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</si>
  <si>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</si>
  <si>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</si>
  <si>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</si>
  <si>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</si>
  <si>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</si>
  <si>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</si>
  <si>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</si>
  <si>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</si>
  <si>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</si>
  <si>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</si>
  <si>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</si>
  <si>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</si>
  <si>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</si>
  <si>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</si>
  <si>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</si>
  <si>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</si>
  <si>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</si>
  <si>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</si>
  <si>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</si>
  <si>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</si>
  <si>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</si>
  <si>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</si>
  <si>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</si>
  <si>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</si>
  <si>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</si>
  <si>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</si>
  <si>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</si>
  <si>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</si>
  <si>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</si>
  <si>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</si>
  <si>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</si>
  <si>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</si>
  <si>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</si>
  <si>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</si>
  <si>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</si>
  <si>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</si>
  <si>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</si>
  <si>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</si>
  <si>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</si>
  <si>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</si>
  <si>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</si>
  <si>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</si>
  <si>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</si>
  <si>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</si>
  <si>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</si>
  <si>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</si>
  <si>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</si>
  <si>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</si>
  <si>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</si>
  <si>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</si>
  <si>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</si>
  <si>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</si>
  <si>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</si>
  <si>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</si>
  <si>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</si>
  <si>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</si>
  <si>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</si>
  <si>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</si>
  <si>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</si>
  <si>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</si>
  <si>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</si>
  <si>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</si>
  <si>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</si>
  <si>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</si>
  <si>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</si>
  <si>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</si>
  <si>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</si>
  <si>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</si>
  <si>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</si>
  <si>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</si>
  <si>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</si>
  <si>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</si>
  <si>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</si>
  <si>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</si>
  <si>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</si>
  <si>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</si>
  <si>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</si>
  <si>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</si>
  <si>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</si>
  <si>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</si>
  <si>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</si>
  <si>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</si>
  <si>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</si>
  <si>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</si>
  <si>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</si>
  <si>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</si>
  <si>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</si>
  <si>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</si>
  <si>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</si>
  <si>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</si>
  <si>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</si>
  <si>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</si>
  <si>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</si>
  <si>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</si>
  <si>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</si>
  <si>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</si>
  <si>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</si>
  <si>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</si>
  <si>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</si>
  <si>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</si>
  <si>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</si>
  <si>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</si>
  <si>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</si>
  <si>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</si>
  <si>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</si>
  <si>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</si>
  <si>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</si>
  <si>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</si>
  <si>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</si>
  <si>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</si>
  <si>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</si>
  <si>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</si>
  <si>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</si>
  <si>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</si>
  <si>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</si>
  <si>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</si>
  <si>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</si>
  <si>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</si>
  <si>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</si>
  <si>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</si>
  <si>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</si>
  <si>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</si>
  <si>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</si>
  <si>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</si>
  <si>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</si>
  <si>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</si>
  <si>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</si>
  <si>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</si>
  <si>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</si>
  <si>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</si>
  <si>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</si>
  <si>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</si>
  <si>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</si>
  <si>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</si>
  <si>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</si>
  <si>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</si>
  <si>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</si>
  <si>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</si>
  <si>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</si>
  <si>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</si>
  <si>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</si>
  <si>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</si>
  <si>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</si>
  <si>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</si>
  <si>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</si>
  <si>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</si>
  <si>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</si>
  <si>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</si>
  <si>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</si>
  <si>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</si>
  <si>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</si>
  <si>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</si>
  <si>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</si>
  <si>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</si>
  <si>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</si>
  <si>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se cuenta con un archivo digitalizado de las planeaciones correspondientes al enfoque metodológico de aprendizaje para la construcción y el desarrollo social</t>
  </si>
  <si>
    <t>La política institucional de dotación, uso y mantenimiento de los recursos para el aprendizaje permite apoyar el trabajo académico de la diversidad de sus estudiantes y docentes.</t>
  </si>
  <si>
    <t>Los mecanismos para el seguimiento a las horas efectivas de clase recibidas por los estudiantes hacen parte de un sistema de mejoramiento institucional que se implementa en todas las
sedes y es aplicado por los docentes.</t>
  </si>
  <si>
    <t>Horarios consensuados y establecidos de conocimiento y aceptación de la comunidad educativa.</t>
  </si>
  <si>
    <t>La institución tiene una política de evaluación fundamentada en los lineamientos curriculares,
los estándares básicos de competencias y los artículos 2° y 3° del Decreto 230 de 2002 y el articulo 8 del decreto 2082 de 1996, la cual se
refleja en las prácticas de los docentes.</t>
  </si>
  <si>
    <t>Planificación de las evaluaciones internas, aplicación de las pruebas externas. Análisis de resultados. Aplicación de estrategias en clase.</t>
  </si>
  <si>
    <t>Horarios Flexibles, tiempos ajustados a las necesidades de la comunidad educativa.</t>
  </si>
  <si>
    <t>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t>
  </si>
  <si>
    <t>Planeadores de los docentes, articulados sistematizados de los planeamientos anuales y bimestrales.</t>
  </si>
  <si>
    <t>Los mecanismos de evaluación del rendimiento académico son conocidos por la comunidad educativa, se eligen estrategias de evaluaciónde acuerdo con las características de la población, pero sólo se aplican ocasionalmente.</t>
  </si>
  <si>
    <t>Evaluaciones aplicadas en los grados y áreas.</t>
  </si>
  <si>
    <t>El seguimiento sistemático de los resultados académicos cuenta con indicadores y mecanismos
claros de retroalimentación para
estudiantes, padres de familia y prácticas docentes.</t>
  </si>
  <si>
    <t>Las conclusiones de los análisis de los resultados de los estudiantes en las evaluaciones externas (pruebas SABER y exámenes de Estado) son fuente para el mejoramiento de las prácticas de aula, en el marco del Plan de Mejoramiento
Institucional.</t>
  </si>
  <si>
    <t>Planes específicos de aula, planes de fortalecimiento académico, ajustes a los planes de aula</t>
  </si>
  <si>
    <t>La política institucional de control, análisis y tratamiento del ausentismo contempla la participación activa de padres, docentes y estudiantes.</t>
  </si>
  <si>
    <t>Formato de ausentismo, formato de control de asistencia, grupos de whatsapp, comunicación permanente.</t>
  </si>
  <si>
    <t>Las prácticas de los docentes incorporan actividades de recuperación basadas en estrategias que tienen como finalidad ofrecer un apoyo real al desarrollo de las competencias
básicas de los estudiantes y al mejoramiento de sus resultados.</t>
  </si>
  <si>
    <t>La institución cuenta con políticas
y mecanismos para abordar los casos de bajo rendimiento y problemas de aprendizaje, pero no se hace seguimiento a los mismos, ni se acude a recursos externos.</t>
  </si>
  <si>
    <t>proyectos de servicio social, semillas del saber y manitas que ayudan. Documento escrito.</t>
  </si>
  <si>
    <t>La institución tiene un contacto
escaso y esporádico con sus
egresados y la información sobre
ellos es anecdótica.</t>
  </si>
  <si>
    <t>Se ha hecho un contacto esporádico con algunos de ellos por medios virtuales</t>
  </si>
  <si>
    <t>La I. E Nuestra Señora del Rosario cuenta con un plan de estudios para toda la institución que, además de responder a las políticas trazadas en el PEI, los lineamientos y los estándares básicos de competencias, fundamenta
los planes de aula de los docentes
de todas las áreas, grados y sedes. Otorga especial importancia a la enseñanza y el aprendizaje de contenidos actitudinales y de valores éticos.</t>
  </si>
  <si>
    <t>Plan de estudios elaborado, sistematizado, articulado y en ejecución.Informes académicos bimestrales. Planeadores de los docentes en documentos digitales.</t>
  </si>
  <si>
    <t>Las prácticas pedagógicas de aula de los docentes colrosarinos de todas las áreas, grados y sedes desarrollan el enfoque metodológico común en cuanto a métodos de enseñanza flexibles, relación pedagógica y uso de recursos que respondan a la diversidad de la población.</t>
  </si>
  <si>
    <t>La institución educativa  hace uso razonable y responsable de los recursos existentes  con la coordinación anticipada y formatos establecidos.</t>
  </si>
  <si>
    <t>La I.E N.S.R, cuenta con un enfoque
metodológico y estrategias
de divulgación accesibles para
todos que hacen explícitos los
acuerdos básicos relativos a las
opciones didácticas que se emplean
para las áreas, asignaturas
y proyectos transversales, así
como de los usos de recursos.</t>
  </si>
  <si>
    <t>Existencia de los documentos escritos de Proyectos Transversales, Planificaciones de áreas y grados.</t>
  </si>
  <si>
    <t>En las dos sedes hay algunos
acuerdos básicos entre docentes y
estudiantes acerca de la intencionalidad
de las tareas escolares para
algunos grados, niveles o áreas.</t>
  </si>
  <si>
    <t>Acuerdos de área, planeadores de los docentes.</t>
  </si>
  <si>
    <t>La I.E Nuestra señora del Rosario, cuenta con una política
sobre el uso de los recursos para
el aprendizaje que está articulada
a su propuesta pedagógica, pero
ésta se aplica solamente en algunas
sedes, niveles o grados.</t>
  </si>
  <si>
    <t>Los recusos individuales, recursos propios familiares.</t>
  </si>
  <si>
    <t>La I.E.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t>
  </si>
  <si>
    <t>Manual de convivencia, pactos de aula, comité  de convivencia.</t>
  </si>
  <si>
    <t>En la institución Educativa se presentan
esfuerzos colectivos por trabajar
con estrategias alternativas
a la clase magistral. Además,
se tienen en cuenta los intereses,
ideas y experiencias de los
estudiantes como base para
estructurar las actividades pedagógicas.</t>
  </si>
  <si>
    <t>Prácticas pedagógicas que van mejorando continuamente. Planeadores con lineamientos.</t>
  </si>
  <si>
    <t>Sistematización periódica de resultados académicos, asambleas con padres de familia, entrega de boletines, retroalimentación con estudiantes.</t>
  </si>
  <si>
    <t>Actividades de recuperación, disminución de resultados de desempeño BAJO, PSSEO Semillas del saber, manitas que ayudan.</t>
  </si>
  <si>
    <t>Los planes de clases se desarrollan con
el plan de estudios y allí se
definen, Sin
embargo, éstos no son aplicados
en todas las sedes, niveles,
áreas o grados.</t>
  </si>
  <si>
    <t>Se cuenta con una amplia gama de proyectos sociales que respondes a varias lineas de acción e involucran la articulación con las entidades municipales.</t>
  </si>
  <si>
    <t>La creciente oportunidad de incrementar matrícula por las mejoras significativas en los resultados de pruebas externas, una oferta de servicio educativo de calidad que favorece a toda la comunidad villacarense.</t>
  </si>
  <si>
    <t xml:space="preserve">Existe una articulación de la Institución  con una docente de inclusión para establecer medidas adecuadas para atender estudiantes con necesidades especiales, además de una adaptación de los planes de unidad realiada por los docentes </t>
  </si>
  <si>
    <t>Carpeta con evidencias de las visitas de la docente de inclusión, además de valoraciones y orientaciones a aplicar, comunicación asertiva con padres de familia</t>
  </si>
  <si>
    <t xml:space="preserve">No existen estudiantes pertenecientes a grupos étnicos por lo cual la Institución no tiene planes especiales para esta población </t>
  </si>
  <si>
    <t xml:space="preserve">No hay grupos étnicos </t>
  </si>
  <si>
    <t>Se cuenta con un formato para diligenciar en cuanto a las necesidades y expectativas de los estudiantes pero la información no es sistematizada para que sea debidamente analizada</t>
  </si>
  <si>
    <t>Formato para llevar el registro de las necesidades y expectativas de los estudiantes</t>
  </si>
  <si>
    <t>Se tiene indicadores de desempeño asociados a los proyectos de vida dentro del área de etica y valores humanos</t>
  </si>
  <si>
    <t xml:space="preserve">Contenido dentro del área de ética y valores  relacionado con el proyecto de vida </t>
  </si>
  <si>
    <t>Las reuniones se preparan con material pedagógico asociado al contexto social y al PEI por lo cual la asistencia de los padres de familia es masiva</t>
  </si>
  <si>
    <t>Invitaciones mediantes grupos de whatsapp, fotos, planilllas de asistencia</t>
  </si>
  <si>
    <t>La Institución cuenta con el préstamo de los escenarios para actividades municipales relacionadas con deporte, educación, capacitación, entre otros programas de beneficio comunitario</t>
  </si>
  <si>
    <t>Fotos, vídeos mostrados hacia la comunidad por la página de la Institución Educativa , registros físicos de solicitudes escritas</t>
  </si>
  <si>
    <t xml:space="preserve">La institución ofrece espacios libres y seguros a la comunidad estudiantil y en general para realizar actividades deportivas, lúdicas, culturales, etc. </t>
  </si>
  <si>
    <t>Fotos, formatos de solicitud de préstamo, publicaciones virtuales</t>
  </si>
  <si>
    <t>Los estudiantes están reconociendo la importancia del servicio social,razón por la cual los proyectos ejecutados que son enfocados a la comunidad benefician a la misma, además de tener una articulación  con la mayoría de las entidades municipales, contando con la supervisión de una coordinadora que  posee un excelente liderazgo</t>
  </si>
  <si>
    <t>Transmisión de la sustentación de los proyectos de servicio social en la página del facebook de la institución, fotos y vídeos que plasman las actividades realizadas, trabajos y evidencias escritas</t>
  </si>
  <si>
    <t xml:space="preserve">Es evidente la unión entre la mayoría de los estudiantes y la institución en todas las actividades académicas, culturales, deportivas, religiosas. </t>
  </si>
  <si>
    <t>Material fotográfico, registro de participación activa</t>
  </si>
  <si>
    <t>Está organizada la asamblea y consejo de padres pero no se le da la funcionalidad, su participación es muy escasa en cuanto a sus funciones</t>
  </si>
  <si>
    <t>Actas de Reunión, control de asistencia</t>
  </si>
  <si>
    <t xml:space="preserve">Se planea y articula la participación de las familias en espacios que permiten mostrar identidades asociadas a la Institución </t>
  </si>
  <si>
    <t xml:space="preserve">Registro fotográfico plasmado en la página del facebook de la institución </t>
  </si>
  <si>
    <t>Existe un plan que contiene los riesgos físicos pero su funcionalidad no es aplicada</t>
  </si>
  <si>
    <t>Documento donde se identifica los riesgos físicos, fotos</t>
  </si>
  <si>
    <t>La institución cuenta con programas de prevención de riesgos psicosociales que hacen parte de los proyectos  para mejorar el ambiente en el aula de clase y en el entorno escolar</t>
  </si>
  <si>
    <t>Encuestas aplicadas, material didáctico sobre la celebración de la semana de convivencia  escolar con evidencias fotográficas</t>
  </si>
  <si>
    <t>La institución no cuenta con planes de acción frente a accidentes o desastres naturales, el estado de la infraestructura física no es sujeto de monitoreo ni de evaluación</t>
  </si>
  <si>
    <t xml:space="preserve">No existe </t>
  </si>
  <si>
    <t xml:space="preserve">Dar a conocer las funciones de la Asamblea y consejo de padres de familia mediante socializaciones acompañas de elaboración de material audiovisual y digital. </t>
  </si>
  <si>
    <t xml:space="preserve">Realizar un diágnostico a las dos sede educativas y mediante un formato consolidar los inconvenientes presentados para exponer actividades relacionadas con alternativas de prevención </t>
  </si>
  <si>
    <t xml:space="preserve">Elaborar un formato para registrar las necesidades y expectativas de los estudiantes de la Institución Educativa y consolidar las respuestas para buscar alternativas y soluciones a lo plasmado anteriormente. </t>
  </si>
  <si>
    <t>Están formuladas  la misión, la visión y los principios que articulan e identifican a la institución como un todo, dentro del PEI del EE., son conocidos por la comunidad educativa.</t>
  </si>
  <si>
    <t>Existen en medio físico y medio magnético. Publicación visible en las dos sedes educativas.</t>
  </si>
  <si>
    <t>Todas las metas establecidas para la institución 
integrada e inclusiva responden a sus objetivos 
y al direccionamiento estratégico.</t>
  </si>
  <si>
    <t xml:space="preserve">Metas propuestas en el PMI , formatos de registro de seguimiento, PMI 2023  </t>
  </si>
  <si>
    <t xml:space="preserve">La institución cuenta con un proceso de divulgación y apropiación del direccionamiento estratégico que incluye diversos medios: comunicados, carteleras, murales, </t>
  </si>
  <si>
    <t>Charlas, Actas de reuniones y talleres. Material fotográfico.</t>
  </si>
  <si>
    <t>Los procesos de inclusión de personas de diferentes grupos poblacionales están bajo la responsabilidad de cada sede; no responden a una estrategia institucional articulada</t>
  </si>
  <si>
    <t xml:space="preserve"> PEI, Registro escrito de docentes.</t>
  </si>
  <si>
    <t>Se  cuenta con un conjunto de criterios básicos acerca de su manejo y éstos son aplicados parcialmente por las sedes.</t>
  </si>
  <si>
    <t>Actas de reuniones  y fotografias.</t>
  </si>
  <si>
    <t>La mayoría de planes, proyectos y acciones están enmarcados en principios de corresponsabilidad y participación,y están articulados al planteamiento estratégico de la institución y eventualmente se trabaja en equipo para articular las acciones</t>
  </si>
  <si>
    <t>Planes, proyectos y acciones con procesos de  articulación, actas de consejo académico.</t>
  </si>
  <si>
    <t xml:space="preserve">Existen estrategias pedagógicas dispersas que no están vinculadas a la misión, la visión y los principios institucionales,y son aplicadas de manera desarticulada </t>
  </si>
  <si>
    <t>Planes  y proyectos elaborados archivados en  rectoria.</t>
  </si>
  <si>
    <t xml:space="preserve">Se utiliza solamente en algunas ocasiones la información que está disponible en sus archivos, incluyendo los resultados de sus autoevaluaciones, así como aquella que proviene de otras instancias, pero este uso no es sistemático </t>
  </si>
  <si>
    <t>Archivos en medio magnético e impresos, socialización en actas y material fotográfico.</t>
  </si>
  <si>
    <t>Hay un   proceso   para   realizar   la autoevaluación, mediante instrumentos   y   procedimientos claros para las dos sedes, pero éstos todavía no son utilizados integralmente.</t>
  </si>
  <si>
    <t xml:space="preserve">Instrumentos y procedimientos claros con los diferentes equipos de Gestión. </t>
  </si>
  <si>
    <t>Cuenta con una agenda y un cronograma que orienta los procesos de planeación y seguimiento a las acciones institucionales.</t>
  </si>
  <si>
    <t xml:space="preserve">Consejo Directivo organizado. Actas debidamente firmadas. </t>
  </si>
  <si>
    <t>Está conformado en el marco de la integración Institucional. Cuenta con una metodología de trabajo orientado al desempeño academico de los estudiantes.</t>
  </si>
  <si>
    <t>Actas debidamente diligenciadas.</t>
  </si>
  <si>
    <t>La comisión de evaluación se reunen para definir políticas institucionales de evaluación según los criterios de la SED.</t>
  </si>
  <si>
    <t>Actas registradas con docentes, padres de familia y estudiantes por grados.</t>
  </si>
  <si>
    <t>El Comité de Convivencia está creado y está cumpliendo con las funciones establecidas.</t>
  </si>
  <si>
    <t xml:space="preserve">Conformación del Comité, actas, realización de la semana de la convivencia, material audiovisual. </t>
  </si>
  <si>
    <t>Conformado  mediante la elección  democrática. No se reúnen periódicamente, para establecer las pautas a desarrollar.</t>
  </si>
  <si>
    <t>Material fotográfico. Actas de reuniones.</t>
  </si>
  <si>
    <t>La institucion Educativa asignó los cargos de personería y contraloría estudiantil</t>
  </si>
  <si>
    <t>Actas de nombramiento, acto cívico, material fotográfico</t>
  </si>
  <si>
    <t xml:space="preserve">La asamblea de padres está conformada y acude masivamente a los llamados institucionales. </t>
  </si>
  <si>
    <t>Acta de conformación. Evidencia fotografica de reuniones y visitas al E.E, transmisiones en facebook.</t>
  </si>
  <si>
    <t xml:space="preserve">Desconocen sus funciones, no se realiza la inducción por lo que se abstienen de participar y hacerla efectiva. </t>
  </si>
  <si>
    <t>Acta de conformación.</t>
  </si>
  <si>
    <t>Hay mecanismos definidos de la comunicación previamente identificados, para informar a los diferenetes estamentos de la comunidad educativa   en el proceso de mejoramiento institucional y cumplimiento de actividades.</t>
  </si>
  <si>
    <t>Publicaciones en página del facebook, informaciones escritas, grupos de padres de familia a través del WhatsApp.</t>
  </si>
  <si>
    <t>Cuenta con una estrategia para fortalecer el trabajo en equipo en los diferentes  proyectos  institucionales.</t>
  </si>
  <si>
    <t>Actas de reuniones, fotografías, semanas de desarrollo institucional, carpeta enjambre.</t>
  </si>
  <si>
    <t>La Institución cuenta con un sistema de estímulos y reconocimiento  a los logros de los estudiantes.</t>
  </si>
  <si>
    <t>Estimulo a estudiantes en cartelera, entrega de medallas de honor y  promulgación en reuniones.</t>
  </si>
  <si>
    <t>La institución cuenta con una política para identificar y divulgar las buenas prácticas pedagógicas, administrativas y culturales.</t>
  </si>
  <si>
    <t>Se hace por medio de citaciones para socializar cualquier programa o actividad a realizar, a través de la página del facebook y grupos de WhatsApp.</t>
  </si>
  <si>
    <t>Los estudiantes se sienten parte de la institución  y se identifican a través de elementos como el escudo, el uniforme o el himno y también en la participación de las festividades institucionales.</t>
  </si>
  <si>
    <t>Símbolos Col Rosarinos en las instalaciones  que identifican a la institución, imágenes y videos que reposan en las diferentes plataformas de redes sociales.</t>
  </si>
  <si>
    <t>Las dos sedes de la institución poseen espacios suficientes para realizar las labores académicas, administrativas y recreativas.</t>
  </si>
  <si>
    <t>Las dos sedes poseen espacios suficientes para realizar las labores académicas y recreativas (aulas de clase, espacios deportivos, laboratorios de informática, física y quimica).</t>
  </si>
  <si>
    <t>Al inicio del año escolar, en  las sedes se explican a los estudiantes nuevos las políticas educativas de la institución.</t>
  </si>
  <si>
    <t>Al inicio del año se hacen charlas a los estudiantes nuevos y familiares sobre partes fundamentales del PEI.</t>
  </si>
  <si>
    <t>La mayoria de los estudiantes de las dos sedes  manifiestan entusiasmo y ganas de aprender.</t>
  </si>
  <si>
    <t>Participación en clase, buenas calificaciones, desarrollo de actividades curriculares y extracurriculares. Fotografias.</t>
  </si>
  <si>
    <t>Existe un manual de convivencia que orienta las acciones de los diferentes estamentos de la comunidad educativa, en concordancia con el PEI.</t>
  </si>
  <si>
    <t xml:space="preserve">Manual de convivencia elaborado, aprobado por Consejo Directivo y conocido por la comunidad educativa. </t>
  </si>
  <si>
    <t>Hay una política definida con respecto a las actividades extracurriculares, las cuales se articulan a los procesos de formación de los estudiantes.</t>
  </si>
  <si>
    <t>Fotografías, existe un cronograma de las actividades culturales, religiosas y deportivas que organiza la institución para complementar la formación de los estudiantes y la integración de la comunidad educativa.</t>
  </si>
  <si>
    <t xml:space="preserve">Se realizan acciones organizadas para propiciar el bienestar de todas y todos los estudiantes, pero éstas no siempre se ejecutan de manera oportuna y articulada. </t>
  </si>
  <si>
    <t>No se evalúan periódicamente los aspectos relativos  a  la promoción del bienestar de los alumnos.</t>
  </si>
  <si>
    <t>El comité de convivencia se encarga de la identificación y mediación de los conflictos que se presentan entre los diferentes estamentos de la comunIdad educativa.</t>
  </si>
  <si>
    <t>Realización de charlas orientadas a la convivencia y se establecen mecanismos para el manejo de estos casos.</t>
  </si>
  <si>
    <t>Se han definido políticas y mecanismos para prevenir situaciones de riesgo y manejar los casos difíciles, sin embargo, no se hace seguimiento sistemático a los mismos.</t>
  </si>
  <si>
    <t>Realización de  talleres esporádicos que programan otras instituciones de salud, charlas de docentes a estudiantes y Fotografías.</t>
  </si>
  <si>
    <t>La institución realiza un intercambio muy ágil y fluido de información con las familias y acudientes en el marco de la política definida, lo que facilita la solución oportuna de las inquietudes .</t>
  </si>
  <si>
    <t>Registro de ingreso a las dos sedes de la institución.  Grupos de whatsapp por grados.</t>
  </si>
  <si>
    <t xml:space="preserve">Se establecen comunicaciones con las autoridades educativas locales en función de las necesidades que se presenten. </t>
  </si>
  <si>
    <t>Cuando surgen las necesidades se establece contacto con las autoridades, mediante correos institucionales.</t>
  </si>
  <si>
    <t>La institución cuenta con alianzas y acuerdos con diferentes entidades para apoyar la ejecución de sus proyectos. Además, tales alianzas y acuerdos cuentan con la participación de los diferentes estamentos de la comunidad edu_x0002_cativa y sectores de la comunidad general.</t>
  </si>
  <si>
    <t>Acuerdos con entidades como el Centro de Salud, Biblioteca Municipal, Alcaldía Municipal, para la ejecución del servicio social y se cuenta con evidencias fotográficas, videos, publicaciones, socializaciones a representantes de los diferentes estamentos.</t>
  </si>
  <si>
    <t>La institución establece relaciones esporádicas con el sector productivo.</t>
  </si>
  <si>
    <t>Intercambio verbal, ocasional  e informal con algunos representantes del sector productivo.</t>
  </si>
  <si>
    <t>El proceso de matrícula de la Institución es diligente y  oportuno que tiene en cuenta las necesidades de la comunidad educativa.</t>
  </si>
  <si>
    <t>Libros de matrícula, contratos de matrículas firmados por padres de familia y estudiantes.</t>
  </si>
  <si>
    <t>La Institución cuenta con un archivo organizado, donde integra la información de los estudientes.</t>
  </si>
  <si>
    <t>Archivos en secretaría.</t>
  </si>
  <si>
    <t>Criterios claros para la expedición de boletines de calificaciones.</t>
  </si>
  <si>
    <t>Plataforma vigente para el procesamiento de notas.</t>
  </si>
  <si>
    <t>Se realizan  mantenimientos de acuerdo al presupuesto notando en mejores condiciones la sede  2 ( Insprosocial ) con respecto a la sede  1 ( Colrosario )</t>
  </si>
  <si>
    <t>Instalaciones en aceptables condiciones.</t>
  </si>
  <si>
    <t>De acuerdo a las necesidades se procede a mejorar las dependencias priorizadas.</t>
  </si>
  <si>
    <t>Instalaciones mejoradas:en la sede 2 (Insprosocial) y en la fachada de la sede 1 (Colrosario)</t>
  </si>
  <si>
    <t>Se cuenta con registros en el uso de algunas dependencias.</t>
  </si>
  <si>
    <t>Carpetas de registro.</t>
  </si>
  <si>
    <t>Se realizan esfuerzos para adquirir recursos de acuerdo a las necesidades.</t>
  </si>
  <si>
    <t>Orden de prestación en secretaría.</t>
  </si>
  <si>
    <t>La dirección realizó esfuerzos para adquirir equipos y recursos de mayor necesidad.</t>
  </si>
  <si>
    <t>Se hizo mantenimiento de equipos en sala de informática y otras dependencias.</t>
  </si>
  <si>
    <t>Se ha identificado espacios en posibles riesgos en las sedes.</t>
  </si>
  <si>
    <t>Archivo fotográfico.</t>
  </si>
  <si>
    <t>Se cuenta con estos servicios pero no cubre el 100% de los estudiantes.</t>
  </si>
  <si>
    <t>Planillas y contratos.</t>
  </si>
  <si>
    <t>Se aplican estrategias de apoyo para los estudiantes con dificultades.</t>
  </si>
  <si>
    <t>Acompañamiento y seguimiento.</t>
  </si>
  <si>
    <t>Los perfiles con que cuenta la institución se usan para la asignaciòn laboral del personal docente y administrativo  y son coherentes con su estructura organizativa, esto facilita el desempeño de las personas que se vinculan laboralmente.</t>
  </si>
  <si>
    <t>En secretaría estan las carpetas de cada docente y administrativo</t>
  </si>
  <si>
    <t>Se realizan actividades de inducción, pero carecen de sistematizaciòn y seguimiento.</t>
  </si>
  <si>
    <t>Formatos, vìdeos, material fotogràfico</t>
  </si>
  <si>
    <t>Se realizan algunas capacitaciones esporádicas de forma virtual por SE.</t>
  </si>
  <si>
    <t>Registros en los link de la SE.</t>
  </si>
  <si>
    <t>Las asignaciones se hacen de acuerdo a los perfiles y experiencia laboral.</t>
  </si>
  <si>
    <t>Resolución emanada por rectoría.</t>
  </si>
  <si>
    <t>Personal con sentido de pertenencia por la Institución, teniendo en cuenta el horizonte Institucional.</t>
  </si>
  <si>
    <t>Registro de actividades programadas.</t>
  </si>
  <si>
    <t>Se realiza de acuerdo a los criterios de la SE.</t>
  </si>
  <si>
    <t>Resolución.</t>
  </si>
  <si>
    <t>Se reconocen las actividades realizadas  por el personal en reuniones y grupo institucional.</t>
  </si>
  <si>
    <t>Libro de actas y grupo de whatsapp.</t>
  </si>
  <si>
    <t>Hay pocas iniciativas y carecen de apoyo.</t>
  </si>
  <si>
    <t xml:space="preserve">Carencia de documentos </t>
  </si>
  <si>
    <t>Se han definido estrategias para el manejo de conflictos pero se usan de manera esporádica.</t>
  </si>
  <si>
    <t>Cronograma de actividades.</t>
  </si>
  <si>
    <t xml:space="preserve">Se realizan actividades de integración y bienestar. </t>
  </si>
  <si>
    <t>Archivo fotográfico y cronograma mensual.</t>
  </si>
  <si>
    <t>Se priorizan las actividades de acuerdo a los recursos asignados a la Institución. Los recursos son insuficientes</t>
  </si>
  <si>
    <t>Presupuesto físico y actas del consejo directivo.</t>
  </si>
  <si>
    <t>Se organiza teniendo en cuenta parámetros de la SE, especificando claramente los servicios prestados.</t>
  </si>
  <si>
    <t>Actas de consejo directivo.</t>
  </si>
  <si>
    <t>Se hacen de acuerdo al plan estipulado por la Institución. Los ingresos son insuficientes</t>
  </si>
  <si>
    <t>Presupuesto de la Institución.</t>
  </si>
  <si>
    <t xml:space="preserve">Se  presentan informes financieros a las autoridades competentes de manera apropiada y oportuna. </t>
  </si>
  <si>
    <t>Rendición de cuentas. Informes trimestrales a la secretarìa de educaciòn. Informes anuales</t>
  </si>
  <si>
    <t>Realizaciòn de un formato para establecer un plan de compras teniendo en cuenta un diàgnostico asociado a las necesidades màs apremiantes</t>
  </si>
  <si>
    <t>Mediante proyectos del servicio social estudiantil obligatorio (Manitas que ayudan y Semillas del saber) se pretende crear espacios de apoyo a estudiantes con bajo desempeño académico o con dificultades de interacción</t>
  </si>
  <si>
    <t xml:space="preserve">Establecer ciertas pautas con el fin de dar a conocer documentos y formatos que hagan parte de un proceso de inducciòn al personal docente y administrativo quienes ingresan a laborar en la Instituciòn </t>
  </si>
  <si>
    <t xml:space="preserve">Promoción de activades encaminadas a la participación de los estudiantes en el Gobierno Escolar. </t>
  </si>
  <si>
    <t>Concientización y sensibilización a los padres de familia en la participación del Gobierno Escolar.</t>
  </si>
  <si>
    <t>Falta de recursos económicos que permitan la consecución de material didáctico apropiado que faciliten el trabajo educativo con los estudiantes de NEE.</t>
  </si>
  <si>
    <t>INSTITUCIÓN EDUCATIVACOLEGIO NUESTRA SEÑORA DEL ROSARIO</t>
  </si>
  <si>
    <t>28 DE NOVIEMBRE DE 2023</t>
  </si>
  <si>
    <t>VILLACARO</t>
  </si>
  <si>
    <t>2024 - 2027</t>
  </si>
  <si>
    <t>col_nuestrasradelrosario@sednortedesantander.gov.co</t>
  </si>
  <si>
    <t>CALLE 2°  CARRERA 5° ESQUINA</t>
  </si>
  <si>
    <t>DOCENTE</t>
  </si>
  <si>
    <t>seb.mer@hotmail.com</t>
  </si>
  <si>
    <t>MARTHA YANETH YAÑEZ</t>
  </si>
  <si>
    <t>COMUNIDAD</t>
  </si>
  <si>
    <t>ADMINISTRATIVA</t>
  </si>
  <si>
    <t>DIRECTIVA</t>
  </si>
  <si>
    <t xml:space="preserve"> LIDER DE LA RUTA Y GEST. ACADEMICA</t>
  </si>
  <si>
    <t>AÑO  2023</t>
  </si>
  <si>
    <t>KARINA YULIETH CASADIEGO SUÁREZ</t>
  </si>
  <si>
    <t>RECTORA</t>
  </si>
  <si>
    <t>karinacasadiegos29@gmail.com</t>
  </si>
  <si>
    <t>MABEL LORENA FLOREZ OCHOA</t>
  </si>
  <si>
    <t>mabel.lorena@hotmail.com</t>
  </si>
  <si>
    <t>LINA MERCEDES NEIRA PATIÑO</t>
  </si>
  <si>
    <t xml:space="preserve"> limenepa2011@hotmail.com </t>
  </si>
  <si>
    <t>maryanethya@hotmail.com</t>
  </si>
  <si>
    <t>LAURA PRUDENCIA YÁÑEZ R.</t>
  </si>
  <si>
    <t xml:space="preserve"> lapry_67@hotmail.com </t>
  </si>
  <si>
    <t>CLAUDIA ROCIO FLOREZ OCHOA</t>
  </si>
  <si>
    <t>LIDER PRUEBAS SABER</t>
  </si>
  <si>
    <t>1.La Institución Educativa cuenta con medios de comunicación virtuales que permiten la divulgación de información escolar.                        2.Cuenta con un equipo de trabajo que realiza de manera responsable y oportuna la socialización de las diferentes actividades escolares.               3. Se  cuenta con un conjunto de criterios básicos acerca de su manejo y éstos son aplicados parcialmente por las sedes.                                     4.Cuenta con una agenda y un cronograma que orienta los procesos de planeación y seguimiento a las acciones institucionales.</t>
  </si>
  <si>
    <t xml:space="preserve">5.Participación activa  en las diferentes actividades extracurriculares que organizan otras entidades para afianzar el sentido de pertencia.             6.La comisión de evaluación se reunen para definir políticas institucionales de evaluación según los criterios de la SED.                                 7.Cuenta con una estrategia para fortalecer el trabajo en equipo en los diferentes  proyectos  institucionales.                                                    8.La Institución cuenta con un sistema de estímulos y reconocimiento  a los logros de los estudiantes.                   </t>
  </si>
  <si>
    <t xml:space="preserve">1.Un plan de estudios completo y ajustado a los lineamientos y que responde a las expectativas de la población estudiantil.                                2. Buenas prácticas pedagógicas con buenos canales de comunicación.                                                                                                               3.Horarios concertados, jornadas escolares productivas.                                                                                                                               4.Las prácticas pedagógicas se basan en la comunicación,
la cogestión del aprendizaje y la relación afectiva y la valoración de la diversidad de los estudiantes.
</t>
  </si>
  <si>
    <t>5.Un grupo de trabajo muy armónico, con un alto sentido de pertenencia.                                                                                                        6. Los perfiles de los docentes en las áreas del conocimiento.                                                                                                                          7. Una comunidad educativa que se vincula  y participa activamente, una población estudiantil empática.</t>
  </si>
  <si>
    <t>1.Se cuenta con una gran mayoría de documentos institucionales que responden a los lineamientos de la SED y del MEN, verificados, socializados y aplicados  en un alto porcentaje; todos en beneficio de la I.E</t>
  </si>
  <si>
    <t>OPORTUNIDADES DE MEJORAMIENTO</t>
  </si>
  <si>
    <t>1. El Proceso de matrícula està muy organizado y estructurado, razòn por la cual los estudiantes acceden de una forma muy eficaz y eficiente para pertenecer a la instituciòn.                                                                                                                                                                             2.La Institución cuenta con un archivo organizado, donde integra la información de los estudientes.                                                                   3.Los perfiles con que cuenta la institución se usan para la asignaciòn laboral del personal docente y administrativo  y son coherentes con su estructura organizativa, esto facilita el desempeño de las personas que se vinculan laboralmente.</t>
  </si>
  <si>
    <t xml:space="preserve">4.La instituciòn cuenta con los perfiles de docentes adecuados sea por sus estudios o experiencia laboral lo cual hace que el desempeño en las àreas sea competente.                                                                                                                                                                                              5. Personal con sentido de pertenencia por la Institución, teniendo en cuenta el horizonte Institucional.                                                                 6. Se organiza la contabilidad  teniendo en cuenta parámetros de la SED, especificando claramente los servicios prestados.                                                          </t>
  </si>
  <si>
    <t>1.Existe una articulación de la Institución  con una docente de inclusión para establecer medidas adecuadas para atender estudiantes con necesidades especiales, además de una adaptación de los planes de unidad realiada por los docentes.                                                                                           2. Con el Servicio social estudiantil se pretende ampliar y apoyar procesos educativos que ayuden a resolver dificultades a nivel institucional y comunidad.</t>
  </si>
  <si>
    <t xml:space="preserve">3.Las reuniones se preparan con material pedagógico asociado al contexto social y al PEI por lo cual la asistencia de los padres de familia es masiva.                                 4.Es evidente la unión entre la mayoría de los estudiantes y la institución en todas las actividades académicas, culturales, deportivas, religiosas.      5. Con la participación de los estudiantes se demuestra las habilidades o destrezas en cada una de los ámbitos deportivos, culturales, artisticos, académicos </t>
  </si>
  <si>
    <t>Se cuenta con un plan de estudios para toda 
la institución que, además de responder a las 
políticas trazadas en el PEI, los lineamientos y 
los estándares básicos de competencias, fun_x0002_damenta los planes de aula de los docentes 
de todas las áreas, grados y sedes</t>
  </si>
  <si>
    <t>En la institución, los docentes colrosarinos desarrollan prácticas pedagógicas de aula que  cuenta con un 
enfoque metodológico que 
hacen explícitos los acuerdos 
básicos relativos a métodos de 
enseñanza, relación pedagógica y usos de recursos  de aprendizaje.</t>
  </si>
  <si>
    <t>Existe  un archivo digitalizado de las planeaciones correspondientes al enfoque metodológico de aprendizaje para la construcción y el desarrollo social</t>
  </si>
  <si>
    <t>En la  institución  se evalúa periódicamente el cumplimiento de las horas efectivas de clase recibidas  por los estudiantes y toma las medidas  para corregir situaciones anómalas</t>
  </si>
  <si>
    <t>La institución cuenta con una  política de dotación, uso y mantenimiento de los recursos para el aprendizaje y hay una 
conexión entre el enfoque metodológico y los criterios administrativos.</t>
  </si>
  <si>
    <t>Horarios consensuados y establecidos de conocimiento y aceptación de la comunidad educativay de plena apropiación por los docentes.</t>
  </si>
  <si>
    <t>La institución tiene una política de evaluación fundamentada en los lineamientos curriculares,los estándares básicos de competencias y los artículos 2° y 3° del Decreto 230 de 2002 y el articulo 8 del decreto 2082 de 1996, la cual se
refleja en las prácticas de los docentes.</t>
  </si>
  <si>
    <t>En la institución  se aplican  prácticas pedagógicas de aula en todas las áreas y los proyectos transversales, en todos los  grados y sedes, las cuales  se apoyan en opciones didácticas comunes y específicas para cada grupo poblacional, las 
que son conocidas y compartidas por los diferentes estamentos de la comunidad educativa, en concordancia con el PEI y el plan de estudios</t>
  </si>
  <si>
    <t>Existencia de los documentos escritos de Proyectos Transversales, Planificaciones de áreas y grados.Evidencias fotográficas.</t>
  </si>
  <si>
    <t>En las dos sedes hay algunos
acuerdos básicos entre docentes y
estudiantes acerca de la intencionalidad
de las tareas escolares de acuerdo al área o asignatura  en algunos grados o áreas.</t>
  </si>
  <si>
    <t>Acuerdos de área, planeadores de los docentes.Cuadernos  de estudiantes.</t>
  </si>
  <si>
    <t>La I.E Nuestra señora del Rosario, cuenta con una política sobre el uso de los recursos para el aprendizaje que está articulada
a su propuesta pedagógica, pero
ésta se aplica en algunos grados.</t>
  </si>
  <si>
    <t>Material educativo de la institución, material suministrado por los docentes y los padres de familia.</t>
  </si>
  <si>
    <t xml:space="preserve"> Colrosario cuenta con una política sobre el uso apropiado de los tiempos destinados a los aprendizajes, la cual es implementada de manera flexible de acuerdo con las características y necesidades de los estudiantes, hay pocas oportunidades para complementarlo con actividades extracurriculares y de refuerzo.</t>
  </si>
  <si>
    <t>Horarios establecidos, publicados y ajustados a las necesidades de la comunidad educativa.</t>
  </si>
  <si>
    <t>Las prácticas pedagógicas se basan en la comunicación,la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t>
  </si>
  <si>
    <t>Horas de titularidad, frases motivadoras de forma mensual, valores a aplicar, pactos de aula, publicaciones en el aula, evidencias fotográficas.</t>
  </si>
  <si>
    <t>La planeación de clases es reconocida como 
la estrategia institucional que posibilita establecer y aplicar el conjunto ordenado y articulado de actividades, donde se  establecen sistemas didácticos accesibles a todo  el estudiantado que minimizan barreras al aprendizaje y están relacionados con el diseño curricular y el enfoque metodológico.</t>
  </si>
  <si>
    <t>Planeadores de los docentes, articulados sistematizados de los planeamientos anuales y bimestrales.8archivos digitalizados)</t>
  </si>
  <si>
    <t>En la institución  se trabaja de forma colectiva para mejorar  estrategias alternativas a la clase magistral. Además,se tienen en cuenta los intereses,ideas y experiencias de los estudiantes como base paraestructurar las actividades pedagógicas.</t>
  </si>
  <si>
    <t>Evidencias fotográficas, uso de medios tecnológicos, Planeadores con lineamientos.</t>
  </si>
  <si>
    <t>Los mecanismos de evaluación del rendimiento académico son conocidos por la comunidad educativa, se eligen estrategias de evaluación de acuerdo con las características de la población, pero sólo se aplican ocasionalmente.</t>
  </si>
  <si>
    <t>Formatos definidos para la elaboración e implementación de las evaluaciones</t>
  </si>
  <si>
    <t>Los docentes hacen 
seguimiento esporádico y sistemático al desempeño académico de los estudiantes para diseñar acciones de apoyo a 
los mismos.</t>
  </si>
  <si>
    <t>Juntas evaluadoras, actas, evidencias fotográficas, retroalimentación con estudiantes.</t>
  </si>
  <si>
    <t>Las conclusiones de los análisis de los resultados de los estudiantes en las evaluaciones externas (pruebas SABER y exámenes de Estado) son fuente para el mejoramiento de las prácticas de aula.</t>
  </si>
  <si>
    <t>La política institucional de control y seguimiento del ausentismo contempla la participación activa de padres, docentes y estudiantes.</t>
  </si>
  <si>
    <t>Formato de control de asistencia, grupos de whatsapp, comunicación permanente.</t>
  </si>
  <si>
    <t>Las prácticas de los docentes incorporan actividades de recuperación basadas en estrategias que tienen como finalidad ofrecer un apoyo real al desarrollo de las competencias básicas de los estudiantes</t>
  </si>
  <si>
    <t>Actividades de recuperación. Formato de eficiencia interna, evidencia promovidos y repitentes.</t>
  </si>
  <si>
    <t>Horarios de refuerzo y nivelación por áreas y periodos académicos.</t>
  </si>
  <si>
    <t>La institución tiene un plan 
para realizar el seguimiento a 
sus egresados, pero la información no es sistemática, ni  permite el análisis para aportar al mejoramiento institucional</t>
  </si>
  <si>
    <t>Datos de los egresados desde 2020 en adelante, sistematizados y archivados</t>
  </si>
  <si>
    <t>La institución cuenta con una política sobre el  uso apropiado de los tiempos destinados a los aprendizajes, la cual es implementada de manera flexible de acuerdo con las características  Y necesidades de los estudiantes</t>
  </si>
  <si>
    <t>En la institución  se aplican  prácticas pedagógicas de aula en todas las áreas y los proyectos transversales, en todos los  grados y sedes, las cuales  se apoyan en opciones didácticas comunes y específicas para cada grupo poblacional,  en concordancia con el PEI y el plan de estudios.</t>
  </si>
  <si>
    <t>Las prácticas pedagógicas de aula de los docentes de todas las áreas deben desarrollan un enfoque metodológico común en 
cuanto a métodos de enseñanza flexibles, relación pedagógica y uso de recursos.</t>
  </si>
  <si>
    <t>Hacer uso de los resultados de las evaluaciones externas, para hacer las adaptaciones a los planes de estudio</t>
  </si>
  <si>
    <t>Elaborar una base de datos de los egresados, con una proyección de 10 años atrás.</t>
  </si>
  <si>
    <t xml:space="preserve">En la  Institución se identifican estudiantes con necesidades especiales los cuales en conjunto con una docente de inclusión se abordan alternativas de mejora. Siendo las visitas muy esporádicamente por lo cual el trabajo no es el adecuado </t>
  </si>
  <si>
    <t>Formato de asistencia de las visitas</t>
  </si>
  <si>
    <t xml:space="preserve">A la fecha no hay estudiantes pertenecientes a grupos étnicos debido a esto la Institución no tiene un proyecto para tander esta población </t>
  </si>
  <si>
    <t>No existen grupos étnicos</t>
  </si>
  <si>
    <t>Se va a elaborar un cuestionario actualizado en google forms para consolidar las necesidades y expectativas de los estudiantes teniendo en cuenta el formato existente</t>
  </si>
  <si>
    <t>Existe un formato para llevar el registro de las necesidades y expectativas de los estudiantes</t>
  </si>
  <si>
    <t>En el área de etica y valores se usan indicadores de desemepoño para trabajar el proyecto de vida</t>
  </si>
  <si>
    <t>Plan de unidad de ética y valores</t>
  </si>
  <si>
    <t>En las reuniones se expone un tema relacionado con una problemática del contexto social apoyado con material pedagógico acorde</t>
  </si>
  <si>
    <t>Planillas de asistencia, actas, invitaciones</t>
  </si>
  <si>
    <t xml:space="preserve">La Institución presta los escenarios para la ejecución de actividades comunitarias y de entes municipales que benefician a la comunidad en general </t>
  </si>
  <si>
    <t xml:space="preserve">Publicaciones en páginas de facebook, oficios de préstamo, </t>
  </si>
  <si>
    <t>La institución permite el uso de la planta física a la comunidad estudiantil  para ejecutar  actividades deportivas, lúdicas, culturales</t>
  </si>
  <si>
    <t xml:space="preserve">oficios de préstamo, publicaciones en páginas de facebook </t>
  </si>
  <si>
    <t xml:space="preserve">Los proyectos de servicio social están bien estructurados y liderados por su coordinarora, están articulados con la mayoría de los entes municipales y los estudiantes los asumen con gran responsabilidad </t>
  </si>
  <si>
    <t xml:space="preserve">Proyectos en material físico, publicaciones en la página institucional </t>
  </si>
  <si>
    <t>Hay gran compromiso por parte de los estudiantes y la institución en cada una de las actividades culturales y académicas</t>
  </si>
  <si>
    <t xml:space="preserve">Material fotográfico,  publicaciones en la página institucional </t>
  </si>
  <si>
    <t>Está organizado el consejo de padres de familia pero su funcionalidad y participación es muy poca</t>
  </si>
  <si>
    <t>Hay participación de las familias en las actividades culturales y académicas que exaltan la identidad institucional</t>
  </si>
  <si>
    <t>Existe un plan de riesgo, se realizaron diversas actividades en transversalidad con varias asignaturas, además de un simulacro</t>
  </si>
  <si>
    <t>Documento, evidencia fotográfica</t>
  </si>
  <si>
    <t xml:space="preserve">No se  cuenta con un documento donde se identifique los riesgos psicosociales asociados a la Institución y poder contar con medidas de mitigación, solo se realizan actividades asociadas al tema. </t>
  </si>
  <si>
    <t>Evidencia fotográfica</t>
  </si>
  <si>
    <t>Se cuenta con medidas de prevención ante posibles desastres en el plan de riesgos, la planta física de la Institución no está sometida a monitoreos frecuentes</t>
  </si>
  <si>
    <t xml:space="preserve">Con el proyecto de plan de riesgos se buscó proteger la seguridad y bienestar de la comunidad educativa, mediante la identificación, evaluación y mitigación de riesgos, y la preparación para la respuesta efectiva en situaciones de emergencia.                                                                                                                                                                                                      </t>
  </si>
  <si>
    <t>Mediante el Servicio social estudiantil se brindó apoyo integral para superar difultades educativas y sociales, fomentando un entorno de colaboración y resposabilidad social.</t>
  </si>
  <si>
    <t>Elaborar un formulario en google forms para registrar las necesidades y expectativas de los estudiantes de la Institución Educativa  para  implementar actividades y acciones para generar soluciones</t>
  </si>
  <si>
    <t>Con la escuela de padres seguir brindando herramientas y recursos a los padres de familia para abordar problemas sociales y mejorar la calidad de vida familiar y comunitaria</t>
  </si>
  <si>
    <t xml:space="preserve">Elaborar un formato para identificar y consignar los riesgos de las dos sedes educativas, proponer medidas de prevención y realizar señalización en los lugares indicados. </t>
  </si>
  <si>
    <t>La institución implementa un proceso de matrícula  diligente y  oportuno que tiene en cuenta las necesidades de la comunidad educativa.</t>
  </si>
  <si>
    <t>Existe un archivo organizado, que permite disponer de información sobre los estudiantes, así como expedir constancias y certificados de manera  confiable y oportuna.</t>
  </si>
  <si>
    <t>Archivos en secretaría, libros diligenciados..</t>
  </si>
  <si>
    <t>La institución revisa periódicamente el sistema de expedición de boletines de calificaciones e implementa acciones para mejorarlo</t>
  </si>
  <si>
    <t>Adquisición y adopción de la plataforma webcolegios , consolidados y boletines .</t>
  </si>
  <si>
    <t>El  mantenimiento las dos sedes  se realiza  de forma esporádica y e acuerdo al presupuesto</t>
  </si>
  <si>
    <t xml:space="preserve">Sedes educativas en condiciones básicas </t>
  </si>
  <si>
    <t>Se programan actividades de adecuación, accesibilidad y embellecimiento 
de la planta física.</t>
  </si>
  <si>
    <t>Sedes educativas  en buen estado, fotografias de actividades realizadas.</t>
  </si>
  <si>
    <t xml:space="preserve"> Se realiza una programación coherente de las actividades que se llevan a cabo 
en cada uno de sus espacios físicos.</t>
  </si>
  <si>
    <t xml:space="preserve">Fotografías,  </t>
  </si>
  <si>
    <t>Se elabora un plan  para la adquisición de los 
recursos para el aprendizaje ,</t>
  </si>
  <si>
    <t>Actas de consejo Directivo, orden de prestación de servicos de los recursos adquiridos.</t>
  </si>
  <si>
    <t>La adquisición de los suministros se realiza en el momento en que se presentan las necesidades; no hay un plan que 
oriente esa actividad.</t>
  </si>
  <si>
    <t>Ordenes de compra, facturas, manejo del SECOP</t>
  </si>
  <si>
    <t>Se realizó el mantenimiento preventivo y correctivo de  los equipos y recursos para 
el aprendizaje</t>
  </si>
  <si>
    <t>Orden de prestación del servicio, registros fotográficos.</t>
  </si>
  <si>
    <t>La institución ha levantado el panorama completo de los riesgos físicos.</t>
  </si>
  <si>
    <t>Archivo fotográfico. Documento elaborado</t>
  </si>
  <si>
    <t>os servicios complementarios y recursos que 
ofrece la comunidad y los Establecimientos 
Educativos, se distribuyen de forma equitati_x0002_va, se ofrecen oportunamente teniendo en  cuenta la calidad requerida</t>
  </si>
  <si>
    <t>.Liistados de estudiantes, fotografías,   apoyo del PSSE</t>
  </si>
  <si>
    <t>Se ofrecen apoyos pertinentes a los estudiantes que presentan bajo desempeño académico o con dificultades de interacción, 
pero esta no es conocida ni aplicada por todos</t>
  </si>
  <si>
    <t xml:space="preserve"> PIAR,  orientaciones individuales. Actas firmadas.</t>
  </si>
  <si>
    <t>En la institución se toman en cuenta los perfiles para la asignaciòn laboral del personal docente y administrativo, esto facilita el desempeño de las personas que se vinculan laboralmente.</t>
  </si>
  <si>
    <t>Hojas de vida  archivadas en la Secretaría</t>
  </si>
  <si>
    <t>institución cuenta con una estrategia organizada de in_x0002_ducción de docentes y admi_x0002_nistrativos nuevos, p</t>
  </si>
  <si>
    <t>Formatos,  material fotogràfico</t>
  </si>
  <si>
    <t>La formación y la capacitación 
son asumidas como un asunto 
de interés particular de cada 
docente. La institución acepta estos 
procesos de formación</t>
  </si>
  <si>
    <t>Copias de certificaciones en Secretaría</t>
  </si>
  <si>
    <t>La institución cuenta con procesos explícitos 
para elaborar los horarios y los criterios para 
realizar la asignación académica de los docentes, y éstos se cumplen.</t>
  </si>
  <si>
    <t>Resoluciones emanadas por rectoría, Horarios por grados y docentes,</t>
  </si>
  <si>
    <t>El personal vinculado está identificado con la institución: comparte la filosofía, principios, valores y objetivos, y está dispuesto a realizar actividades complementarias</t>
  </si>
  <si>
    <t>Registro de actividades relizadas, a través de fotografías</t>
  </si>
  <si>
    <t>El proceso de evaluación de docentes, direc_x0002_tivos y personal administrativo permite la im_x0002_plementación de acciones de mejoramiento y de desarrollo profesional.</t>
  </si>
  <si>
    <t>Archivos en rectoría, evidencias fotográficas..</t>
  </si>
  <si>
    <t>La institución realiza algunas 
actividades de reconocimien_x0002_to al personal vinculado, de  acuerdo con iniciativas aisla_x0002_das de sedes, niveles o grados</t>
  </si>
  <si>
    <t>La investigación en la institución se encuentra en estado incipiente, la falta de recursos genera desinterés.</t>
  </si>
  <si>
    <t>Carencia de recursos</t>
  </si>
  <si>
    <t>La institución dispone de estrategias claras 
para mediación y solución de conflictos y éstos se resuelven a través del diálogo y la negociación permanente.</t>
  </si>
  <si>
    <t>Cronograma de actividades, comité de convivecia en funcionamiento,actas</t>
  </si>
  <si>
    <t>La institución ha definido un programa de bienestar del personal vinculado, pero éste no se cumple totalmente</t>
  </si>
  <si>
    <t>Registros fotográficos</t>
  </si>
  <si>
    <t>Se elabora el  presupuesto , teniendo en cuenta las necesidades de las sedes  y toma como referentes el Plan Operativo Anual, el 
PEI, el plan de mejoramiento y  la normatividad vigente.</t>
  </si>
  <si>
    <t>Presupuesto elaborado y ejecutado, y actas del consejo directivo.</t>
  </si>
  <si>
    <t>La contabilidad está disponible de manera 
oportuna y los informes financieros permiten 
realizar un control efectivo del presupuesto y 
del plan de ingresos y gastos.</t>
  </si>
  <si>
    <t>OPS  de la contadora, Actas de consejo directivo. Documentos financieros digitales y físicos</t>
  </si>
  <si>
    <t>La institución presenta los informes financieros a las autoridades competentes de manera apropiada y oportuna. Éstos son parte del proceso de control interno y sirven para tomar decisiones y realizar seguimiento al manejo de los recursos.</t>
  </si>
  <si>
    <t>La adquisición de la plataforma ha facilitado el proceso de elaboración de los boletines e informes académicos.</t>
  </si>
  <si>
    <t>La institución cuenta con procesos explícitos  para elaborar los horarios y los criterios para realizar la asignación académica de los docentes, y éstos se cumplen.</t>
  </si>
  <si>
    <t>Se requiere capacitación del personal docente y  administrativo</t>
  </si>
  <si>
    <t>Diseñar un plan para reconocer y estimular al personal docente y administrativo de acuerdo a las buenas prácticas por ellos realizadas.</t>
  </si>
  <si>
    <t>Diseñar e implementar un programa de inducción para estudiantes, docentes y administrativos</t>
  </si>
  <si>
    <t>La institución  cuenta con una formulación de la misión, la visión y los principios que articulan e identifican a la institución como un todo. Estos elementos han sido apropiados parcialmente por la comunidad educativa.</t>
  </si>
  <si>
    <t>PEI resignificado, elaborado y adoptado.. Publicacones en carteleras  en las dos sedes educativas.</t>
  </si>
  <si>
    <t>La institución  evalúa periódicamente el cumplimiento de las metas, lo que permite realizar ajustes y reorientar los diferentes aspectos de la gestión institucional.</t>
  </si>
  <si>
    <t>Metas propuestas en el PMI ,Formato de siguimiento y evalución del PMI, actas de reuniones.</t>
  </si>
  <si>
    <t>La comunidad educativa conoce y comparte el  direccionamiento estratégico. Esto se evidencia en la identidad institucional y la unidad de propósitos entre sus miembros</t>
  </si>
  <si>
    <t>Actas de reuniones, Material fotográfico. Publicaciones en estados de aplicaciones digitales.</t>
  </si>
  <si>
    <t>Registro de matrícula.                          Adaptaciones curriculares y evaluativas.</t>
  </si>
  <si>
    <t>La institución  cuenta con unos  criterios básicos sobre el manejo del establecimiento educativo, fueron definidos de manera participativa y permiten el trabajo en equipo, pero no han sido evaluados para establecer su eficacia.</t>
  </si>
  <si>
    <t>Actas de reuniones, evidencias fotograficas , publicaciones en página de facebook.</t>
  </si>
  <si>
    <t>Se trabaja en equipo para lograr la implementación de los planes, proyectos y acciones, articulados al planteamiento 
estratégico de la institución integrada e inclusiva,</t>
  </si>
  <si>
    <t>Proyectos elaborados y ejecutados, informes escritos, evidencias fotográficas, actas de consejo académico.</t>
  </si>
  <si>
    <t>Modelo pedagógico y enfoque pedagógico definidos  en el pei y en los planes de área.</t>
  </si>
  <si>
    <t xml:space="preserve">La institución implementa un proceso de 
autoevaluación integral que abarca las dife_x0002_rentes sedes, empleando instrumentos y pro_x0002_cedimientos claros. </t>
  </si>
  <si>
    <t xml:space="preserve">Instrumentos y procedimientos claros con los diferentes equipos de Gestión. Formatos diligenciados. </t>
  </si>
  <si>
    <t xml:space="preserve">El consejo directivo se reúne periódicamente de  acuerdo con un cronograma establecido y sesiona con el aporte activo de todos sus miembros. Hace seguimiento sistemático al plan de trabajo, </t>
  </si>
  <si>
    <t>Consejo Directivo organizado. Actas debidamente firmadas.  Evidencias fotográficas.</t>
  </si>
  <si>
    <t>Está conformado en el marco de la integración Institucional;  Cuenta con una metodología de trabajo orientado al desempeño académico de los estudiantes.</t>
  </si>
  <si>
    <t>Actas debidamente diligenciadas en libro y digitalizadas. Fotografías .</t>
  </si>
  <si>
    <t>El consejo estudiantil está conformado , pero no se reune , ni se toman decisiones de su competencia</t>
  </si>
  <si>
    <t>El personero elegido desarrolla proyectos y 
programas a favor de  todos los estudiantes y su labor es reconocida en los diferentes estamentos de la comunidad educativa.</t>
  </si>
  <si>
    <t xml:space="preserve">Actas de nombramiento, acto cívico, material fotográfico de elección, material impreso, carpeta archivada. </t>
  </si>
  <si>
    <t>El consejo de padres de familia, se reune de forma esporadica</t>
  </si>
  <si>
    <t xml:space="preserve">Acta de conformación, liros de actas de asistencia </t>
  </si>
  <si>
    <t>En la institución se utilizan diferentes medios de comunicación actualizados para motivar los estamentos de la comunidad educativa en el proceso de mejoramiento institucional.</t>
  </si>
  <si>
    <t>Grupos de Whasapt, redes sociales, página de la institución.</t>
  </si>
  <si>
    <t>La institución emplea estrategias para fortalecer  trabajo en equipo en los diferentes proyectos institucionales.</t>
  </si>
  <si>
    <t xml:space="preserve">Actas de reuniones, fotografias </t>
  </si>
  <si>
    <t>En la Institución educativa  cuenta con un sistema de estimulos y recoconocimiento de logros a estudiantes que se aplica de manera coherente y organizada.</t>
  </si>
  <si>
    <t>Fotografias y registro escrito en libros que reposan en secretaría , publicaciones en página.</t>
  </si>
  <si>
    <t>Existe un procedimiento claro para reconocer, divulgar y documentat las buenas práctica pedagógicas,culturales, deportivas y administrativas que reconocen la diversidad de la población.</t>
  </si>
  <si>
    <t>Los estudiantes tienen sentido de pertenencia por la institución y participan de las actividades internas y externas, lo cual genera mayor integración de todos los estamentos.</t>
  </si>
  <si>
    <t>Uniformes, registros fotográficos.</t>
  </si>
  <si>
    <t xml:space="preserve">En las dos sedes educativas existen espacios adecuados para realizar diferentes actividades deportivas, culturales, académicas y también se prestan a la comunidad. </t>
  </si>
  <si>
    <t xml:space="preserve">Espacios en las dos sedes, fotografía de actividades realizadas. </t>
  </si>
  <si>
    <t xml:space="preserve">En la institución se determina realizar una inducción en la primera semana de clase , en ella se orienta sobre manual de convivencia, SIEE y sobre los espacios en cada sede </t>
  </si>
  <si>
    <t>Fotografías y publicaciones en página, material educativo.</t>
  </si>
  <si>
    <t>En las dos sedes educativas se evidencia el entusiasmo y la  motivación de los estudiantes  hacia el aprendizaje.</t>
  </si>
  <si>
    <t>Participación en las clases, un 98</t>
  </si>
  <si>
    <t>El manual de convivencia está ajustado a la normatividad vigente, orienta las acciones de los diferentes estamentos de la comunidad educativa, en concordancia con el PEI.</t>
  </si>
  <si>
    <t xml:space="preserve">Manual de convivencia resignificado, aprobado por Consejo Directivo y conocido por la comunidad educativa. </t>
  </si>
  <si>
    <t>Existe en la institución una  política definida con respecto a las actividades extracurriculares, las cuales se articulan a los procesos de formación de los estudiantes.</t>
  </si>
  <si>
    <t>Fotografías, existe un cronograma de las actividades.</t>
  </si>
  <si>
    <t xml:space="preserve">Se realizan acciones organizadas para propiciar el bienestar de  todos los estudiantes, pero éstas no siempre se ejecutan de manera oportuna y articulada. </t>
  </si>
  <si>
    <t>Realización Tallere,s articulados con otras entidades, evidencias fotográficas-</t>
  </si>
  <si>
    <t xml:space="preserve"> La institución mantiene  una comunicación constante en la que se informa  a las familias sobre las diferentes políticas implementadas en la institución.</t>
  </si>
  <si>
    <t xml:space="preserve"> Grupos de whasapt  por grados, listas de difusión, registros fotográficos.</t>
  </si>
  <si>
    <t>Se cuenta con una politica de comunicación con las autoridades educativas.</t>
  </si>
  <si>
    <t>Circulares internas y externas.SAC, Página de la SED, Webinar.</t>
  </si>
  <si>
    <t xml:space="preserve"> Existe una política para el establecimiento de acuerdos con las  diferentes entidades del municipio para la ejecución de proyectos.</t>
  </si>
  <si>
    <t xml:space="preserve"> Registro fotográfico, actas, proyectos elaborados y ejecutados, </t>
  </si>
  <si>
    <t>No hay una relación participativa, ni activa con el sector productivo, de forma esporadica se establece comunicación con este sector y se atienden las solicitudes presentadas.</t>
  </si>
  <si>
    <t>Registro de solicitudes y fotografías .</t>
  </si>
  <si>
    <t>Fortalecer los procesos de inclusión a los estudiantes de diferentes grupos poblacionales, con  dificultades académicas  y de interacción.</t>
  </si>
  <si>
    <t>Elegir el consejo estudiantil, organizarlo para que tome decisiones  de su competencia.</t>
  </si>
  <si>
    <t>Definir y adoptar una estrategia pedagógica que se tome para todos los grados y sedes educativas.</t>
  </si>
  <si>
    <t>El consejo directivo sesiona de acuerdo a la normatividad vigente, al cronograma establecido y cada miembro hace un aporte activo.</t>
  </si>
  <si>
    <t>La institución  cuenta con una formulación de la misión, la visión y los principios que articulan e identifican a la institución como un todo.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</si>
</sst>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3"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b/>
      <sz val="12"/>
      <color theme="1"/>
      <name val="Verdana"/>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33">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34" fillId="10"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17" fillId="0" borderId="4" xfId="0" applyFont="1" applyBorder="1" applyAlignment="1" applyProtection="1">
      <alignment horizontal="center" vertical="center"/>
      <protection locked="0"/>
    </xf>
    <xf numFmtId="1" fontId="32" fillId="0" borderId="4"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1" fontId="32" fillId="0" borderId="7" xfId="0" applyNumberFormat="1" applyFont="1" applyBorder="1" applyAlignment="1" applyProtection="1">
      <alignment horizontal="center" vertical="center"/>
      <protection locked="0"/>
    </xf>
    <xf numFmtId="1" fontId="17" fillId="0" borderId="7"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protection locked="0"/>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32" fillId="0" borderId="2" xfId="0" applyFont="1" applyBorder="1" applyAlignment="1" applyProtection="1">
      <alignment horizontal="center" vertical="center"/>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33" fillId="0" borderId="0" xfId="2" applyFont="1" applyFill="1" applyAlignment="1" applyProtection="1">
      <alignment horizontal="left" vertical="center"/>
    </xf>
    <xf numFmtId="0" fontId="12" fillId="0" borderId="0" xfId="0" applyFont="1" applyAlignment="1">
      <alignment horizontal="center"/>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19" fillId="0" borderId="2" xfId="0" applyFont="1" applyBorder="1" applyAlignment="1" applyProtection="1">
      <alignment horizontal="center" vertical="center"/>
      <protection locked="0"/>
    </xf>
    <xf numFmtId="0" fontId="28" fillId="0" borderId="2" xfId="2" applyBorder="1" applyAlignment="1" applyProtection="1">
      <alignment horizontal="center" vertical="center"/>
      <protection locked="0"/>
    </xf>
    <xf numFmtId="0" fontId="32" fillId="19" borderId="0" xfId="0" applyFont="1" applyFill="1" applyAlignment="1">
      <alignment vertical="center" wrapText="1"/>
    </xf>
    <xf numFmtId="0" fontId="32" fillId="19" borderId="0" xfId="0" applyFont="1" applyFill="1" applyAlignment="1">
      <alignment vertical="center"/>
    </xf>
    <xf numFmtId="0" fontId="14" fillId="19" borderId="0" xfId="0" applyFont="1" applyFill="1" applyAlignment="1">
      <alignment vertical="center" wrapText="1"/>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14" fillId="0" borderId="2" xfId="0" applyFont="1" applyBorder="1" applyAlignment="1" applyProtection="1">
      <alignment horizontal="center" vertical="center"/>
      <protection locked="0"/>
    </xf>
    <xf numFmtId="0" fontId="28" fillId="0" borderId="6" xfId="2" applyBorder="1" applyAlignment="1" applyProtection="1">
      <alignment horizontal="center" vertical="center"/>
      <protection locked="0"/>
    </xf>
    <xf numFmtId="0" fontId="28" fillId="0" borderId="7" xfId="2" applyBorder="1" applyAlignment="1" applyProtection="1">
      <alignment horizontal="center" vertical="center"/>
      <protection locked="0"/>
    </xf>
    <xf numFmtId="0" fontId="28" fillId="0" borderId="4" xfId="2" applyBorder="1" applyAlignment="1" applyProtection="1">
      <alignment horizontal="center" vertical="center"/>
      <protection locked="0"/>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4" xfId="0" applyFont="1" applyFill="1" applyBorder="1" applyAlignment="1" applyProtection="1">
      <alignment horizontal="left"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15" xfId="0" applyFont="1" applyFill="1" applyBorder="1" applyAlignment="1" applyProtection="1">
      <alignment horizontal="left"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center" vertical="center" wrapText="1"/>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32" fillId="0" borderId="19" xfId="0" applyFont="1" applyBorder="1" applyAlignment="1" applyProtection="1">
      <alignment horizontal="center"/>
      <protection locked="0"/>
    </xf>
    <xf numFmtId="0" fontId="29" fillId="0" borderId="2" xfId="0" applyFont="1" applyBorder="1" applyAlignment="1" applyProtection="1">
      <alignment horizontal="center" vertical="top" wrapText="1"/>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18"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7" fillId="22" borderId="2" xfId="0" applyFont="1" applyFill="1" applyBorder="1" applyAlignment="1">
      <alignment horizontal="center" vertical="center"/>
    </xf>
    <xf numFmtId="0" fontId="3" fillId="15" borderId="2"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42" fillId="0" borderId="2" xfId="0" applyFont="1" applyBorder="1" applyAlignment="1" applyProtection="1">
      <alignment horizontal="center" vertical="top" wrapText="1"/>
      <protection locked="0"/>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87986944"/>
        <c:axId val="87988480"/>
        <c:axId val="0"/>
      </c:bar3DChart>
      <c:catAx>
        <c:axId val="879869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7988480"/>
        <c:crosses val="autoZero"/>
        <c:auto val="1"/>
        <c:lblAlgn val="ctr"/>
        <c:lblOffset val="100"/>
        <c:noMultiLvlLbl val="0"/>
      </c:catAx>
      <c:valAx>
        <c:axId val="87988480"/>
        <c:scaling>
          <c:orientation val="minMax"/>
        </c:scaling>
        <c:delete val="1"/>
        <c:axPos val="l"/>
        <c:numFmt formatCode="0%" sourceLinked="1"/>
        <c:majorTickMark val="out"/>
        <c:minorTickMark val="none"/>
        <c:tickLblPos val="nextTo"/>
        <c:crossAx val="879869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97760000"/>
        <c:axId val="97761536"/>
      </c:lineChart>
      <c:catAx>
        <c:axId val="97760000"/>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97761536"/>
        <c:crosses val="autoZero"/>
        <c:auto val="1"/>
        <c:lblAlgn val="ctr"/>
        <c:lblOffset val="100"/>
        <c:noMultiLvlLbl val="0"/>
      </c:catAx>
      <c:valAx>
        <c:axId val="97761536"/>
        <c:scaling>
          <c:orientation val="minMax"/>
        </c:scaling>
        <c:delete val="1"/>
        <c:axPos val="l"/>
        <c:numFmt formatCode="0%" sourceLinked="1"/>
        <c:majorTickMark val="out"/>
        <c:minorTickMark val="none"/>
        <c:tickLblPos val="nextTo"/>
        <c:crossAx val="97760000"/>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050-4AE0-A2C4-B2AAC84A1FB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050-4AE0-A2C4-B2AAC84A1FB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7050-4AE0-A2C4-B2AAC84A1FB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050-4AE0-A2C4-B2AAC84A1FB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050-4AE0-A2C4-B2AAC84A1FB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050-4AE0-A2C4-B2AAC84A1FB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050-4AE0-A2C4-B2AAC84A1FB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7050-4AE0-A2C4-B2AAC84A1FB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050-4AE0-A2C4-B2AAC84A1FB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050-4AE0-A2C4-B2AAC84A1FB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97840128"/>
        <c:axId val="97858304"/>
      </c:lineChart>
      <c:catAx>
        <c:axId val="978401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97858304"/>
        <c:crosses val="autoZero"/>
        <c:auto val="1"/>
        <c:lblAlgn val="ctr"/>
        <c:lblOffset val="100"/>
        <c:noMultiLvlLbl val="0"/>
      </c:catAx>
      <c:valAx>
        <c:axId val="97858304"/>
        <c:scaling>
          <c:orientation val="minMax"/>
        </c:scaling>
        <c:delete val="1"/>
        <c:axPos val="l"/>
        <c:numFmt formatCode="0%" sourceLinked="1"/>
        <c:majorTickMark val="out"/>
        <c:minorTickMark val="none"/>
        <c:tickLblPos val="nextTo"/>
        <c:crossAx val="978401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0.125</c:v>
                </c:pt>
                <c:pt idx="1">
                  <c:v>0.125</c:v>
                </c:pt>
                <c:pt idx="2">
                  <c:v>0.75</c:v>
                </c:pt>
                <c:pt idx="3">
                  <c:v>0</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0.125</c:v>
                </c:pt>
                <c:pt idx="1">
                  <c:v>0.125</c:v>
                </c:pt>
                <c:pt idx="2">
                  <c:v>0.125</c:v>
                </c:pt>
                <c:pt idx="3">
                  <c:v>0.125</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98277632"/>
        <c:axId val="98295808"/>
      </c:lineChart>
      <c:catAx>
        <c:axId val="982776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98295808"/>
        <c:crosses val="autoZero"/>
        <c:auto val="1"/>
        <c:lblAlgn val="ctr"/>
        <c:lblOffset val="100"/>
        <c:noMultiLvlLbl val="0"/>
      </c:catAx>
      <c:valAx>
        <c:axId val="98295808"/>
        <c:scaling>
          <c:orientation val="minMax"/>
        </c:scaling>
        <c:delete val="1"/>
        <c:axPos val="l"/>
        <c:numFmt formatCode="0%" sourceLinked="1"/>
        <c:majorTickMark val="out"/>
        <c:minorTickMark val="none"/>
        <c:tickLblPos val="nextTo"/>
        <c:crossAx val="9827763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98394496"/>
        <c:axId val="98396032"/>
        <c:axId val="0"/>
      </c:bar3DChart>
      <c:catAx>
        <c:axId val="98394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98396032"/>
        <c:crosses val="autoZero"/>
        <c:auto val="1"/>
        <c:lblAlgn val="ctr"/>
        <c:lblOffset val="100"/>
        <c:noMultiLvlLbl val="0"/>
      </c:catAx>
      <c:valAx>
        <c:axId val="98396032"/>
        <c:scaling>
          <c:orientation val="minMax"/>
        </c:scaling>
        <c:delete val="1"/>
        <c:axPos val="l"/>
        <c:numFmt formatCode="0%" sourceLinked="1"/>
        <c:majorTickMark val="out"/>
        <c:minorTickMark val="none"/>
        <c:tickLblPos val="nextTo"/>
        <c:crossAx val="983944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98424704"/>
        <c:axId val="98426240"/>
        <c:axId val="0"/>
      </c:bar3DChart>
      <c:catAx>
        <c:axId val="98424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98426240"/>
        <c:crosses val="autoZero"/>
        <c:auto val="1"/>
        <c:lblAlgn val="ctr"/>
        <c:lblOffset val="100"/>
        <c:noMultiLvlLbl val="0"/>
      </c:catAx>
      <c:valAx>
        <c:axId val="98426240"/>
        <c:scaling>
          <c:orientation val="minMax"/>
        </c:scaling>
        <c:delete val="1"/>
        <c:axPos val="l"/>
        <c:numFmt formatCode="0%" sourceLinked="1"/>
        <c:majorTickMark val="out"/>
        <c:minorTickMark val="none"/>
        <c:tickLblPos val="nextTo"/>
        <c:crossAx val="984247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98012544"/>
        <c:axId val="98022528"/>
        <c:axId val="0"/>
      </c:bar3DChart>
      <c:catAx>
        <c:axId val="980125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98022528"/>
        <c:crosses val="autoZero"/>
        <c:auto val="1"/>
        <c:lblAlgn val="ctr"/>
        <c:lblOffset val="100"/>
        <c:noMultiLvlLbl val="0"/>
      </c:catAx>
      <c:valAx>
        <c:axId val="98022528"/>
        <c:scaling>
          <c:orientation val="minMax"/>
        </c:scaling>
        <c:delete val="1"/>
        <c:axPos val="l"/>
        <c:numFmt formatCode="0%" sourceLinked="1"/>
        <c:majorTickMark val="out"/>
        <c:minorTickMark val="none"/>
        <c:tickLblPos val="nextTo"/>
        <c:crossAx val="980125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98097408"/>
        <c:axId val="98123776"/>
      </c:lineChart>
      <c:catAx>
        <c:axId val="980974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98123776"/>
        <c:crosses val="autoZero"/>
        <c:auto val="1"/>
        <c:lblAlgn val="ctr"/>
        <c:lblOffset val="100"/>
        <c:noMultiLvlLbl val="0"/>
      </c:catAx>
      <c:valAx>
        <c:axId val="98123776"/>
        <c:scaling>
          <c:orientation val="minMax"/>
        </c:scaling>
        <c:delete val="1"/>
        <c:axPos val="l"/>
        <c:numFmt formatCode="0%" sourceLinked="1"/>
        <c:majorTickMark val="out"/>
        <c:minorTickMark val="none"/>
        <c:tickLblPos val="nextTo"/>
        <c:crossAx val="9809740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98144640"/>
        <c:axId val="98146176"/>
        <c:axId val="0"/>
      </c:bar3DChart>
      <c:catAx>
        <c:axId val="98144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98146176"/>
        <c:crosses val="autoZero"/>
        <c:auto val="1"/>
        <c:lblAlgn val="ctr"/>
        <c:lblOffset val="100"/>
        <c:noMultiLvlLbl val="0"/>
      </c:catAx>
      <c:valAx>
        <c:axId val="98146176"/>
        <c:scaling>
          <c:orientation val="minMax"/>
        </c:scaling>
        <c:delete val="1"/>
        <c:axPos val="l"/>
        <c:numFmt formatCode="0%" sourceLinked="1"/>
        <c:majorTickMark val="out"/>
        <c:minorTickMark val="none"/>
        <c:tickLblPos val="nextTo"/>
        <c:crossAx val="981446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98453376"/>
        <c:axId val="98454912"/>
        <c:axId val="0"/>
      </c:bar3DChart>
      <c:catAx>
        <c:axId val="984533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98454912"/>
        <c:crosses val="autoZero"/>
        <c:auto val="1"/>
        <c:lblAlgn val="ctr"/>
        <c:lblOffset val="100"/>
        <c:noMultiLvlLbl val="0"/>
      </c:catAx>
      <c:valAx>
        <c:axId val="98454912"/>
        <c:scaling>
          <c:orientation val="minMax"/>
        </c:scaling>
        <c:delete val="1"/>
        <c:axPos val="l"/>
        <c:numFmt formatCode="0%" sourceLinked="1"/>
        <c:majorTickMark val="out"/>
        <c:minorTickMark val="none"/>
        <c:tickLblPos val="nextTo"/>
        <c:crossAx val="984533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98504064"/>
        <c:axId val="98505856"/>
        <c:axId val="0"/>
      </c:bar3DChart>
      <c:catAx>
        <c:axId val="985040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98505856"/>
        <c:crosses val="autoZero"/>
        <c:auto val="1"/>
        <c:lblAlgn val="ctr"/>
        <c:lblOffset val="100"/>
        <c:noMultiLvlLbl val="0"/>
      </c:catAx>
      <c:valAx>
        <c:axId val="98505856"/>
        <c:scaling>
          <c:orientation val="minMax"/>
        </c:scaling>
        <c:delete val="1"/>
        <c:axPos val="l"/>
        <c:numFmt formatCode="0%" sourceLinked="1"/>
        <c:majorTickMark val="out"/>
        <c:minorTickMark val="none"/>
        <c:tickLblPos val="nextTo"/>
        <c:crossAx val="985040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89807104"/>
        <c:axId val="89817088"/>
        <c:axId val="0"/>
      </c:bar3DChart>
      <c:catAx>
        <c:axId val="89807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9817088"/>
        <c:crosses val="autoZero"/>
        <c:auto val="1"/>
        <c:lblAlgn val="ctr"/>
        <c:lblOffset val="100"/>
        <c:noMultiLvlLbl val="0"/>
      </c:catAx>
      <c:valAx>
        <c:axId val="89817088"/>
        <c:scaling>
          <c:orientation val="minMax"/>
        </c:scaling>
        <c:delete val="1"/>
        <c:axPos val="l"/>
        <c:numFmt formatCode="0%" sourceLinked="1"/>
        <c:majorTickMark val="out"/>
        <c:minorTickMark val="none"/>
        <c:tickLblPos val="nextTo"/>
        <c:crossAx val="898071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FF8-4462-ADBB-C93ACDA5E1F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FF8-4462-ADBB-C93ACDA5E1F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2FF8-4462-ADBB-C93ACDA5E1F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FF8-4462-ADBB-C93ACDA5E1F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FF8-4462-ADBB-C93ACDA5E1F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FF8-4462-ADBB-C93ACDA5E1F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FF8-4462-ADBB-C93ACDA5E1F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2FF8-4462-ADBB-C93ACDA5E1F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FF8-4462-ADBB-C93ACDA5E1F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FF8-4462-ADBB-C93ACDA5E1F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98584832"/>
        <c:axId val="98598912"/>
      </c:lineChart>
      <c:catAx>
        <c:axId val="985848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98598912"/>
        <c:crosses val="autoZero"/>
        <c:auto val="1"/>
        <c:lblAlgn val="ctr"/>
        <c:lblOffset val="100"/>
        <c:noMultiLvlLbl val="0"/>
      </c:catAx>
      <c:valAx>
        <c:axId val="98598912"/>
        <c:scaling>
          <c:orientation val="minMax"/>
        </c:scaling>
        <c:delete val="1"/>
        <c:axPos val="l"/>
        <c:numFmt formatCode="0%" sourceLinked="1"/>
        <c:majorTickMark val="out"/>
        <c:minorTickMark val="none"/>
        <c:tickLblPos val="nextTo"/>
        <c:crossAx val="9858483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98702080"/>
        <c:axId val="98703616"/>
        <c:axId val="0"/>
      </c:bar3DChart>
      <c:catAx>
        <c:axId val="987020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98703616"/>
        <c:crosses val="autoZero"/>
        <c:auto val="1"/>
        <c:lblAlgn val="ctr"/>
        <c:lblOffset val="100"/>
        <c:noMultiLvlLbl val="0"/>
      </c:catAx>
      <c:valAx>
        <c:axId val="98703616"/>
        <c:scaling>
          <c:orientation val="minMax"/>
        </c:scaling>
        <c:delete val="1"/>
        <c:axPos val="l"/>
        <c:numFmt formatCode="0%" sourceLinked="1"/>
        <c:majorTickMark val="out"/>
        <c:minorTickMark val="none"/>
        <c:tickLblPos val="nextTo"/>
        <c:crossAx val="987020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98740480"/>
        <c:axId val="98742272"/>
        <c:axId val="0"/>
      </c:bar3DChart>
      <c:catAx>
        <c:axId val="987404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98742272"/>
        <c:crosses val="autoZero"/>
        <c:auto val="1"/>
        <c:lblAlgn val="ctr"/>
        <c:lblOffset val="100"/>
        <c:noMultiLvlLbl val="0"/>
      </c:catAx>
      <c:valAx>
        <c:axId val="98742272"/>
        <c:scaling>
          <c:orientation val="minMax"/>
        </c:scaling>
        <c:delete val="1"/>
        <c:axPos val="l"/>
        <c:numFmt formatCode="0%" sourceLinked="1"/>
        <c:majorTickMark val="out"/>
        <c:minorTickMark val="none"/>
        <c:tickLblPos val="nextTo"/>
        <c:crossAx val="987404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99381248"/>
        <c:axId val="99382784"/>
        <c:axId val="0"/>
      </c:bar3DChart>
      <c:catAx>
        <c:axId val="993812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99382784"/>
        <c:crosses val="autoZero"/>
        <c:auto val="1"/>
        <c:lblAlgn val="ctr"/>
        <c:lblOffset val="100"/>
        <c:noMultiLvlLbl val="0"/>
      </c:catAx>
      <c:valAx>
        <c:axId val="99382784"/>
        <c:scaling>
          <c:orientation val="minMax"/>
        </c:scaling>
        <c:delete val="1"/>
        <c:axPos val="l"/>
        <c:numFmt formatCode="0%" sourceLinked="1"/>
        <c:majorTickMark val="out"/>
        <c:minorTickMark val="none"/>
        <c:tickLblPos val="nextTo"/>
        <c:crossAx val="993812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EC5-4EDA-AB13-69EC98423ED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EC5-4EDA-AB13-69EC98423ED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CEC5-4EDA-AB13-69EC98423ED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EC5-4EDA-AB13-69EC98423ED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EC5-4EDA-AB13-69EC98423ED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EC5-4EDA-AB13-69EC98423ED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EC5-4EDA-AB13-69EC98423ED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CEC5-4EDA-AB13-69EC98423ED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EC5-4EDA-AB13-69EC98423ED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EC5-4EDA-AB13-69EC98423ED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99465856"/>
        <c:axId val="99094912"/>
      </c:lineChart>
      <c:catAx>
        <c:axId val="994658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99094912"/>
        <c:crosses val="autoZero"/>
        <c:auto val="1"/>
        <c:lblAlgn val="ctr"/>
        <c:lblOffset val="100"/>
        <c:noMultiLvlLbl val="0"/>
      </c:catAx>
      <c:valAx>
        <c:axId val="99094912"/>
        <c:scaling>
          <c:orientation val="minMax"/>
        </c:scaling>
        <c:delete val="1"/>
        <c:axPos val="l"/>
        <c:numFmt formatCode="0%" sourceLinked="1"/>
        <c:majorTickMark val="out"/>
        <c:minorTickMark val="none"/>
        <c:tickLblPos val="nextTo"/>
        <c:crossAx val="994658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99123584"/>
        <c:axId val="99125120"/>
        <c:axId val="0"/>
      </c:bar3DChart>
      <c:catAx>
        <c:axId val="991235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99125120"/>
        <c:crosses val="autoZero"/>
        <c:auto val="1"/>
        <c:lblAlgn val="ctr"/>
        <c:lblOffset val="100"/>
        <c:noMultiLvlLbl val="0"/>
      </c:catAx>
      <c:valAx>
        <c:axId val="99125120"/>
        <c:scaling>
          <c:orientation val="minMax"/>
        </c:scaling>
        <c:delete val="1"/>
        <c:axPos val="l"/>
        <c:numFmt formatCode="0%" sourceLinked="1"/>
        <c:majorTickMark val="out"/>
        <c:minorTickMark val="none"/>
        <c:tickLblPos val="nextTo"/>
        <c:crossAx val="991235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99760000"/>
        <c:axId val="99761536"/>
        <c:axId val="0"/>
      </c:bar3DChart>
      <c:catAx>
        <c:axId val="997600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99761536"/>
        <c:crosses val="autoZero"/>
        <c:auto val="1"/>
        <c:lblAlgn val="ctr"/>
        <c:lblOffset val="100"/>
        <c:noMultiLvlLbl val="0"/>
      </c:catAx>
      <c:valAx>
        <c:axId val="99761536"/>
        <c:scaling>
          <c:orientation val="minMax"/>
        </c:scaling>
        <c:delete val="1"/>
        <c:axPos val="l"/>
        <c:numFmt formatCode="0%" sourceLinked="1"/>
        <c:majorTickMark val="out"/>
        <c:minorTickMark val="none"/>
        <c:tickLblPos val="nextTo"/>
        <c:crossAx val="997600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99794304"/>
        <c:axId val="99808384"/>
        <c:axId val="0"/>
      </c:bar3DChart>
      <c:catAx>
        <c:axId val="997943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99808384"/>
        <c:crosses val="autoZero"/>
        <c:auto val="1"/>
        <c:lblAlgn val="ctr"/>
        <c:lblOffset val="100"/>
        <c:noMultiLvlLbl val="0"/>
      </c:catAx>
      <c:valAx>
        <c:axId val="99808384"/>
        <c:scaling>
          <c:orientation val="minMax"/>
        </c:scaling>
        <c:delete val="1"/>
        <c:axPos val="l"/>
        <c:numFmt formatCode="0%" sourceLinked="1"/>
        <c:majorTickMark val="out"/>
        <c:minorTickMark val="none"/>
        <c:tickLblPos val="nextTo"/>
        <c:crossAx val="997943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99513472"/>
        <c:axId val="99515008"/>
        <c:axId val="0"/>
      </c:bar3DChart>
      <c:catAx>
        <c:axId val="995134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99515008"/>
        <c:crosses val="autoZero"/>
        <c:auto val="1"/>
        <c:lblAlgn val="ctr"/>
        <c:lblOffset val="100"/>
        <c:noMultiLvlLbl val="0"/>
      </c:catAx>
      <c:valAx>
        <c:axId val="99515008"/>
        <c:scaling>
          <c:orientation val="minMax"/>
        </c:scaling>
        <c:delete val="1"/>
        <c:axPos val="l"/>
        <c:numFmt formatCode="0%" sourceLinked="1"/>
        <c:majorTickMark val="out"/>
        <c:minorTickMark val="none"/>
        <c:tickLblPos val="nextTo"/>
        <c:crossAx val="995134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99629696"/>
        <c:axId val="99635584"/>
        <c:axId val="0"/>
      </c:bar3DChart>
      <c:catAx>
        <c:axId val="996296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99635584"/>
        <c:crosses val="autoZero"/>
        <c:auto val="1"/>
        <c:lblAlgn val="ctr"/>
        <c:lblOffset val="100"/>
        <c:noMultiLvlLbl val="0"/>
      </c:catAx>
      <c:valAx>
        <c:axId val="99635584"/>
        <c:scaling>
          <c:orientation val="minMax"/>
        </c:scaling>
        <c:delete val="1"/>
        <c:axPos val="l"/>
        <c:numFmt formatCode="0%" sourceLinked="1"/>
        <c:majorTickMark val="out"/>
        <c:minorTickMark val="none"/>
        <c:tickLblPos val="nextTo"/>
        <c:crossAx val="99629696"/>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91631616"/>
        <c:axId val="91633152"/>
        <c:axId val="0"/>
      </c:bar3DChart>
      <c:catAx>
        <c:axId val="916316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91633152"/>
        <c:crosses val="autoZero"/>
        <c:auto val="1"/>
        <c:lblAlgn val="ctr"/>
        <c:lblOffset val="100"/>
        <c:noMultiLvlLbl val="0"/>
      </c:catAx>
      <c:valAx>
        <c:axId val="91633152"/>
        <c:scaling>
          <c:orientation val="minMax"/>
        </c:scaling>
        <c:delete val="1"/>
        <c:axPos val="l"/>
        <c:numFmt formatCode="0%" sourceLinked="1"/>
        <c:majorTickMark val="out"/>
        <c:minorTickMark val="none"/>
        <c:tickLblPos val="nextTo"/>
        <c:crossAx val="916316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99668352"/>
        <c:axId val="99669888"/>
        <c:axId val="0"/>
      </c:bar3DChart>
      <c:catAx>
        <c:axId val="996683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99669888"/>
        <c:crosses val="autoZero"/>
        <c:auto val="1"/>
        <c:lblAlgn val="ctr"/>
        <c:lblOffset val="100"/>
        <c:noMultiLvlLbl val="0"/>
      </c:catAx>
      <c:valAx>
        <c:axId val="99669888"/>
        <c:scaling>
          <c:orientation val="minMax"/>
        </c:scaling>
        <c:delete val="1"/>
        <c:axPos val="l"/>
        <c:numFmt formatCode="0%" sourceLinked="1"/>
        <c:majorTickMark val="out"/>
        <c:minorTickMark val="none"/>
        <c:tickLblPos val="nextTo"/>
        <c:crossAx val="996683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99913088"/>
        <c:axId val="99914880"/>
        <c:axId val="0"/>
      </c:bar3DChart>
      <c:catAx>
        <c:axId val="99913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99914880"/>
        <c:crosses val="autoZero"/>
        <c:auto val="1"/>
        <c:lblAlgn val="ctr"/>
        <c:lblOffset val="100"/>
        <c:noMultiLvlLbl val="0"/>
      </c:catAx>
      <c:valAx>
        <c:axId val="99914880"/>
        <c:scaling>
          <c:orientation val="minMax"/>
        </c:scaling>
        <c:delete val="1"/>
        <c:axPos val="l"/>
        <c:numFmt formatCode="0%" sourceLinked="1"/>
        <c:majorTickMark val="out"/>
        <c:minorTickMark val="none"/>
        <c:tickLblPos val="nextTo"/>
        <c:crossAx val="999130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0.4</c:v>
                </c:pt>
                <c:pt idx="2">
                  <c:v>0.4</c:v>
                </c:pt>
                <c:pt idx="3">
                  <c:v>0.2</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100222080"/>
        <c:axId val="100223616"/>
        <c:axId val="0"/>
      </c:bar3DChart>
      <c:catAx>
        <c:axId val="1002220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0223616"/>
        <c:crosses val="autoZero"/>
        <c:auto val="1"/>
        <c:lblAlgn val="ctr"/>
        <c:lblOffset val="100"/>
        <c:noMultiLvlLbl val="0"/>
      </c:catAx>
      <c:valAx>
        <c:axId val="100223616"/>
        <c:scaling>
          <c:orientation val="minMax"/>
        </c:scaling>
        <c:delete val="1"/>
        <c:axPos val="l"/>
        <c:numFmt formatCode="0%" sourceLinked="1"/>
        <c:majorTickMark val="out"/>
        <c:minorTickMark val="none"/>
        <c:tickLblPos val="nextTo"/>
        <c:crossAx val="1002220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100268672"/>
        <c:axId val="99950976"/>
        <c:axId val="0"/>
      </c:bar3DChart>
      <c:catAx>
        <c:axId val="1002686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99950976"/>
        <c:crosses val="autoZero"/>
        <c:auto val="1"/>
        <c:lblAlgn val="ctr"/>
        <c:lblOffset val="100"/>
        <c:noMultiLvlLbl val="0"/>
      </c:catAx>
      <c:valAx>
        <c:axId val="99950976"/>
        <c:scaling>
          <c:orientation val="minMax"/>
        </c:scaling>
        <c:delete val="1"/>
        <c:axPos val="l"/>
        <c:numFmt formatCode="0%" sourceLinked="1"/>
        <c:majorTickMark val="out"/>
        <c:minorTickMark val="none"/>
        <c:tickLblPos val="nextTo"/>
        <c:crossAx val="1002686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99991936"/>
        <c:axId val="99993472"/>
        <c:axId val="0"/>
      </c:bar3DChart>
      <c:catAx>
        <c:axId val="999919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99993472"/>
        <c:crosses val="autoZero"/>
        <c:auto val="1"/>
        <c:lblAlgn val="ctr"/>
        <c:lblOffset val="100"/>
        <c:noMultiLvlLbl val="0"/>
      </c:catAx>
      <c:valAx>
        <c:axId val="99993472"/>
        <c:scaling>
          <c:orientation val="minMax"/>
        </c:scaling>
        <c:delete val="1"/>
        <c:axPos val="l"/>
        <c:numFmt formatCode="0%" sourceLinked="1"/>
        <c:majorTickMark val="out"/>
        <c:minorTickMark val="none"/>
        <c:tickLblPos val="nextTo"/>
        <c:crossAx val="999919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100087680"/>
        <c:axId val="100089216"/>
        <c:axId val="0"/>
      </c:bar3DChart>
      <c:catAx>
        <c:axId val="1000876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0089216"/>
        <c:crosses val="autoZero"/>
        <c:auto val="1"/>
        <c:lblAlgn val="ctr"/>
        <c:lblOffset val="100"/>
        <c:noMultiLvlLbl val="0"/>
      </c:catAx>
      <c:valAx>
        <c:axId val="100089216"/>
        <c:scaling>
          <c:orientation val="minMax"/>
        </c:scaling>
        <c:delete val="1"/>
        <c:axPos val="l"/>
        <c:numFmt formatCode="0%" sourceLinked="1"/>
        <c:majorTickMark val="out"/>
        <c:minorTickMark val="none"/>
        <c:tickLblPos val="nextTo"/>
        <c:crossAx val="1000876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100142464"/>
        <c:axId val="100144256"/>
        <c:axId val="0"/>
      </c:bar3DChart>
      <c:catAx>
        <c:axId val="1001424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0144256"/>
        <c:crosses val="autoZero"/>
        <c:auto val="1"/>
        <c:lblAlgn val="ctr"/>
        <c:lblOffset val="100"/>
        <c:noMultiLvlLbl val="0"/>
      </c:catAx>
      <c:valAx>
        <c:axId val="100144256"/>
        <c:scaling>
          <c:orientation val="minMax"/>
        </c:scaling>
        <c:delete val="1"/>
        <c:axPos val="l"/>
        <c:numFmt formatCode="0%" sourceLinked="1"/>
        <c:majorTickMark val="out"/>
        <c:minorTickMark val="none"/>
        <c:tickLblPos val="nextTo"/>
        <c:crossAx val="1001424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100185216"/>
        <c:axId val="100186752"/>
        <c:axId val="0"/>
      </c:bar3DChart>
      <c:catAx>
        <c:axId val="1001852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0186752"/>
        <c:crosses val="autoZero"/>
        <c:auto val="1"/>
        <c:lblAlgn val="ctr"/>
        <c:lblOffset val="100"/>
        <c:noMultiLvlLbl val="0"/>
      </c:catAx>
      <c:valAx>
        <c:axId val="100186752"/>
        <c:scaling>
          <c:orientation val="minMax"/>
        </c:scaling>
        <c:delete val="1"/>
        <c:axPos val="l"/>
        <c:numFmt formatCode="0%" sourceLinked="1"/>
        <c:majorTickMark val="out"/>
        <c:minorTickMark val="none"/>
        <c:tickLblPos val="nextTo"/>
        <c:crossAx val="1001852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0.5</c:v>
                </c:pt>
                <c:pt idx="2">
                  <c:v>0.5</c:v>
                </c:pt>
                <c:pt idx="3">
                  <c:v>0</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100547200"/>
        <c:axId val="100548992"/>
        <c:axId val="0"/>
      </c:bar3DChart>
      <c:catAx>
        <c:axId val="1005472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0548992"/>
        <c:crosses val="autoZero"/>
        <c:auto val="1"/>
        <c:lblAlgn val="ctr"/>
        <c:lblOffset val="100"/>
        <c:noMultiLvlLbl val="0"/>
      </c:catAx>
      <c:valAx>
        <c:axId val="100548992"/>
        <c:scaling>
          <c:orientation val="minMax"/>
        </c:scaling>
        <c:delete val="1"/>
        <c:axPos val="l"/>
        <c:numFmt formatCode="0%" sourceLinked="1"/>
        <c:majorTickMark val="out"/>
        <c:minorTickMark val="none"/>
        <c:tickLblPos val="nextTo"/>
        <c:crossAx val="1005472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100594048"/>
        <c:axId val="100595584"/>
        <c:axId val="0"/>
      </c:bar3DChart>
      <c:catAx>
        <c:axId val="1005940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0595584"/>
        <c:crosses val="autoZero"/>
        <c:auto val="1"/>
        <c:lblAlgn val="ctr"/>
        <c:lblOffset val="100"/>
        <c:noMultiLvlLbl val="0"/>
      </c:catAx>
      <c:valAx>
        <c:axId val="100595584"/>
        <c:scaling>
          <c:orientation val="minMax"/>
        </c:scaling>
        <c:delete val="1"/>
        <c:axPos val="l"/>
        <c:numFmt formatCode="0%" sourceLinked="1"/>
        <c:majorTickMark val="out"/>
        <c:minorTickMark val="none"/>
        <c:tickLblPos val="nextTo"/>
        <c:crossAx val="1005940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0.4</c:v>
                </c:pt>
                <c:pt idx="2">
                  <c:v>0.6</c:v>
                </c:pt>
                <c:pt idx="3">
                  <c:v>0</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91679744"/>
        <c:axId val="96998144"/>
        <c:axId val="0"/>
      </c:bar3DChart>
      <c:catAx>
        <c:axId val="916797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96998144"/>
        <c:crosses val="autoZero"/>
        <c:auto val="1"/>
        <c:lblAlgn val="ctr"/>
        <c:lblOffset val="100"/>
        <c:noMultiLvlLbl val="0"/>
      </c:catAx>
      <c:valAx>
        <c:axId val="96998144"/>
        <c:scaling>
          <c:orientation val="minMax"/>
        </c:scaling>
        <c:delete val="1"/>
        <c:axPos val="l"/>
        <c:numFmt formatCode="0%" sourceLinked="1"/>
        <c:majorTickMark val="out"/>
        <c:minorTickMark val="none"/>
        <c:tickLblPos val="nextTo"/>
        <c:crossAx val="916797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068-43DD-9AD0-8245D24673D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068-43DD-9AD0-8245D24673D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C068-43DD-9AD0-8245D24673D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068-43DD-9AD0-8245D24673D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068-43DD-9AD0-8245D24673D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068-43DD-9AD0-8245D24673D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0.4</c:v>
                </c:pt>
                <c:pt idx="2">
                  <c:v>0.4</c:v>
                </c:pt>
                <c:pt idx="3">
                  <c:v>0.2</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068-43DD-9AD0-8245D24673D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C068-43DD-9AD0-8245D24673D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068-43DD-9AD0-8245D24673D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068-43DD-9AD0-8245D24673D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100428032"/>
        <c:axId val="100442112"/>
      </c:lineChart>
      <c:catAx>
        <c:axId val="1004280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00442112"/>
        <c:crosses val="autoZero"/>
        <c:auto val="1"/>
        <c:lblAlgn val="ctr"/>
        <c:lblOffset val="100"/>
        <c:noMultiLvlLbl val="0"/>
      </c:catAx>
      <c:valAx>
        <c:axId val="100442112"/>
        <c:scaling>
          <c:orientation val="minMax"/>
        </c:scaling>
        <c:delete val="1"/>
        <c:axPos val="l"/>
        <c:numFmt formatCode="0%" sourceLinked="1"/>
        <c:majorTickMark val="out"/>
        <c:minorTickMark val="none"/>
        <c:tickLblPos val="nextTo"/>
        <c:crossAx val="10042803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B7F-49B7-B103-C1E22EDAF11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B7F-49B7-B103-C1E22EDAF11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AB7F-49B7-B103-C1E22EDAF11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B7F-49B7-B103-C1E22EDAF11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B7F-49B7-B103-C1E22EDAF11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B7F-49B7-B103-C1E22EDAF11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B7F-49B7-B103-C1E22EDAF11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AB7F-49B7-B103-C1E22EDAF11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B7F-49B7-B103-C1E22EDAF11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B7F-49B7-B103-C1E22EDAF11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100523008"/>
        <c:axId val="100606720"/>
      </c:lineChart>
      <c:catAx>
        <c:axId val="1005230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00606720"/>
        <c:crosses val="autoZero"/>
        <c:auto val="1"/>
        <c:lblAlgn val="ctr"/>
        <c:lblOffset val="100"/>
        <c:noMultiLvlLbl val="0"/>
      </c:catAx>
      <c:valAx>
        <c:axId val="100606720"/>
        <c:scaling>
          <c:orientation val="minMax"/>
        </c:scaling>
        <c:delete val="1"/>
        <c:axPos val="l"/>
        <c:numFmt formatCode="0%" sourceLinked="1"/>
        <c:majorTickMark val="out"/>
        <c:minorTickMark val="none"/>
        <c:tickLblPos val="nextTo"/>
        <c:crossAx val="10052300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E73-4872-96F8-E4610D290C8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E73-4872-96F8-E4610D290C8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0E73-4872-96F8-E4610D290C8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E73-4872-96F8-E4610D290C8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E73-4872-96F8-E4610D290C8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E73-4872-96F8-E4610D290C8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E73-4872-96F8-E4610D290C8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0E73-4872-96F8-E4610D290C8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E73-4872-96F8-E4610D290C8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E73-4872-96F8-E4610D290C8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100685312"/>
        <c:axId val="100686848"/>
      </c:lineChart>
      <c:catAx>
        <c:axId val="1006853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00686848"/>
        <c:crosses val="autoZero"/>
        <c:auto val="1"/>
        <c:lblAlgn val="ctr"/>
        <c:lblOffset val="100"/>
        <c:noMultiLvlLbl val="0"/>
      </c:catAx>
      <c:valAx>
        <c:axId val="100686848"/>
        <c:scaling>
          <c:orientation val="minMax"/>
        </c:scaling>
        <c:delete val="1"/>
        <c:axPos val="l"/>
        <c:numFmt formatCode="0%" sourceLinked="1"/>
        <c:majorTickMark val="out"/>
        <c:minorTickMark val="none"/>
        <c:tickLblPos val="nextTo"/>
        <c:crossAx val="10068531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100744576"/>
        <c:axId val="100746368"/>
        <c:axId val="0"/>
      </c:bar3DChart>
      <c:catAx>
        <c:axId val="100744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0746368"/>
        <c:crosses val="autoZero"/>
        <c:auto val="1"/>
        <c:lblAlgn val="ctr"/>
        <c:lblOffset val="100"/>
        <c:noMultiLvlLbl val="0"/>
      </c:catAx>
      <c:valAx>
        <c:axId val="100746368"/>
        <c:scaling>
          <c:orientation val="minMax"/>
        </c:scaling>
        <c:delete val="1"/>
        <c:axPos val="l"/>
        <c:numFmt formatCode="0%" sourceLinked="1"/>
        <c:majorTickMark val="out"/>
        <c:minorTickMark val="none"/>
        <c:tickLblPos val="nextTo"/>
        <c:crossAx val="1007445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100791424"/>
        <c:axId val="100792960"/>
        <c:axId val="0"/>
      </c:bar3DChart>
      <c:catAx>
        <c:axId val="100791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0792960"/>
        <c:crosses val="autoZero"/>
        <c:auto val="1"/>
        <c:lblAlgn val="ctr"/>
        <c:lblOffset val="100"/>
        <c:noMultiLvlLbl val="0"/>
      </c:catAx>
      <c:valAx>
        <c:axId val="100792960"/>
        <c:scaling>
          <c:orientation val="minMax"/>
        </c:scaling>
        <c:delete val="1"/>
        <c:axPos val="l"/>
        <c:numFmt formatCode="0%" sourceLinked="1"/>
        <c:majorTickMark val="out"/>
        <c:minorTickMark val="none"/>
        <c:tickLblPos val="nextTo"/>
        <c:crossAx val="1007914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105347712"/>
        <c:axId val="105353600"/>
        <c:axId val="0"/>
      </c:bar3DChart>
      <c:catAx>
        <c:axId val="105347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5353600"/>
        <c:crosses val="autoZero"/>
        <c:auto val="1"/>
        <c:lblAlgn val="ctr"/>
        <c:lblOffset val="100"/>
        <c:noMultiLvlLbl val="0"/>
      </c:catAx>
      <c:valAx>
        <c:axId val="105353600"/>
        <c:scaling>
          <c:orientation val="minMax"/>
        </c:scaling>
        <c:delete val="1"/>
        <c:axPos val="l"/>
        <c:numFmt formatCode="0%" sourceLinked="1"/>
        <c:majorTickMark val="out"/>
        <c:minorTickMark val="none"/>
        <c:tickLblPos val="nextTo"/>
        <c:crossAx val="1053477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0.14285714285714285</c:v>
                </c:pt>
                <c:pt idx="1">
                  <c:v>0.42857142857142855</c:v>
                </c:pt>
                <c:pt idx="2">
                  <c:v>0.42857142857142855</c:v>
                </c:pt>
                <c:pt idx="3">
                  <c:v>0</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105698816"/>
        <c:axId val="105700352"/>
      </c:lineChart>
      <c:catAx>
        <c:axId val="1056988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05700352"/>
        <c:crosses val="autoZero"/>
        <c:auto val="1"/>
        <c:lblAlgn val="ctr"/>
        <c:lblOffset val="100"/>
        <c:noMultiLvlLbl val="0"/>
      </c:catAx>
      <c:valAx>
        <c:axId val="105700352"/>
        <c:scaling>
          <c:orientation val="minMax"/>
        </c:scaling>
        <c:delete val="1"/>
        <c:axPos val="l"/>
        <c:numFmt formatCode="0%" sourceLinked="1"/>
        <c:majorTickMark val="out"/>
        <c:minorTickMark val="none"/>
        <c:tickLblPos val="nextTo"/>
        <c:crossAx val="10569881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105410560"/>
        <c:axId val="105412096"/>
        <c:axId val="0"/>
      </c:bar3DChart>
      <c:catAx>
        <c:axId val="1054105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05412096"/>
        <c:crosses val="autoZero"/>
        <c:auto val="1"/>
        <c:lblAlgn val="ctr"/>
        <c:lblOffset val="100"/>
        <c:noMultiLvlLbl val="0"/>
      </c:catAx>
      <c:valAx>
        <c:axId val="105412096"/>
        <c:scaling>
          <c:orientation val="minMax"/>
        </c:scaling>
        <c:delete val="1"/>
        <c:axPos val="l"/>
        <c:numFmt formatCode="0%" sourceLinked="1"/>
        <c:majorTickMark val="out"/>
        <c:minorTickMark val="none"/>
        <c:tickLblPos val="nextTo"/>
        <c:crossAx val="1054105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105461248"/>
        <c:axId val="105462784"/>
        <c:axId val="0"/>
      </c:bar3DChart>
      <c:catAx>
        <c:axId val="1054612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05462784"/>
        <c:crosses val="autoZero"/>
        <c:auto val="1"/>
        <c:lblAlgn val="ctr"/>
        <c:lblOffset val="100"/>
        <c:noMultiLvlLbl val="0"/>
      </c:catAx>
      <c:valAx>
        <c:axId val="105462784"/>
        <c:scaling>
          <c:orientation val="minMax"/>
        </c:scaling>
        <c:delete val="1"/>
        <c:axPos val="l"/>
        <c:numFmt formatCode="0%" sourceLinked="1"/>
        <c:majorTickMark val="out"/>
        <c:minorTickMark val="none"/>
        <c:tickLblPos val="nextTo"/>
        <c:crossAx val="1054612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105502208"/>
        <c:axId val="105503744"/>
        <c:axId val="0"/>
      </c:bar3DChart>
      <c:catAx>
        <c:axId val="1055022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05503744"/>
        <c:crosses val="autoZero"/>
        <c:auto val="1"/>
        <c:lblAlgn val="ctr"/>
        <c:lblOffset val="100"/>
        <c:noMultiLvlLbl val="0"/>
      </c:catAx>
      <c:valAx>
        <c:axId val="105503744"/>
        <c:scaling>
          <c:orientation val="minMax"/>
        </c:scaling>
        <c:delete val="1"/>
        <c:axPos val="l"/>
        <c:numFmt formatCode="0%" sourceLinked="1"/>
        <c:majorTickMark val="out"/>
        <c:minorTickMark val="none"/>
        <c:tickLblPos val="nextTo"/>
        <c:crossAx val="1055022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0.2</c:v>
                </c:pt>
                <c:pt idx="2">
                  <c:v>0.8</c:v>
                </c:pt>
                <c:pt idx="3">
                  <c:v>0</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97039104"/>
        <c:axId val="97040640"/>
        <c:axId val="0"/>
      </c:bar3DChart>
      <c:catAx>
        <c:axId val="97039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97040640"/>
        <c:crosses val="autoZero"/>
        <c:auto val="1"/>
        <c:lblAlgn val="ctr"/>
        <c:lblOffset val="100"/>
        <c:noMultiLvlLbl val="0"/>
      </c:catAx>
      <c:valAx>
        <c:axId val="97040640"/>
        <c:scaling>
          <c:orientation val="minMax"/>
        </c:scaling>
        <c:delete val="1"/>
        <c:axPos val="l"/>
        <c:numFmt formatCode="0%" sourceLinked="1"/>
        <c:majorTickMark val="out"/>
        <c:minorTickMark val="none"/>
        <c:tickLblPos val="nextTo"/>
        <c:crossAx val="970391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105606144"/>
        <c:axId val="105607936"/>
        <c:axId val="0"/>
      </c:bar3DChart>
      <c:catAx>
        <c:axId val="1056061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05607936"/>
        <c:crosses val="autoZero"/>
        <c:auto val="1"/>
        <c:lblAlgn val="ctr"/>
        <c:lblOffset val="100"/>
        <c:noMultiLvlLbl val="0"/>
      </c:catAx>
      <c:valAx>
        <c:axId val="105607936"/>
        <c:scaling>
          <c:orientation val="minMax"/>
        </c:scaling>
        <c:delete val="1"/>
        <c:axPos val="l"/>
        <c:numFmt formatCode="0%" sourceLinked="1"/>
        <c:majorTickMark val="out"/>
        <c:minorTickMark val="none"/>
        <c:tickLblPos val="nextTo"/>
        <c:crossAx val="1056061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105752832"/>
        <c:axId val="105758720"/>
        <c:axId val="0"/>
      </c:bar3DChart>
      <c:catAx>
        <c:axId val="1057528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5758720"/>
        <c:crosses val="autoZero"/>
        <c:auto val="1"/>
        <c:lblAlgn val="ctr"/>
        <c:lblOffset val="100"/>
        <c:noMultiLvlLbl val="0"/>
      </c:catAx>
      <c:valAx>
        <c:axId val="105758720"/>
        <c:scaling>
          <c:orientation val="minMax"/>
        </c:scaling>
        <c:delete val="1"/>
        <c:axPos val="l"/>
        <c:numFmt formatCode="0%" sourceLinked="1"/>
        <c:majorTickMark val="out"/>
        <c:minorTickMark val="none"/>
        <c:tickLblPos val="nextTo"/>
        <c:crossAx val="1057528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107118592"/>
        <c:axId val="107120128"/>
        <c:axId val="0"/>
      </c:bar3DChart>
      <c:catAx>
        <c:axId val="1071185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7120128"/>
        <c:crosses val="autoZero"/>
        <c:auto val="1"/>
        <c:lblAlgn val="ctr"/>
        <c:lblOffset val="100"/>
        <c:noMultiLvlLbl val="0"/>
      </c:catAx>
      <c:valAx>
        <c:axId val="107120128"/>
        <c:scaling>
          <c:orientation val="minMax"/>
        </c:scaling>
        <c:delete val="1"/>
        <c:axPos val="l"/>
        <c:numFmt formatCode="0%" sourceLinked="1"/>
        <c:majorTickMark val="out"/>
        <c:minorTickMark val="none"/>
        <c:tickLblPos val="nextTo"/>
        <c:crossAx val="1071185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107165184"/>
        <c:axId val="107166720"/>
        <c:axId val="0"/>
      </c:bar3DChart>
      <c:catAx>
        <c:axId val="107165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7166720"/>
        <c:crosses val="autoZero"/>
        <c:auto val="1"/>
        <c:lblAlgn val="ctr"/>
        <c:lblOffset val="100"/>
        <c:noMultiLvlLbl val="0"/>
      </c:catAx>
      <c:valAx>
        <c:axId val="107166720"/>
        <c:scaling>
          <c:orientation val="minMax"/>
        </c:scaling>
        <c:delete val="1"/>
        <c:axPos val="l"/>
        <c:numFmt formatCode="0%" sourceLinked="1"/>
        <c:majorTickMark val="out"/>
        <c:minorTickMark val="none"/>
        <c:tickLblPos val="nextTo"/>
        <c:crossAx val="1071651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0.5714285714285714</c:v>
                </c:pt>
                <c:pt idx="2">
                  <c:v>0.42857142857142855</c:v>
                </c:pt>
                <c:pt idx="3">
                  <c:v>0</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07211776"/>
        <c:axId val="106828544"/>
        <c:axId val="0"/>
      </c:bar3DChart>
      <c:catAx>
        <c:axId val="1072117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6828544"/>
        <c:crosses val="autoZero"/>
        <c:auto val="1"/>
        <c:lblAlgn val="ctr"/>
        <c:lblOffset val="100"/>
        <c:noMultiLvlLbl val="0"/>
      </c:catAx>
      <c:valAx>
        <c:axId val="106828544"/>
        <c:scaling>
          <c:orientation val="minMax"/>
        </c:scaling>
        <c:delete val="1"/>
        <c:axPos val="l"/>
        <c:numFmt formatCode="0%" sourceLinked="1"/>
        <c:majorTickMark val="out"/>
        <c:minorTickMark val="none"/>
        <c:tickLblPos val="nextTo"/>
        <c:crossAx val="1072117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0.7142857142857143</c:v>
                </c:pt>
                <c:pt idx="2">
                  <c:v>0</c:v>
                </c:pt>
                <c:pt idx="3">
                  <c:v>0</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06865408"/>
        <c:axId val="106866944"/>
        <c:axId val="0"/>
      </c:bar3DChart>
      <c:catAx>
        <c:axId val="106865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6866944"/>
        <c:crosses val="autoZero"/>
        <c:auto val="1"/>
        <c:lblAlgn val="ctr"/>
        <c:lblOffset val="100"/>
        <c:noMultiLvlLbl val="0"/>
      </c:catAx>
      <c:valAx>
        <c:axId val="106866944"/>
        <c:scaling>
          <c:orientation val="minMax"/>
        </c:scaling>
        <c:delete val="1"/>
        <c:axPos val="l"/>
        <c:numFmt formatCode="0%" sourceLinked="1"/>
        <c:majorTickMark val="out"/>
        <c:minorTickMark val="none"/>
        <c:tickLblPos val="nextTo"/>
        <c:crossAx val="1068654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106961152"/>
        <c:axId val="106979328"/>
        <c:axId val="0"/>
      </c:bar3DChart>
      <c:catAx>
        <c:axId val="106961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6979328"/>
        <c:crosses val="autoZero"/>
        <c:auto val="1"/>
        <c:lblAlgn val="ctr"/>
        <c:lblOffset val="100"/>
        <c:noMultiLvlLbl val="0"/>
      </c:catAx>
      <c:valAx>
        <c:axId val="106979328"/>
        <c:scaling>
          <c:orientation val="minMax"/>
        </c:scaling>
        <c:delete val="1"/>
        <c:axPos val="l"/>
        <c:numFmt formatCode="0%" sourceLinked="1"/>
        <c:majorTickMark val="out"/>
        <c:minorTickMark val="none"/>
        <c:tickLblPos val="nextTo"/>
        <c:crossAx val="1069611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107012096"/>
        <c:axId val="107013632"/>
        <c:axId val="0"/>
      </c:bar3DChart>
      <c:catAx>
        <c:axId val="1070120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7013632"/>
        <c:crosses val="autoZero"/>
        <c:auto val="1"/>
        <c:lblAlgn val="ctr"/>
        <c:lblOffset val="100"/>
        <c:noMultiLvlLbl val="0"/>
      </c:catAx>
      <c:valAx>
        <c:axId val="107013632"/>
        <c:scaling>
          <c:orientation val="minMax"/>
        </c:scaling>
        <c:delete val="1"/>
        <c:axPos val="l"/>
        <c:numFmt formatCode="0%" sourceLinked="1"/>
        <c:majorTickMark val="out"/>
        <c:minorTickMark val="none"/>
        <c:tickLblPos val="nextTo"/>
        <c:crossAx val="1070120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107046400"/>
        <c:axId val="107047936"/>
        <c:axId val="0"/>
      </c:bar3DChart>
      <c:catAx>
        <c:axId val="107046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7047936"/>
        <c:crosses val="autoZero"/>
        <c:auto val="1"/>
        <c:lblAlgn val="ctr"/>
        <c:lblOffset val="100"/>
        <c:noMultiLvlLbl val="0"/>
      </c:catAx>
      <c:valAx>
        <c:axId val="107047936"/>
        <c:scaling>
          <c:orientation val="minMax"/>
        </c:scaling>
        <c:delete val="1"/>
        <c:axPos val="l"/>
        <c:numFmt formatCode="0%" sourceLinked="1"/>
        <c:majorTickMark val="out"/>
        <c:minorTickMark val="none"/>
        <c:tickLblPos val="nextTo"/>
        <c:crossAx val="1070464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107232256"/>
        <c:axId val="107234048"/>
        <c:axId val="0"/>
      </c:bar3DChart>
      <c:catAx>
        <c:axId val="1072322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7234048"/>
        <c:crosses val="autoZero"/>
        <c:auto val="1"/>
        <c:lblAlgn val="ctr"/>
        <c:lblOffset val="100"/>
        <c:noMultiLvlLbl val="0"/>
      </c:catAx>
      <c:valAx>
        <c:axId val="107234048"/>
        <c:scaling>
          <c:orientation val="minMax"/>
        </c:scaling>
        <c:delete val="1"/>
        <c:axPos val="l"/>
        <c:numFmt formatCode="0%" sourceLinked="1"/>
        <c:majorTickMark val="out"/>
        <c:minorTickMark val="none"/>
        <c:tickLblPos val="nextTo"/>
        <c:crossAx val="1072322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97065600"/>
        <c:axId val="97075584"/>
        <c:axId val="0"/>
      </c:bar3DChart>
      <c:catAx>
        <c:axId val="97065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97075584"/>
        <c:crosses val="autoZero"/>
        <c:auto val="1"/>
        <c:lblAlgn val="ctr"/>
        <c:lblOffset val="100"/>
        <c:noMultiLvlLbl val="0"/>
      </c:catAx>
      <c:valAx>
        <c:axId val="97075584"/>
        <c:scaling>
          <c:orientation val="minMax"/>
        </c:scaling>
        <c:delete val="1"/>
        <c:axPos val="l"/>
        <c:numFmt formatCode="0%" sourceLinked="1"/>
        <c:majorTickMark val="out"/>
        <c:minorTickMark val="none"/>
        <c:tickLblPos val="nextTo"/>
        <c:crossAx val="970656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456-4FD7-A8C9-7ED12FA8163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456-4FD7-A8C9-7ED12FA8163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8456-4FD7-A8C9-7ED12FA8163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456-4FD7-A8C9-7ED12FA8163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456-4FD7-A8C9-7ED12FA8163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456-4FD7-A8C9-7ED12FA8163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456-4FD7-A8C9-7ED12FA8163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8456-4FD7-A8C9-7ED12FA8163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456-4FD7-A8C9-7ED12FA8163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456-4FD7-A8C9-7ED12FA8163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107852160"/>
        <c:axId val="107853696"/>
      </c:lineChart>
      <c:catAx>
        <c:axId val="1078521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07853696"/>
        <c:crosses val="autoZero"/>
        <c:auto val="1"/>
        <c:lblAlgn val="ctr"/>
        <c:lblOffset val="100"/>
        <c:noMultiLvlLbl val="0"/>
      </c:catAx>
      <c:valAx>
        <c:axId val="107853696"/>
        <c:scaling>
          <c:orientation val="minMax"/>
        </c:scaling>
        <c:delete val="1"/>
        <c:axPos val="l"/>
        <c:numFmt formatCode="0%" sourceLinked="1"/>
        <c:majorTickMark val="out"/>
        <c:minorTickMark val="none"/>
        <c:tickLblPos val="nextTo"/>
        <c:crossAx val="10785216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0.5714285714285714</c:v>
                </c:pt>
                <c:pt idx="2">
                  <c:v>0.42857142857142855</c:v>
                </c:pt>
                <c:pt idx="3">
                  <c:v>0</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0.7142857142857143</c:v>
                </c:pt>
                <c:pt idx="2">
                  <c:v>0</c:v>
                </c:pt>
                <c:pt idx="3">
                  <c:v>0</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107690624"/>
        <c:axId val="107700608"/>
      </c:lineChart>
      <c:catAx>
        <c:axId val="1076906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07700608"/>
        <c:crosses val="autoZero"/>
        <c:auto val="1"/>
        <c:lblAlgn val="ctr"/>
        <c:lblOffset val="100"/>
        <c:noMultiLvlLbl val="0"/>
      </c:catAx>
      <c:valAx>
        <c:axId val="107700608"/>
        <c:scaling>
          <c:orientation val="minMax"/>
        </c:scaling>
        <c:delete val="1"/>
        <c:axPos val="l"/>
        <c:numFmt formatCode="0%" sourceLinked="1"/>
        <c:majorTickMark val="out"/>
        <c:minorTickMark val="none"/>
        <c:tickLblPos val="nextTo"/>
        <c:crossAx val="10769062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0C3-449E-9020-457CFD40C14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0C3-449E-9020-457CFD40C14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B0C3-449E-9020-457CFD40C14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0C3-449E-9020-457CFD40C14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0C3-449E-9020-457CFD40C14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0C3-449E-9020-457CFD40C14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0C3-449E-9020-457CFD40C14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B0C3-449E-9020-457CFD40C14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0C3-449E-9020-457CFD40C14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0C3-449E-9020-457CFD40C14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107765120"/>
        <c:axId val="107771008"/>
      </c:lineChart>
      <c:catAx>
        <c:axId val="1077651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07771008"/>
        <c:crosses val="autoZero"/>
        <c:auto val="1"/>
        <c:lblAlgn val="ctr"/>
        <c:lblOffset val="100"/>
        <c:noMultiLvlLbl val="0"/>
      </c:catAx>
      <c:valAx>
        <c:axId val="107771008"/>
        <c:scaling>
          <c:orientation val="minMax"/>
        </c:scaling>
        <c:delete val="1"/>
        <c:axPos val="l"/>
        <c:numFmt formatCode="0%" sourceLinked="1"/>
        <c:majorTickMark val="out"/>
        <c:minorTickMark val="none"/>
        <c:tickLblPos val="nextTo"/>
        <c:crossAx val="10776512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0.1</c:v>
                </c:pt>
                <c:pt idx="1">
                  <c:v>0.3</c:v>
                </c:pt>
                <c:pt idx="2">
                  <c:v>0.6</c:v>
                </c:pt>
                <c:pt idx="3">
                  <c:v>0</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108144128"/>
        <c:axId val="108145664"/>
        <c:axId val="0"/>
      </c:bar3DChart>
      <c:catAx>
        <c:axId val="1081441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8145664"/>
        <c:crosses val="autoZero"/>
        <c:auto val="1"/>
        <c:lblAlgn val="ctr"/>
        <c:lblOffset val="100"/>
        <c:noMultiLvlLbl val="0"/>
      </c:catAx>
      <c:valAx>
        <c:axId val="108145664"/>
        <c:scaling>
          <c:orientation val="minMax"/>
        </c:scaling>
        <c:delete val="1"/>
        <c:axPos val="l"/>
        <c:numFmt formatCode="0%" sourceLinked="1"/>
        <c:majorTickMark val="out"/>
        <c:minorTickMark val="none"/>
        <c:tickLblPos val="nextTo"/>
        <c:crossAx val="1081441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0.3</c:v>
                </c:pt>
                <c:pt idx="1">
                  <c:v>0.2</c:v>
                </c:pt>
                <c:pt idx="2">
                  <c:v>0.5</c:v>
                </c:pt>
                <c:pt idx="3">
                  <c:v>0</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108190720"/>
        <c:axId val="107877120"/>
        <c:axId val="0"/>
      </c:bar3DChart>
      <c:catAx>
        <c:axId val="1081907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7877120"/>
        <c:crosses val="autoZero"/>
        <c:auto val="1"/>
        <c:lblAlgn val="ctr"/>
        <c:lblOffset val="100"/>
        <c:noMultiLvlLbl val="0"/>
      </c:catAx>
      <c:valAx>
        <c:axId val="107877120"/>
        <c:scaling>
          <c:orientation val="minMax"/>
        </c:scaling>
        <c:delete val="1"/>
        <c:axPos val="l"/>
        <c:numFmt formatCode="0%" sourceLinked="1"/>
        <c:majorTickMark val="out"/>
        <c:minorTickMark val="none"/>
        <c:tickLblPos val="nextTo"/>
        <c:crossAx val="1081907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0.3</c:v>
                </c:pt>
                <c:pt idx="1">
                  <c:v>0.2</c:v>
                </c:pt>
                <c:pt idx="2">
                  <c:v>0.5</c:v>
                </c:pt>
                <c:pt idx="3">
                  <c:v>0</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107905792"/>
        <c:axId val="107907328"/>
        <c:axId val="0"/>
      </c:bar3DChart>
      <c:catAx>
        <c:axId val="1079057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7907328"/>
        <c:crosses val="autoZero"/>
        <c:auto val="1"/>
        <c:lblAlgn val="ctr"/>
        <c:lblOffset val="100"/>
        <c:noMultiLvlLbl val="0"/>
      </c:catAx>
      <c:valAx>
        <c:axId val="107907328"/>
        <c:scaling>
          <c:orientation val="minMax"/>
        </c:scaling>
        <c:delete val="1"/>
        <c:axPos val="l"/>
        <c:numFmt formatCode="0%" sourceLinked="1"/>
        <c:majorTickMark val="out"/>
        <c:minorTickMark val="none"/>
        <c:tickLblPos val="nextTo"/>
        <c:crossAx val="1079057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6FA-43B5-BF15-1F837F69B73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6FA-43B5-BF15-1F837F69B73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0.7142857142857143</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B6FA-43B5-BF15-1F837F69B73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6FA-43B5-BF15-1F837F69B73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6FA-43B5-BF15-1F837F69B73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6FA-43B5-BF15-1F837F69B73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0.3</c:v>
                </c:pt>
                <c:pt idx="1">
                  <c:v>0.2</c:v>
                </c:pt>
                <c:pt idx="2">
                  <c:v>0.5</c:v>
                </c:pt>
                <c:pt idx="3">
                  <c:v>0</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6FA-43B5-BF15-1F837F69B73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B6FA-43B5-BF15-1F837F69B73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6FA-43B5-BF15-1F837F69B73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6FA-43B5-BF15-1F837F69B73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108059264"/>
        <c:axId val="108069248"/>
      </c:lineChart>
      <c:catAx>
        <c:axId val="1080592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08069248"/>
        <c:crosses val="autoZero"/>
        <c:auto val="1"/>
        <c:lblAlgn val="ctr"/>
        <c:lblOffset val="100"/>
        <c:noMultiLvlLbl val="0"/>
      </c:catAx>
      <c:valAx>
        <c:axId val="108069248"/>
        <c:scaling>
          <c:orientation val="minMax"/>
        </c:scaling>
        <c:delete val="1"/>
        <c:axPos val="l"/>
        <c:numFmt formatCode="0%" sourceLinked="1"/>
        <c:majorTickMark val="out"/>
        <c:minorTickMark val="none"/>
        <c:tickLblPos val="nextTo"/>
        <c:crossAx val="10805926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108102400"/>
        <c:axId val="108103936"/>
        <c:axId val="0"/>
      </c:bar3DChart>
      <c:catAx>
        <c:axId val="108102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8103936"/>
        <c:crosses val="autoZero"/>
        <c:auto val="1"/>
        <c:lblAlgn val="ctr"/>
        <c:lblOffset val="100"/>
        <c:noMultiLvlLbl val="0"/>
      </c:catAx>
      <c:valAx>
        <c:axId val="108103936"/>
        <c:scaling>
          <c:orientation val="minMax"/>
        </c:scaling>
        <c:delete val="1"/>
        <c:axPos val="l"/>
        <c:numFmt formatCode="0%" sourceLinked="1"/>
        <c:majorTickMark val="out"/>
        <c:minorTickMark val="none"/>
        <c:tickLblPos val="nextTo"/>
        <c:crossAx val="1081024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0.5</c:v>
                </c:pt>
                <c:pt idx="2">
                  <c:v>0.5</c:v>
                </c:pt>
                <c:pt idx="3">
                  <c:v>0</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108230912"/>
        <c:axId val="108236800"/>
        <c:axId val="0"/>
      </c:bar3DChart>
      <c:catAx>
        <c:axId val="1082309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8236800"/>
        <c:crosses val="autoZero"/>
        <c:auto val="1"/>
        <c:lblAlgn val="ctr"/>
        <c:lblOffset val="100"/>
        <c:noMultiLvlLbl val="0"/>
      </c:catAx>
      <c:valAx>
        <c:axId val="108236800"/>
        <c:scaling>
          <c:orientation val="minMax"/>
        </c:scaling>
        <c:delete val="1"/>
        <c:axPos val="l"/>
        <c:numFmt formatCode="0%" sourceLinked="1"/>
        <c:majorTickMark val="out"/>
        <c:minorTickMark val="none"/>
        <c:tickLblPos val="nextTo"/>
        <c:crossAx val="1082309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108269568"/>
        <c:axId val="108271104"/>
        <c:axId val="0"/>
      </c:bar3DChart>
      <c:catAx>
        <c:axId val="1082695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8271104"/>
        <c:crosses val="autoZero"/>
        <c:auto val="1"/>
        <c:lblAlgn val="ctr"/>
        <c:lblOffset val="100"/>
        <c:noMultiLvlLbl val="0"/>
      </c:catAx>
      <c:valAx>
        <c:axId val="108271104"/>
        <c:scaling>
          <c:orientation val="minMax"/>
        </c:scaling>
        <c:delete val="1"/>
        <c:axPos val="l"/>
        <c:numFmt formatCode="0%" sourceLinked="1"/>
        <c:majorTickMark val="out"/>
        <c:minorTickMark val="none"/>
        <c:tickLblPos val="nextTo"/>
        <c:crossAx val="1082695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0.125</c:v>
                </c:pt>
                <c:pt idx="1">
                  <c:v>0.125</c:v>
                </c:pt>
                <c:pt idx="2">
                  <c:v>0.75</c:v>
                </c:pt>
                <c:pt idx="3">
                  <c:v>0</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97107968"/>
        <c:axId val="97109504"/>
        <c:axId val="0"/>
      </c:bar3DChart>
      <c:catAx>
        <c:axId val="971079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97109504"/>
        <c:crosses val="autoZero"/>
        <c:auto val="1"/>
        <c:lblAlgn val="ctr"/>
        <c:lblOffset val="100"/>
        <c:noMultiLvlLbl val="0"/>
      </c:catAx>
      <c:valAx>
        <c:axId val="97109504"/>
        <c:scaling>
          <c:orientation val="minMax"/>
        </c:scaling>
        <c:delete val="1"/>
        <c:axPos val="l"/>
        <c:numFmt formatCode="0%" sourceLinked="1"/>
        <c:majorTickMark val="out"/>
        <c:minorTickMark val="none"/>
        <c:tickLblPos val="nextTo"/>
        <c:crossAx val="971079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AF7-44FE-9C8D-7F0535C4B1C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AF7-44FE-9C8D-7F0535C4B1C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1AF7-44FE-9C8D-7F0535C4B1C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AF7-44FE-9C8D-7F0535C4B1C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AF7-44FE-9C8D-7F0535C4B1C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AF7-44FE-9C8D-7F0535C4B1C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AF7-44FE-9C8D-7F0535C4B1C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1AF7-44FE-9C8D-7F0535C4B1C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AF7-44FE-9C8D-7F0535C4B1C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AF7-44FE-9C8D-7F0535C4B1C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108361984"/>
        <c:axId val="108376064"/>
      </c:lineChart>
      <c:catAx>
        <c:axId val="1083619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08376064"/>
        <c:crosses val="autoZero"/>
        <c:auto val="1"/>
        <c:lblAlgn val="ctr"/>
        <c:lblOffset val="100"/>
        <c:noMultiLvlLbl val="0"/>
      </c:catAx>
      <c:valAx>
        <c:axId val="108376064"/>
        <c:scaling>
          <c:orientation val="minMax"/>
        </c:scaling>
        <c:delete val="1"/>
        <c:axPos val="l"/>
        <c:numFmt formatCode="0%" sourceLinked="1"/>
        <c:majorTickMark val="out"/>
        <c:minorTickMark val="none"/>
        <c:tickLblPos val="nextTo"/>
        <c:crossAx val="10836198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108499328"/>
        <c:axId val="108500864"/>
        <c:axId val="0"/>
      </c:bar3DChart>
      <c:catAx>
        <c:axId val="1084993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08500864"/>
        <c:crosses val="autoZero"/>
        <c:auto val="1"/>
        <c:lblAlgn val="ctr"/>
        <c:lblOffset val="100"/>
        <c:noMultiLvlLbl val="0"/>
      </c:catAx>
      <c:valAx>
        <c:axId val="108500864"/>
        <c:scaling>
          <c:orientation val="minMax"/>
        </c:scaling>
        <c:delete val="1"/>
        <c:axPos val="l"/>
        <c:numFmt formatCode="0%" sourceLinked="1"/>
        <c:majorTickMark val="out"/>
        <c:minorTickMark val="none"/>
        <c:tickLblPos val="nextTo"/>
        <c:crossAx val="1084993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108828544"/>
        <c:axId val="108830080"/>
        <c:axId val="0"/>
      </c:bar3DChart>
      <c:catAx>
        <c:axId val="1088285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08830080"/>
        <c:crosses val="autoZero"/>
        <c:auto val="1"/>
        <c:lblAlgn val="ctr"/>
        <c:lblOffset val="100"/>
        <c:noMultiLvlLbl val="0"/>
      </c:catAx>
      <c:valAx>
        <c:axId val="108830080"/>
        <c:scaling>
          <c:orientation val="minMax"/>
        </c:scaling>
        <c:delete val="1"/>
        <c:axPos val="l"/>
        <c:numFmt formatCode="0%" sourceLinked="1"/>
        <c:majorTickMark val="out"/>
        <c:minorTickMark val="none"/>
        <c:tickLblPos val="nextTo"/>
        <c:crossAx val="1088285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108533632"/>
        <c:axId val="108535168"/>
        <c:axId val="0"/>
      </c:bar3DChart>
      <c:catAx>
        <c:axId val="108533632"/>
        <c:scaling>
          <c:orientation val="minMax"/>
        </c:scaling>
        <c:delete val="1"/>
        <c:axPos val="b"/>
        <c:majorTickMark val="out"/>
        <c:minorTickMark val="none"/>
        <c:tickLblPos val="nextTo"/>
        <c:crossAx val="108535168"/>
        <c:crosses val="autoZero"/>
        <c:auto val="1"/>
        <c:lblAlgn val="ctr"/>
        <c:lblOffset val="100"/>
        <c:noMultiLvlLbl val="0"/>
      </c:catAx>
      <c:valAx>
        <c:axId val="108535168"/>
        <c:scaling>
          <c:orientation val="minMax"/>
        </c:scaling>
        <c:delete val="1"/>
        <c:axPos val="l"/>
        <c:numFmt formatCode="0%" sourceLinked="1"/>
        <c:majorTickMark val="out"/>
        <c:minorTickMark val="none"/>
        <c:tickLblPos val="nextTo"/>
        <c:crossAx val="1085336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08566016"/>
        <c:axId val="108567552"/>
        <c:axId val="0"/>
      </c:bar3DChart>
      <c:catAx>
        <c:axId val="1085660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08567552"/>
        <c:crosses val="autoZero"/>
        <c:auto val="1"/>
        <c:lblAlgn val="ctr"/>
        <c:lblOffset val="100"/>
        <c:noMultiLvlLbl val="0"/>
      </c:catAx>
      <c:valAx>
        <c:axId val="108567552"/>
        <c:scaling>
          <c:orientation val="minMax"/>
        </c:scaling>
        <c:delete val="1"/>
        <c:axPos val="l"/>
        <c:numFmt formatCode="0%" sourceLinked="1"/>
        <c:majorTickMark val="out"/>
        <c:minorTickMark val="none"/>
        <c:tickLblPos val="nextTo"/>
        <c:crossAx val="1085660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08637184"/>
        <c:axId val="108638976"/>
        <c:axId val="0"/>
      </c:bar3DChart>
      <c:catAx>
        <c:axId val="1086371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08638976"/>
        <c:crosses val="autoZero"/>
        <c:auto val="1"/>
        <c:lblAlgn val="ctr"/>
        <c:lblOffset val="100"/>
        <c:noMultiLvlLbl val="0"/>
      </c:catAx>
      <c:valAx>
        <c:axId val="108638976"/>
        <c:scaling>
          <c:orientation val="minMax"/>
        </c:scaling>
        <c:delete val="1"/>
        <c:axPos val="l"/>
        <c:numFmt formatCode="0%" sourceLinked="1"/>
        <c:majorTickMark val="out"/>
        <c:minorTickMark val="none"/>
        <c:tickLblPos val="nextTo"/>
        <c:crossAx val="1086371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90069248"/>
        <c:axId val="90075136"/>
        <c:axId val="0"/>
      </c:bar3DChart>
      <c:catAx>
        <c:axId val="900692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90075136"/>
        <c:crosses val="autoZero"/>
        <c:auto val="1"/>
        <c:lblAlgn val="ctr"/>
        <c:lblOffset val="100"/>
        <c:noMultiLvlLbl val="0"/>
      </c:catAx>
      <c:valAx>
        <c:axId val="90075136"/>
        <c:scaling>
          <c:orientation val="minMax"/>
        </c:scaling>
        <c:delete val="1"/>
        <c:axPos val="l"/>
        <c:numFmt formatCode="0%" sourceLinked="1"/>
        <c:majorTickMark val="out"/>
        <c:minorTickMark val="none"/>
        <c:tickLblPos val="nextTo"/>
        <c:crossAx val="900692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90107904"/>
        <c:axId val="90109440"/>
        <c:axId val="0"/>
      </c:bar3DChart>
      <c:catAx>
        <c:axId val="901079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90109440"/>
        <c:crosses val="autoZero"/>
        <c:auto val="1"/>
        <c:lblAlgn val="ctr"/>
        <c:lblOffset val="100"/>
        <c:noMultiLvlLbl val="0"/>
      </c:catAx>
      <c:valAx>
        <c:axId val="90109440"/>
        <c:scaling>
          <c:orientation val="minMax"/>
        </c:scaling>
        <c:delete val="1"/>
        <c:axPos val="l"/>
        <c:numFmt formatCode="0%" sourceLinked="1"/>
        <c:majorTickMark val="out"/>
        <c:minorTickMark val="none"/>
        <c:tickLblPos val="nextTo"/>
        <c:crossAx val="901079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108779008"/>
        <c:axId val="108780544"/>
        <c:axId val="0"/>
      </c:bar3DChart>
      <c:catAx>
        <c:axId val="108779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8780544"/>
        <c:crosses val="autoZero"/>
        <c:auto val="1"/>
        <c:lblAlgn val="ctr"/>
        <c:lblOffset val="100"/>
        <c:noMultiLvlLbl val="0"/>
      </c:catAx>
      <c:valAx>
        <c:axId val="108780544"/>
        <c:scaling>
          <c:orientation val="minMax"/>
        </c:scaling>
        <c:delete val="1"/>
        <c:axPos val="l"/>
        <c:numFmt formatCode="0%" sourceLinked="1"/>
        <c:majorTickMark val="out"/>
        <c:minorTickMark val="none"/>
        <c:tickLblPos val="nextTo"/>
        <c:crossAx val="1087790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108878848"/>
        <c:axId val="108888832"/>
        <c:axId val="0"/>
      </c:bar3DChart>
      <c:catAx>
        <c:axId val="1088788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8888832"/>
        <c:crosses val="autoZero"/>
        <c:auto val="1"/>
        <c:lblAlgn val="ctr"/>
        <c:lblOffset val="100"/>
        <c:noMultiLvlLbl val="0"/>
      </c:catAx>
      <c:valAx>
        <c:axId val="108888832"/>
        <c:scaling>
          <c:orientation val="minMax"/>
        </c:scaling>
        <c:delete val="1"/>
        <c:axPos val="l"/>
        <c:numFmt formatCode="0%" sourceLinked="1"/>
        <c:majorTickMark val="out"/>
        <c:minorTickMark val="none"/>
        <c:tickLblPos val="nextTo"/>
        <c:crossAx val="1088788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0.125</c:v>
                </c:pt>
                <c:pt idx="1">
                  <c:v>0.125</c:v>
                </c:pt>
                <c:pt idx="2">
                  <c:v>0.125</c:v>
                </c:pt>
                <c:pt idx="3">
                  <c:v>0.125</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97932800"/>
        <c:axId val="97934336"/>
        <c:axId val="0"/>
      </c:bar3DChart>
      <c:catAx>
        <c:axId val="97932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97934336"/>
        <c:crosses val="autoZero"/>
        <c:auto val="1"/>
        <c:lblAlgn val="ctr"/>
        <c:lblOffset val="100"/>
        <c:noMultiLvlLbl val="0"/>
      </c:catAx>
      <c:valAx>
        <c:axId val="97934336"/>
        <c:scaling>
          <c:orientation val="minMax"/>
        </c:scaling>
        <c:delete val="1"/>
        <c:axPos val="l"/>
        <c:numFmt formatCode="0%" sourceLinked="1"/>
        <c:majorTickMark val="out"/>
        <c:minorTickMark val="none"/>
        <c:tickLblPos val="nextTo"/>
        <c:crossAx val="979328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108913408"/>
        <c:axId val="108914944"/>
        <c:axId val="0"/>
      </c:bar3DChart>
      <c:catAx>
        <c:axId val="108913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8914944"/>
        <c:crosses val="autoZero"/>
        <c:auto val="1"/>
        <c:lblAlgn val="ctr"/>
        <c:lblOffset val="100"/>
        <c:noMultiLvlLbl val="0"/>
      </c:catAx>
      <c:valAx>
        <c:axId val="108914944"/>
        <c:scaling>
          <c:orientation val="minMax"/>
        </c:scaling>
        <c:delete val="1"/>
        <c:axPos val="l"/>
        <c:numFmt formatCode="0%" sourceLinked="1"/>
        <c:majorTickMark val="out"/>
        <c:minorTickMark val="none"/>
        <c:tickLblPos val="nextTo"/>
        <c:crossAx val="1089134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108947712"/>
        <c:axId val="108965888"/>
        <c:axId val="0"/>
      </c:bar3DChart>
      <c:catAx>
        <c:axId val="108947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8965888"/>
        <c:crosses val="autoZero"/>
        <c:auto val="1"/>
        <c:lblAlgn val="ctr"/>
        <c:lblOffset val="100"/>
        <c:noMultiLvlLbl val="0"/>
      </c:catAx>
      <c:valAx>
        <c:axId val="108965888"/>
        <c:scaling>
          <c:orientation val="minMax"/>
        </c:scaling>
        <c:delete val="1"/>
        <c:axPos val="l"/>
        <c:numFmt formatCode="0%" sourceLinked="1"/>
        <c:majorTickMark val="out"/>
        <c:minorTickMark val="none"/>
        <c:tickLblPos val="nextTo"/>
        <c:crossAx val="1089477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110460928"/>
        <c:axId val="110462464"/>
        <c:axId val="0"/>
      </c:bar3DChart>
      <c:catAx>
        <c:axId val="110460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0462464"/>
        <c:crosses val="autoZero"/>
        <c:auto val="1"/>
        <c:lblAlgn val="ctr"/>
        <c:lblOffset val="100"/>
        <c:noMultiLvlLbl val="0"/>
      </c:catAx>
      <c:valAx>
        <c:axId val="110462464"/>
        <c:scaling>
          <c:orientation val="minMax"/>
        </c:scaling>
        <c:delete val="1"/>
        <c:axPos val="l"/>
        <c:numFmt formatCode="0%" sourceLinked="1"/>
        <c:majorTickMark val="out"/>
        <c:minorTickMark val="none"/>
        <c:tickLblPos val="nextTo"/>
        <c:crossAx val="1104609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110761472"/>
        <c:axId val="110763008"/>
        <c:axId val="0"/>
      </c:bar3DChart>
      <c:catAx>
        <c:axId val="1107614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0763008"/>
        <c:crosses val="autoZero"/>
        <c:auto val="1"/>
        <c:lblAlgn val="ctr"/>
        <c:lblOffset val="100"/>
        <c:noMultiLvlLbl val="0"/>
      </c:catAx>
      <c:valAx>
        <c:axId val="110763008"/>
        <c:scaling>
          <c:orientation val="minMax"/>
        </c:scaling>
        <c:delete val="1"/>
        <c:axPos val="l"/>
        <c:numFmt formatCode="0%" sourceLinked="1"/>
        <c:majorTickMark val="out"/>
        <c:minorTickMark val="none"/>
        <c:tickLblPos val="nextTo"/>
        <c:crossAx val="1107614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110803968"/>
        <c:axId val="110805760"/>
        <c:axId val="0"/>
      </c:bar3DChart>
      <c:catAx>
        <c:axId val="1108039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0805760"/>
        <c:crosses val="autoZero"/>
        <c:auto val="1"/>
        <c:lblAlgn val="ctr"/>
        <c:lblOffset val="100"/>
        <c:noMultiLvlLbl val="0"/>
      </c:catAx>
      <c:valAx>
        <c:axId val="110805760"/>
        <c:scaling>
          <c:orientation val="minMax"/>
        </c:scaling>
        <c:delete val="1"/>
        <c:axPos val="l"/>
        <c:numFmt formatCode="0%" sourceLinked="1"/>
        <c:majorTickMark val="out"/>
        <c:minorTickMark val="none"/>
        <c:tickLblPos val="nextTo"/>
        <c:crossAx val="1108039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BB7-4BE6-943A-FF281D6018C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BB7-4BE6-943A-FF281D6018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7BB7-4BE6-943A-FF281D6018C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BB7-4BE6-943A-FF281D6018C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BB7-4BE6-943A-FF281D6018C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BB7-4BE6-943A-FF281D6018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BB7-4BE6-943A-FF281D6018C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7BB7-4BE6-943A-FF281D6018C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BB7-4BE6-943A-FF281D6018C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BB7-4BE6-943A-FF281D6018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110507136"/>
        <c:axId val="110508672"/>
      </c:lineChart>
      <c:catAx>
        <c:axId val="1105071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0508672"/>
        <c:crosses val="autoZero"/>
        <c:auto val="1"/>
        <c:lblAlgn val="ctr"/>
        <c:lblOffset val="100"/>
        <c:noMultiLvlLbl val="0"/>
      </c:catAx>
      <c:valAx>
        <c:axId val="110508672"/>
        <c:scaling>
          <c:orientation val="minMax"/>
        </c:scaling>
        <c:delete val="1"/>
        <c:axPos val="l"/>
        <c:numFmt formatCode="0%" sourceLinked="1"/>
        <c:majorTickMark val="out"/>
        <c:minorTickMark val="none"/>
        <c:tickLblPos val="nextTo"/>
        <c:crossAx val="11050713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FDC-4F30-AB8D-E07F0BAD70D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FDC-4F30-AB8D-E07F0BAD70D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5FDC-4F30-AB8D-E07F0BAD70D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FDC-4F30-AB8D-E07F0BAD70D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FDC-4F30-AB8D-E07F0BAD70D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FDC-4F30-AB8D-E07F0BAD70D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FDC-4F30-AB8D-E07F0BAD70D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5FDC-4F30-AB8D-E07F0BAD70D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FDC-4F30-AB8D-E07F0BAD70D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FDC-4F30-AB8D-E07F0BAD70D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110595456"/>
        <c:axId val="110605440"/>
      </c:lineChart>
      <c:catAx>
        <c:axId val="1105954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0605440"/>
        <c:crosses val="autoZero"/>
        <c:auto val="1"/>
        <c:lblAlgn val="ctr"/>
        <c:lblOffset val="100"/>
        <c:noMultiLvlLbl val="0"/>
      </c:catAx>
      <c:valAx>
        <c:axId val="110605440"/>
        <c:scaling>
          <c:orientation val="minMax"/>
        </c:scaling>
        <c:delete val="1"/>
        <c:axPos val="l"/>
        <c:numFmt formatCode="0%" sourceLinked="1"/>
        <c:majorTickMark val="out"/>
        <c:minorTickMark val="none"/>
        <c:tickLblPos val="nextTo"/>
        <c:crossAx val="1105954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F71-428A-AE8A-223C7AB6E33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F71-428A-AE8A-223C7AB6E3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0F71-428A-AE8A-223C7AB6E33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F71-428A-AE8A-223C7AB6E33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F71-428A-AE8A-223C7AB6E33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F71-428A-AE8A-223C7AB6E3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F71-428A-AE8A-223C7AB6E33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0F71-428A-AE8A-223C7AB6E33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F71-428A-AE8A-223C7AB6E33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F71-428A-AE8A-223C7AB6E3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110749568"/>
        <c:axId val="110751104"/>
      </c:lineChart>
      <c:catAx>
        <c:axId val="1107495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0751104"/>
        <c:crosses val="autoZero"/>
        <c:auto val="1"/>
        <c:lblAlgn val="ctr"/>
        <c:lblOffset val="100"/>
        <c:noMultiLvlLbl val="0"/>
      </c:catAx>
      <c:valAx>
        <c:axId val="110751104"/>
        <c:scaling>
          <c:orientation val="minMax"/>
        </c:scaling>
        <c:delete val="1"/>
        <c:axPos val="l"/>
        <c:numFmt formatCode="0%" sourceLinked="1"/>
        <c:majorTickMark val="out"/>
        <c:minorTickMark val="none"/>
        <c:tickLblPos val="nextTo"/>
        <c:crossAx val="11074956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110936064"/>
        <c:axId val="110937600"/>
        <c:axId val="0"/>
      </c:bar3DChart>
      <c:catAx>
        <c:axId val="1109360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0937600"/>
        <c:crosses val="autoZero"/>
        <c:auto val="1"/>
        <c:lblAlgn val="ctr"/>
        <c:lblOffset val="100"/>
        <c:noMultiLvlLbl val="0"/>
      </c:catAx>
      <c:valAx>
        <c:axId val="110937600"/>
        <c:scaling>
          <c:orientation val="minMax"/>
        </c:scaling>
        <c:delete val="1"/>
        <c:axPos val="l"/>
        <c:numFmt formatCode="0%" sourceLinked="1"/>
        <c:majorTickMark val="out"/>
        <c:minorTickMark val="none"/>
        <c:tickLblPos val="nextTo"/>
        <c:crossAx val="1109360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110982656"/>
        <c:axId val="110984192"/>
        <c:axId val="0"/>
      </c:bar3DChart>
      <c:catAx>
        <c:axId val="110982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0984192"/>
        <c:crosses val="autoZero"/>
        <c:auto val="1"/>
        <c:lblAlgn val="ctr"/>
        <c:lblOffset val="100"/>
        <c:noMultiLvlLbl val="0"/>
      </c:catAx>
      <c:valAx>
        <c:axId val="110984192"/>
        <c:scaling>
          <c:orientation val="minMax"/>
        </c:scaling>
        <c:delete val="1"/>
        <c:axPos val="l"/>
        <c:numFmt formatCode="0%" sourceLinked="1"/>
        <c:majorTickMark val="out"/>
        <c:minorTickMark val="none"/>
        <c:tickLblPos val="nextTo"/>
        <c:crossAx val="1109826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97975296"/>
        <c:axId val="97649408"/>
        <c:axId val="0"/>
      </c:bar3DChart>
      <c:catAx>
        <c:axId val="97975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97649408"/>
        <c:crosses val="autoZero"/>
        <c:auto val="1"/>
        <c:lblAlgn val="ctr"/>
        <c:lblOffset val="100"/>
        <c:noMultiLvlLbl val="0"/>
      </c:catAx>
      <c:valAx>
        <c:axId val="97649408"/>
        <c:scaling>
          <c:orientation val="minMax"/>
        </c:scaling>
        <c:delete val="1"/>
        <c:axPos val="l"/>
        <c:numFmt formatCode="0%" sourceLinked="1"/>
        <c:majorTickMark val="out"/>
        <c:minorTickMark val="none"/>
        <c:tickLblPos val="nextTo"/>
        <c:crossAx val="979752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111014656"/>
        <c:axId val="111016192"/>
        <c:axId val="0"/>
      </c:bar3DChart>
      <c:catAx>
        <c:axId val="111014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1016192"/>
        <c:crosses val="autoZero"/>
        <c:auto val="1"/>
        <c:lblAlgn val="ctr"/>
        <c:lblOffset val="100"/>
        <c:noMultiLvlLbl val="0"/>
      </c:catAx>
      <c:valAx>
        <c:axId val="111016192"/>
        <c:scaling>
          <c:orientation val="minMax"/>
        </c:scaling>
        <c:delete val="1"/>
        <c:axPos val="l"/>
        <c:numFmt formatCode="0%" sourceLinked="1"/>
        <c:majorTickMark val="out"/>
        <c:minorTickMark val="none"/>
        <c:tickLblPos val="nextTo"/>
        <c:crossAx val="1110146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2B0-4F6F-9C0C-27C55DB7E7F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2B0-4F6F-9C0C-27C55DB7E7F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72B0-4F6F-9C0C-27C55DB7E7F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2B0-4F6F-9C0C-27C55DB7E7F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2B0-4F6F-9C0C-27C55DB7E7F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2B0-4F6F-9C0C-27C55DB7E7F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2B0-4F6F-9C0C-27C55DB7E7F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72B0-4F6F-9C0C-27C55DB7E7F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2B0-4F6F-9C0C-27C55DB7E7F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2B0-4F6F-9C0C-27C55DB7E7F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111217280"/>
        <c:axId val="111223168"/>
      </c:lineChart>
      <c:catAx>
        <c:axId val="1112172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1223168"/>
        <c:crosses val="autoZero"/>
        <c:auto val="1"/>
        <c:lblAlgn val="ctr"/>
        <c:lblOffset val="100"/>
        <c:noMultiLvlLbl val="0"/>
      </c:catAx>
      <c:valAx>
        <c:axId val="111223168"/>
        <c:scaling>
          <c:orientation val="minMax"/>
        </c:scaling>
        <c:delete val="1"/>
        <c:axPos val="l"/>
        <c:numFmt formatCode="0%" sourceLinked="1"/>
        <c:majorTickMark val="out"/>
        <c:minorTickMark val="none"/>
        <c:tickLblPos val="nextTo"/>
        <c:crossAx val="11121728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111264512"/>
        <c:axId val="111266048"/>
        <c:axId val="0"/>
      </c:bar3DChart>
      <c:catAx>
        <c:axId val="1112645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1266048"/>
        <c:crosses val="autoZero"/>
        <c:auto val="1"/>
        <c:lblAlgn val="ctr"/>
        <c:lblOffset val="100"/>
        <c:noMultiLvlLbl val="0"/>
      </c:catAx>
      <c:valAx>
        <c:axId val="111266048"/>
        <c:scaling>
          <c:orientation val="minMax"/>
        </c:scaling>
        <c:delete val="1"/>
        <c:axPos val="l"/>
        <c:numFmt formatCode="0%" sourceLinked="1"/>
        <c:majorTickMark val="out"/>
        <c:minorTickMark val="none"/>
        <c:tickLblPos val="nextTo"/>
        <c:crossAx val="1112645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111301376"/>
        <c:axId val="111302912"/>
        <c:axId val="0"/>
      </c:bar3DChart>
      <c:catAx>
        <c:axId val="1113013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1302912"/>
        <c:crosses val="autoZero"/>
        <c:auto val="1"/>
        <c:lblAlgn val="ctr"/>
        <c:lblOffset val="100"/>
        <c:noMultiLvlLbl val="0"/>
      </c:catAx>
      <c:valAx>
        <c:axId val="111302912"/>
        <c:scaling>
          <c:orientation val="minMax"/>
        </c:scaling>
        <c:delete val="1"/>
        <c:axPos val="l"/>
        <c:numFmt formatCode="0%" sourceLinked="1"/>
        <c:majorTickMark val="out"/>
        <c:minorTickMark val="none"/>
        <c:tickLblPos val="nextTo"/>
        <c:crossAx val="1113013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111342336"/>
        <c:axId val="111343872"/>
        <c:axId val="0"/>
      </c:bar3DChart>
      <c:catAx>
        <c:axId val="1113423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1343872"/>
        <c:crosses val="autoZero"/>
        <c:auto val="1"/>
        <c:lblAlgn val="ctr"/>
        <c:lblOffset val="100"/>
        <c:noMultiLvlLbl val="0"/>
      </c:catAx>
      <c:valAx>
        <c:axId val="111343872"/>
        <c:scaling>
          <c:orientation val="minMax"/>
        </c:scaling>
        <c:delete val="1"/>
        <c:axPos val="l"/>
        <c:numFmt formatCode="0%" sourceLinked="1"/>
        <c:majorTickMark val="out"/>
        <c:minorTickMark val="none"/>
        <c:tickLblPos val="nextTo"/>
        <c:crossAx val="1113423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111395584"/>
        <c:axId val="111397120"/>
        <c:axId val="0"/>
      </c:bar3DChart>
      <c:catAx>
        <c:axId val="1113955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1397120"/>
        <c:crosses val="autoZero"/>
        <c:auto val="1"/>
        <c:lblAlgn val="ctr"/>
        <c:lblOffset val="100"/>
        <c:noMultiLvlLbl val="0"/>
      </c:catAx>
      <c:valAx>
        <c:axId val="111397120"/>
        <c:scaling>
          <c:orientation val="minMax"/>
        </c:scaling>
        <c:delete val="1"/>
        <c:axPos val="l"/>
        <c:numFmt formatCode="0%" sourceLinked="1"/>
        <c:majorTickMark val="out"/>
        <c:minorTickMark val="none"/>
        <c:tickLblPos val="nextTo"/>
        <c:crossAx val="1113955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00000000-0008-0000-0000-000043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44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00000000-0008-0000-0100-000028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00000000-0008-0000-0100-00002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00000000-0008-0000-0100-00002AA6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00000000-0008-0000-0100-00002B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00000000-0008-0000-0100-00002C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00000000-0008-0000-0100-00002D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00000000-0008-0000-0100-00002E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00000000-0008-0000-0100-00002FA6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00000000-0008-0000-0100-000030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00000000-0008-0000-0100-000031A6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00000000-0008-0000-0100-000032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00000000-0008-0000-0100-000033A6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00000000-0008-0000-0100-000034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0000000-0008-0000-0100-000035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00000000-0008-0000-0100-000036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00000000-0008-0000-0100-000037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00000000-0008-0000-0100-000038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00000000-0008-0000-0100-00003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00000000-0008-0000-0100-00003A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00000000-0008-0000-0100-00003BA613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00000000-0008-0000-0100-00003CA6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2774950</xdr:colOff>
      <xdr:row>126</xdr:row>
      <xdr:rowOff>50800</xdr:rowOff>
    </xdr:from>
    <xdr:to>
      <xdr:col>2</xdr:col>
      <xdr:colOff>3022600</xdr:colOff>
      <xdr:row>127</xdr:row>
      <xdr:rowOff>76200</xdr:rowOff>
    </xdr:to>
    <xdr:pic>
      <xdr:nvPicPr>
        <xdr:cNvPr id="24" name="19 Imagen">
          <a:hlinkClick xmlns:r="http://schemas.openxmlformats.org/officeDocument/2006/relationships" r:id="rId24" tooltip="IR A RESUMEN"/>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831" y="44266203"/>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2774950</xdr:colOff>
      <xdr:row>132</xdr:row>
      <xdr:rowOff>57150</xdr:rowOff>
    </xdr:from>
    <xdr:to>
      <xdr:col>2</xdr:col>
      <xdr:colOff>3022600</xdr:colOff>
      <xdr:row>133</xdr:row>
      <xdr:rowOff>82550</xdr:rowOff>
    </xdr:to>
    <xdr:pic>
      <xdr:nvPicPr>
        <xdr:cNvPr id="26" name="20 Imagen">
          <a:hlinkClick xmlns:r="http://schemas.openxmlformats.org/officeDocument/2006/relationships" r:id="rId25" tooltip="IR A RESUMEN"/>
          <a:extLst>
            <a:ext uri="{FF2B5EF4-FFF2-40B4-BE49-F238E27FC236}">
              <a16:creationId xmlns:a16="http://schemas.microsoft.com/office/drawing/2014/main" id="{00000000-0008-0000-0100-00001A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831" y="46138747"/>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63500</xdr:rowOff>
    </xdr:from>
    <xdr:to>
      <xdr:col>2</xdr:col>
      <xdr:colOff>3028950</xdr:colOff>
      <xdr:row>138</xdr:row>
      <xdr:rowOff>88900</xdr:rowOff>
    </xdr:to>
    <xdr:pic>
      <xdr:nvPicPr>
        <xdr:cNvPr id="28" name="21 Imagen">
          <a:hlinkClick xmlns:r="http://schemas.openxmlformats.org/officeDocument/2006/relationships" r:id="rId26" tooltip="IR A RESUMEN"/>
          <a:extLst>
            <a:ext uri="{FF2B5EF4-FFF2-40B4-BE49-F238E27FC236}">
              <a16:creationId xmlns:a16="http://schemas.microsoft.com/office/drawing/2014/main" id="{00000000-0008-0000-0100-00001C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15356" y="47629939"/>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2774950</xdr:colOff>
      <xdr:row>5</xdr:row>
      <xdr:rowOff>12700</xdr:rowOff>
    </xdr:from>
    <xdr:to>
      <xdr:col>2</xdr:col>
      <xdr:colOff>3022600</xdr:colOff>
      <xdr:row>6</xdr:row>
      <xdr:rowOff>47625</xdr:rowOff>
    </xdr:to>
    <xdr:pic>
      <xdr:nvPicPr>
        <xdr:cNvPr id="30" name="2 Imagen">
          <a:hlinkClick xmlns:r="http://schemas.openxmlformats.org/officeDocument/2006/relationships" r:id="rId1" tooltip="IR A RESUMEN"/>
          <a:extLst>
            <a:ext uri="{FF2B5EF4-FFF2-40B4-BE49-F238E27FC236}">
              <a16:creationId xmlns:a16="http://schemas.microsoft.com/office/drawing/2014/main" id="{00000000-0008-0000-0100-00001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10320" y="1210252"/>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2768600</xdr:colOff>
      <xdr:row>11</xdr:row>
      <xdr:rowOff>12700</xdr:rowOff>
    </xdr:from>
    <xdr:to>
      <xdr:col>2</xdr:col>
      <xdr:colOff>3016250</xdr:colOff>
      <xdr:row>12</xdr:row>
      <xdr:rowOff>38100</xdr:rowOff>
    </xdr:to>
    <xdr:pic>
      <xdr:nvPicPr>
        <xdr:cNvPr id="32" name="3 Imagen">
          <a:hlinkClick xmlns:r="http://schemas.openxmlformats.org/officeDocument/2006/relationships" r:id="rId3" tooltip="IR A RESUMEN"/>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0795" y="3542434"/>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2755900</xdr:colOff>
      <xdr:row>18</xdr:row>
      <xdr:rowOff>19050</xdr:rowOff>
    </xdr:from>
    <xdr:to>
      <xdr:col>2</xdr:col>
      <xdr:colOff>3013075</xdr:colOff>
      <xdr:row>19</xdr:row>
      <xdr:rowOff>44450</xdr:rowOff>
    </xdr:to>
    <xdr:pic>
      <xdr:nvPicPr>
        <xdr:cNvPr id="34" name="4 Imagen">
          <a:hlinkClick xmlns:r="http://schemas.openxmlformats.org/officeDocument/2006/relationships" r:id="rId5" tooltip="IR A RESUMEN"/>
          <a:extLst>
            <a:ext uri="{FF2B5EF4-FFF2-40B4-BE49-F238E27FC236}">
              <a16:creationId xmlns:a16="http://schemas.microsoft.com/office/drawing/2014/main" id="{00000000-0008-0000-0100-000022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91270" y="6405707"/>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2787650</xdr:colOff>
      <xdr:row>28</xdr:row>
      <xdr:rowOff>25400</xdr:rowOff>
    </xdr:from>
    <xdr:to>
      <xdr:col>2</xdr:col>
      <xdr:colOff>3035300</xdr:colOff>
      <xdr:row>29</xdr:row>
      <xdr:rowOff>50800</xdr:rowOff>
    </xdr:to>
    <xdr:pic>
      <xdr:nvPicPr>
        <xdr:cNvPr id="36" name="5 Imagen">
          <a:hlinkClick xmlns:r="http://schemas.openxmlformats.org/officeDocument/2006/relationships" r:id="rId7" tooltip="IR A RESUMEN"/>
          <a:extLst>
            <a:ext uri="{FF2B5EF4-FFF2-40B4-BE49-F238E27FC236}">
              <a16:creationId xmlns:a16="http://schemas.microsoft.com/office/drawing/2014/main" id="{00000000-0008-0000-0100-000024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19845" y="1079298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2749550</xdr:colOff>
      <xdr:row>34</xdr:row>
      <xdr:rowOff>38100</xdr:rowOff>
    </xdr:from>
    <xdr:to>
      <xdr:col>2</xdr:col>
      <xdr:colOff>2997200</xdr:colOff>
      <xdr:row>35</xdr:row>
      <xdr:rowOff>63500</xdr:rowOff>
    </xdr:to>
    <xdr:pic>
      <xdr:nvPicPr>
        <xdr:cNvPr id="38" name="7 Imagen">
          <a:hlinkClick xmlns:r="http://schemas.openxmlformats.org/officeDocument/2006/relationships" r:id="rId8" tooltip="IR A RESUMEN"/>
          <a:extLst>
            <a:ext uri="{FF2B5EF4-FFF2-40B4-BE49-F238E27FC236}">
              <a16:creationId xmlns:a16="http://schemas.microsoft.com/office/drawing/2014/main" id="{00000000-0008-0000-0100-00002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1745" y="1317509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2755900</xdr:colOff>
      <xdr:row>45</xdr:row>
      <xdr:rowOff>31750</xdr:rowOff>
    </xdr:from>
    <xdr:to>
      <xdr:col>2</xdr:col>
      <xdr:colOff>3003550</xdr:colOff>
      <xdr:row>46</xdr:row>
      <xdr:rowOff>66675</xdr:rowOff>
    </xdr:to>
    <xdr:pic>
      <xdr:nvPicPr>
        <xdr:cNvPr id="40" name="8 Imagen">
          <a:hlinkClick xmlns:r="http://schemas.openxmlformats.org/officeDocument/2006/relationships" r:id="rId9" tooltip="IR A RESUMEN"/>
          <a:extLst>
            <a:ext uri="{FF2B5EF4-FFF2-40B4-BE49-F238E27FC236}">
              <a16:creationId xmlns:a16="http://schemas.microsoft.com/office/drawing/2014/main" id="{00000000-0008-0000-0100-00002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1270" y="1804352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2768600</xdr:colOff>
      <xdr:row>82</xdr:row>
      <xdr:rowOff>57150</xdr:rowOff>
    </xdr:from>
    <xdr:to>
      <xdr:col>2</xdr:col>
      <xdr:colOff>3016250</xdr:colOff>
      <xdr:row>83</xdr:row>
      <xdr:rowOff>92075</xdr:rowOff>
    </xdr:to>
    <xdr:pic>
      <xdr:nvPicPr>
        <xdr:cNvPr id="42" name="13 Imagen">
          <a:hlinkClick xmlns:r="http://schemas.openxmlformats.org/officeDocument/2006/relationships" r:id="rId16" tooltip="IR A RESUMEN"/>
          <a:extLst>
            <a:ext uri="{FF2B5EF4-FFF2-40B4-BE49-F238E27FC236}">
              <a16:creationId xmlns:a16="http://schemas.microsoft.com/office/drawing/2014/main" id="{00000000-0008-0000-0100-00002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00795" y="3036252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641350</xdr:colOff>
      <xdr:row>96</xdr:row>
      <xdr:rowOff>63500</xdr:rowOff>
    </xdr:from>
    <xdr:to>
      <xdr:col>4</xdr:col>
      <xdr:colOff>889000</xdr:colOff>
      <xdr:row>97</xdr:row>
      <xdr:rowOff>88900</xdr:rowOff>
    </xdr:to>
    <xdr:pic>
      <xdr:nvPicPr>
        <xdr:cNvPr id="44" name="15 Imagen">
          <a:hlinkClick xmlns:r="http://schemas.openxmlformats.org/officeDocument/2006/relationships" r:id="rId19" tooltip="IR A RESUMEN"/>
          <a:extLst>
            <a:ext uri="{FF2B5EF4-FFF2-40B4-BE49-F238E27FC236}">
              <a16:creationId xmlns:a16="http://schemas.microsoft.com/office/drawing/2014/main" id="{00000000-0008-0000-0100-00002C00000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719493" y="34951843"/>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2768600</xdr:colOff>
      <xdr:row>112</xdr:row>
      <xdr:rowOff>82550</xdr:rowOff>
    </xdr:from>
    <xdr:to>
      <xdr:col>2</xdr:col>
      <xdr:colOff>3016250</xdr:colOff>
      <xdr:row>113</xdr:row>
      <xdr:rowOff>107950</xdr:rowOff>
    </xdr:to>
    <xdr:pic>
      <xdr:nvPicPr>
        <xdr:cNvPr id="46" name="17 Imagen">
          <a:hlinkClick xmlns:r="http://schemas.openxmlformats.org/officeDocument/2006/relationships" r:id="rId22" tooltip="IR A RESUMEN"/>
          <a:extLst>
            <a:ext uri="{FF2B5EF4-FFF2-40B4-BE49-F238E27FC236}">
              <a16:creationId xmlns:a16="http://schemas.microsoft.com/office/drawing/2014/main" id="{00000000-0008-0000-0100-00002E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0795" y="40104868"/>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00000000-0008-0000-0200-00004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00000000-0008-0000-0200-00004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00000000-0008-0000-0200-00004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00000000-0008-0000-0200-00004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00000000-0008-0000-0200-00005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00000000-0008-0000-0200-00005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00000000-0008-0000-0200-00005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00000000-0008-0000-0200-00005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00000000-0008-0000-0200-000054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00000000-0008-0000-0200-000055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00000000-0008-0000-0200-00005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00000000-0008-0000-0200-00005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00000000-0008-0000-0200-00005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00000000-0008-0000-0200-00005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00000000-0008-0000-0200-00005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00000000-0008-0000-0200-00005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00000000-0008-0000-0200-00005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00000000-0008-0000-0200-00005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00000000-0008-0000-0200-00005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00000000-0008-0000-0200-00005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0000000-0008-0000-0200-00006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00000000-0008-0000-0200-00006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00000000-0008-0000-0200-00006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00000000-0008-0000-0200-00006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200-000064A837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00000000-0008-0000-0200-000065A837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00000000-0008-0000-0200-00006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00000000-0008-0000-0200-00006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00000000-0008-0000-0200-00006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00000000-0008-0000-0200-00006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00000000-0008-0000-0200-00006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00000000-0008-0000-0200-00006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00000000-0008-0000-0300-000075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00000000-0008-0000-0300-000076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00000000-0008-0000-0300-00007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0000000-0008-0000-0300-00007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00000000-0008-0000-0300-00007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00000000-0008-0000-0300-00007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0000000-0008-0000-0300-00007B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00000000-0008-0000-0300-00007C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00000000-0008-0000-0300-00007D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00000000-0008-0000-0300-00007E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00000000-0008-0000-0300-00007F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00000000-0008-0000-0300-000080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00000000-0008-0000-0300-000081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00000000-0008-0000-0300-000082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00000000-0008-0000-0300-000083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00000000-0008-0000-0300-000084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300-0000859033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00000000-0008-0000-0300-0000869033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0000000-0008-0000-0300-00008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00000000-0008-0000-0300-00008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00000000-0008-0000-0300-00008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00000000-0008-0000-0300-00008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00000000-0008-0000-0400-00008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00000000-0008-0000-0400-00008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00000000-0008-0000-0400-00008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00000000-0008-0000-0400-00008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00000000-0008-0000-0400-00008D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00000000-0008-0000-0400-00008E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00000000-0008-0000-0400-00008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00000000-0008-0000-0400-00009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00000000-0008-0000-0400-00009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00000000-0008-0000-0400-00009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00000000-0008-0000-0400-00009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00000000-0008-0000-0400-000094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00000000-0008-0000-0400-000095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00000000-0008-0000-0400-000096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00000000-0008-0000-0400-000097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00000000-0008-0000-0400-000098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00000000-0008-0000-0400-00009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00000000-0008-0000-0400-00009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00000000-0008-0000-0400-00009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00000000-0008-0000-0400-00009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9D0434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00000000-0008-0000-0400-00009E0434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00000000-0008-0000-0400-00009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00000000-0008-0000-0400-0000A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00000000-0008-0000-0400-0000A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0000000-0008-0000-0400-0000A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00000000-0008-0000-0400-0000A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0000000-0008-0000-0500-000023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00000000-0008-0000-0500-00002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00000000-0008-0000-0500-00002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0000000-0008-0000-0500-00002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00000000-0008-0000-0500-00002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00000000-0008-0000-0500-000028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00000000-0008-0000-0500-000029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00000000-0008-0000-0500-00002A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00000000-0008-0000-0500-00002B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00000000-0008-0000-0500-00002C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00000000-0008-0000-0500-00002D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00000000-0008-0000-0500-00002E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0000000-0008-0000-0500-00002F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00000000-0008-0000-0500-000030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00000000-0008-0000-0500-000031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00000000-0008-0000-0500-000032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3326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00000000-0008-0000-0500-00003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00000000-0008-0000-0500-00003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00000000-0008-0000-0500-00003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00000000-0008-0000-0500-00003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zoomScale="80" zoomScaleNormal="80" workbookViewId="0">
      <selection activeCell="H1" sqref="H1:I1"/>
    </sheetView>
  </sheetViews>
  <sheetFormatPr baseColWidth="10" defaultColWidth="11.42578125"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285156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169"/>
      <c r="B1" s="170"/>
      <c r="C1" s="177" t="s">
        <v>169</v>
      </c>
      <c r="D1" s="178"/>
      <c r="E1" s="178"/>
      <c r="F1" s="178"/>
      <c r="G1" s="178"/>
      <c r="H1" s="175" t="s">
        <v>170</v>
      </c>
      <c r="I1" s="176"/>
    </row>
    <row r="2" spans="1:13" ht="18.75" customHeight="1" x14ac:dyDescent="0.25">
      <c r="A2" s="171"/>
      <c r="B2" s="172"/>
      <c r="C2" s="177" t="s">
        <v>171</v>
      </c>
      <c r="D2" s="178"/>
      <c r="E2" s="178"/>
      <c r="F2" s="178"/>
      <c r="G2" s="178"/>
      <c r="H2" s="41">
        <v>41241</v>
      </c>
      <c r="I2" s="42" t="s">
        <v>175</v>
      </c>
    </row>
    <row r="3" spans="1:13" ht="21" customHeight="1" x14ac:dyDescent="0.25">
      <c r="A3" s="173"/>
      <c r="B3" s="174"/>
      <c r="C3" s="177" t="s">
        <v>172</v>
      </c>
      <c r="D3" s="178"/>
      <c r="E3" s="178"/>
      <c r="F3" s="178"/>
      <c r="G3" s="178"/>
      <c r="H3" s="175" t="s">
        <v>173</v>
      </c>
      <c r="I3" s="176"/>
    </row>
    <row r="4" spans="1:13" ht="5.25" customHeight="1" x14ac:dyDescent="0.2"/>
    <row r="5" spans="1:13" ht="34.5" customHeight="1" x14ac:dyDescent="0.2">
      <c r="A5" s="207" t="s">
        <v>164</v>
      </c>
      <c r="B5" s="207"/>
      <c r="C5" s="207"/>
      <c r="D5" s="207"/>
      <c r="E5" s="207"/>
      <c r="F5" s="207"/>
      <c r="G5" s="207"/>
      <c r="H5" s="207"/>
      <c r="I5" s="207"/>
      <c r="K5" s="208" t="s">
        <v>140</v>
      </c>
      <c r="L5" s="208"/>
      <c r="M5" s="208"/>
    </row>
    <row r="6" spans="1:13" ht="23.25" customHeight="1" x14ac:dyDescent="0.2">
      <c r="A6" s="209" t="s">
        <v>162</v>
      </c>
      <c r="B6" s="210"/>
      <c r="C6" s="210"/>
      <c r="D6" s="210"/>
      <c r="E6" s="210"/>
      <c r="F6" s="180" t="s">
        <v>141</v>
      </c>
      <c r="G6" s="181"/>
      <c r="H6" s="181"/>
      <c r="I6" s="181"/>
      <c r="K6" s="44" t="s">
        <v>142</v>
      </c>
      <c r="L6" s="45" t="s">
        <v>143</v>
      </c>
      <c r="M6" s="46" t="s">
        <v>144</v>
      </c>
    </row>
    <row r="7" spans="1:13" ht="20.100000000000001" customHeight="1" x14ac:dyDescent="0.2">
      <c r="A7" s="215" t="s">
        <v>375</v>
      </c>
      <c r="B7" s="216"/>
      <c r="C7" s="216"/>
      <c r="D7" s="216"/>
      <c r="E7" s="216"/>
      <c r="F7" s="182" t="s">
        <v>376</v>
      </c>
      <c r="G7" s="182"/>
      <c r="H7" s="182"/>
      <c r="I7" s="182"/>
      <c r="K7" s="211" t="s">
        <v>166</v>
      </c>
      <c r="L7" s="54" t="s">
        <v>145</v>
      </c>
      <c r="M7" s="212" t="s">
        <v>146</v>
      </c>
    </row>
    <row r="8" spans="1:13" ht="33.75" customHeight="1" x14ac:dyDescent="0.2">
      <c r="A8" s="215"/>
      <c r="B8" s="216"/>
      <c r="C8" s="216"/>
      <c r="D8" s="216"/>
      <c r="E8" s="216"/>
      <c r="F8" s="213" t="s">
        <v>160</v>
      </c>
      <c r="G8" s="214"/>
      <c r="H8" s="166">
        <v>154871000261</v>
      </c>
      <c r="I8" s="162"/>
      <c r="K8" s="212"/>
      <c r="L8" s="54" t="s">
        <v>159</v>
      </c>
      <c r="M8" s="212"/>
    </row>
    <row r="9" spans="1:13" ht="20.100000000000001" customHeight="1" x14ac:dyDescent="0.2">
      <c r="A9" s="39" t="s">
        <v>147</v>
      </c>
      <c r="B9" s="40"/>
      <c r="C9" s="205" t="s">
        <v>380</v>
      </c>
      <c r="D9" s="205"/>
      <c r="E9" s="206"/>
      <c r="F9" s="186" t="s">
        <v>163</v>
      </c>
      <c r="G9" s="187"/>
      <c r="H9" s="164" t="s">
        <v>377</v>
      </c>
      <c r="I9" s="165"/>
      <c r="K9" s="212"/>
      <c r="L9" s="54" t="s">
        <v>148</v>
      </c>
      <c r="M9" s="212" t="s">
        <v>149</v>
      </c>
    </row>
    <row r="10" spans="1:13" ht="20.100000000000001" customHeight="1" x14ac:dyDescent="0.2">
      <c r="A10" s="184" t="s">
        <v>168</v>
      </c>
      <c r="B10" s="185"/>
      <c r="C10" s="205" t="s">
        <v>379</v>
      </c>
      <c r="D10" s="205"/>
      <c r="E10" s="205"/>
      <c r="F10" s="206"/>
      <c r="G10" s="43" t="s">
        <v>150</v>
      </c>
      <c r="H10" s="167"/>
      <c r="I10" s="163"/>
      <c r="K10" s="212"/>
      <c r="L10" s="54" t="s">
        <v>151</v>
      </c>
      <c r="M10" s="212"/>
    </row>
    <row r="11" spans="1:13" ht="20.100000000000001" customHeight="1" x14ac:dyDescent="0.2">
      <c r="A11" s="184" t="s">
        <v>165</v>
      </c>
      <c r="B11" s="185"/>
      <c r="C11" s="205" t="s">
        <v>389</v>
      </c>
      <c r="D11" s="205"/>
      <c r="E11" s="205"/>
      <c r="F11" s="206"/>
      <c r="G11" s="43" t="s">
        <v>174</v>
      </c>
      <c r="H11" s="168" t="s">
        <v>378</v>
      </c>
      <c r="I11" s="161"/>
      <c r="K11" s="197"/>
      <c r="L11" s="55"/>
      <c r="M11" s="55"/>
    </row>
    <row r="12" spans="1:13" ht="19.5" customHeight="1" x14ac:dyDescent="0.2">
      <c r="A12" s="198" t="s">
        <v>152</v>
      </c>
      <c r="B12" s="199"/>
      <c r="C12" s="199"/>
      <c r="D12" s="199"/>
      <c r="E12" s="199"/>
      <c r="F12" s="199"/>
      <c r="G12" s="199"/>
      <c r="H12" s="199"/>
      <c r="I12" s="200"/>
      <c r="K12" s="196"/>
      <c r="L12" s="55"/>
      <c r="M12" s="196"/>
    </row>
    <row r="13" spans="1:13" ht="20.100000000000001" customHeight="1" x14ac:dyDescent="0.2">
      <c r="A13" s="192" t="s">
        <v>153</v>
      </c>
      <c r="B13" s="192"/>
      <c r="C13" s="192"/>
      <c r="D13" s="192" t="s">
        <v>154</v>
      </c>
      <c r="E13" s="192"/>
      <c r="F13" s="192"/>
      <c r="G13" s="192" t="s">
        <v>161</v>
      </c>
      <c r="H13" s="192"/>
      <c r="I13" s="192"/>
      <c r="K13" s="196"/>
      <c r="L13" s="55"/>
      <c r="M13" s="196"/>
    </row>
    <row r="14" spans="1:13" ht="20.100000000000001" customHeight="1" x14ac:dyDescent="0.2">
      <c r="A14" s="201" t="s">
        <v>389</v>
      </c>
      <c r="B14" s="201"/>
      <c r="C14" s="201"/>
      <c r="D14" s="201" t="s">
        <v>390</v>
      </c>
      <c r="E14" s="201"/>
      <c r="F14" s="201"/>
      <c r="G14" s="202" t="s">
        <v>391</v>
      </c>
      <c r="H14" s="203"/>
      <c r="I14" s="204"/>
      <c r="K14" s="196"/>
      <c r="L14" s="55"/>
      <c r="M14" s="196"/>
    </row>
    <row r="15" spans="1:13" ht="20.100000000000001" customHeight="1" x14ac:dyDescent="0.2">
      <c r="A15" s="201" t="s">
        <v>392</v>
      </c>
      <c r="B15" s="201"/>
      <c r="C15" s="201"/>
      <c r="D15" s="201" t="s">
        <v>381</v>
      </c>
      <c r="E15" s="201"/>
      <c r="F15" s="201"/>
      <c r="G15" s="194" t="s">
        <v>393</v>
      </c>
      <c r="H15" s="183"/>
      <c r="I15" s="183"/>
      <c r="K15" s="196"/>
      <c r="L15" s="55"/>
      <c r="M15" s="55"/>
    </row>
    <row r="16" spans="1:13" ht="20.100000000000001" customHeight="1" x14ac:dyDescent="0.2">
      <c r="A16" s="201" t="s">
        <v>394</v>
      </c>
      <c r="B16" s="201"/>
      <c r="C16" s="201"/>
      <c r="D16" s="183" t="s">
        <v>381</v>
      </c>
      <c r="E16" s="183"/>
      <c r="F16" s="183"/>
      <c r="G16" s="194" t="s">
        <v>395</v>
      </c>
      <c r="H16" s="183"/>
      <c r="I16" s="183"/>
      <c r="K16" s="196"/>
      <c r="L16" s="55"/>
      <c r="M16" s="55"/>
    </row>
    <row r="17" spans="1:13" ht="20.100000000000001" customHeight="1" x14ac:dyDescent="0.2">
      <c r="A17" s="183" t="s">
        <v>383</v>
      </c>
      <c r="B17" s="183"/>
      <c r="C17" s="183"/>
      <c r="D17" s="183" t="s">
        <v>381</v>
      </c>
      <c r="E17" s="183"/>
      <c r="F17" s="183"/>
      <c r="G17" s="194" t="s">
        <v>396</v>
      </c>
      <c r="H17" s="183"/>
      <c r="I17" s="183"/>
      <c r="K17" s="196"/>
      <c r="L17" s="55"/>
      <c r="M17" s="55"/>
    </row>
    <row r="18" spans="1:13" ht="20.100000000000001" customHeight="1" x14ac:dyDescent="0.2">
      <c r="A18" s="183" t="s">
        <v>397</v>
      </c>
      <c r="B18" s="183"/>
      <c r="C18" s="183"/>
      <c r="D18" s="183" t="s">
        <v>381</v>
      </c>
      <c r="E18" s="183"/>
      <c r="F18" s="183"/>
      <c r="G18" s="194" t="s">
        <v>398</v>
      </c>
      <c r="H18" s="183"/>
      <c r="I18" s="183"/>
      <c r="K18" s="195"/>
      <c r="L18" s="55"/>
      <c r="M18" s="55"/>
    </row>
    <row r="19" spans="1:13" ht="20.100000000000001" customHeight="1" x14ac:dyDescent="0.2">
      <c r="A19" s="183" t="s">
        <v>399</v>
      </c>
      <c r="B19" s="183"/>
      <c r="C19" s="183"/>
      <c r="D19" s="183" t="s">
        <v>381</v>
      </c>
      <c r="E19" s="183"/>
      <c r="F19" s="183"/>
      <c r="G19" s="194" t="s">
        <v>382</v>
      </c>
      <c r="H19" s="183"/>
      <c r="I19" s="183"/>
      <c r="K19" s="196"/>
      <c r="L19" s="55"/>
      <c r="M19" s="55"/>
    </row>
    <row r="20" spans="1:13" ht="20.100000000000001" customHeight="1" x14ac:dyDescent="0.2">
      <c r="A20" s="183"/>
      <c r="B20" s="183"/>
      <c r="C20" s="183"/>
      <c r="D20" s="183"/>
      <c r="E20" s="183"/>
      <c r="F20" s="183"/>
      <c r="G20" s="183"/>
      <c r="H20" s="183"/>
      <c r="I20" s="183"/>
      <c r="K20" s="196"/>
      <c r="L20" s="55"/>
      <c r="M20" s="55"/>
    </row>
    <row r="21" spans="1:13" ht="20.100000000000001" customHeight="1" x14ac:dyDescent="0.2">
      <c r="A21" s="183"/>
      <c r="B21" s="183"/>
      <c r="C21" s="183"/>
      <c r="D21" s="183"/>
      <c r="E21" s="183"/>
      <c r="F21" s="183"/>
      <c r="G21" s="183"/>
      <c r="H21" s="183"/>
      <c r="I21" s="183"/>
      <c r="K21" s="196"/>
      <c r="L21" s="55"/>
      <c r="M21" s="56"/>
    </row>
    <row r="22" spans="1:13" ht="20.100000000000001" customHeight="1" x14ac:dyDescent="0.2">
      <c r="A22" s="183"/>
      <c r="B22" s="183"/>
      <c r="C22" s="183"/>
      <c r="D22" s="183"/>
      <c r="E22" s="183"/>
      <c r="F22" s="183"/>
      <c r="G22" s="183"/>
      <c r="H22" s="183"/>
      <c r="I22" s="183"/>
    </row>
    <row r="23" spans="1:13" s="19" customFormat="1" ht="20.25" x14ac:dyDescent="0.3">
      <c r="A23" s="193"/>
      <c r="B23" s="193"/>
      <c r="C23" s="193"/>
      <c r="D23" s="193"/>
      <c r="E23" s="193"/>
      <c r="F23" s="193"/>
      <c r="G23" s="193"/>
      <c r="H23" s="193"/>
      <c r="I23" s="193"/>
      <c r="K23" s="190"/>
      <c r="L23" s="190"/>
    </row>
    <row r="24" spans="1:13" ht="30" customHeight="1" x14ac:dyDescent="0.2">
      <c r="A24" s="191" t="s">
        <v>155</v>
      </c>
      <c r="B24" s="191"/>
      <c r="C24" s="191"/>
      <c r="D24" s="191"/>
      <c r="E24" s="191"/>
      <c r="F24" s="191"/>
      <c r="G24" s="191"/>
      <c r="H24" s="191"/>
      <c r="I24" s="191"/>
      <c r="K24" s="20"/>
      <c r="L24" s="20"/>
    </row>
    <row r="25" spans="1:13" ht="33.75" customHeight="1" x14ac:dyDescent="0.2">
      <c r="A25" s="192" t="s">
        <v>153</v>
      </c>
      <c r="B25" s="192"/>
      <c r="C25" s="192"/>
      <c r="D25" s="192" t="s">
        <v>154</v>
      </c>
      <c r="E25" s="192"/>
      <c r="F25" s="192"/>
      <c r="G25" s="192" t="s">
        <v>23</v>
      </c>
      <c r="H25" s="192"/>
      <c r="I25" s="192"/>
      <c r="K25" s="21"/>
      <c r="L25" s="22"/>
      <c r="M25" s="18" t="s">
        <v>156</v>
      </c>
    </row>
    <row r="26" spans="1:13" ht="20.100000000000001" customHeight="1" x14ac:dyDescent="0.2">
      <c r="A26" s="201" t="s">
        <v>389</v>
      </c>
      <c r="B26" s="201"/>
      <c r="C26" s="201"/>
      <c r="D26" s="201" t="s">
        <v>390</v>
      </c>
      <c r="E26" s="201"/>
      <c r="F26" s="201"/>
      <c r="G26" s="183" t="s">
        <v>390</v>
      </c>
      <c r="H26" s="183"/>
      <c r="I26" s="183"/>
      <c r="K26" s="21"/>
      <c r="L26" s="22"/>
    </row>
    <row r="27" spans="1:13" ht="20.100000000000001" customHeight="1" x14ac:dyDescent="0.2">
      <c r="A27" s="201" t="s">
        <v>392</v>
      </c>
      <c r="B27" s="201"/>
      <c r="C27" s="201"/>
      <c r="D27" s="201" t="s">
        <v>381</v>
      </c>
      <c r="E27" s="201"/>
      <c r="F27" s="201"/>
      <c r="G27" s="183" t="s">
        <v>400</v>
      </c>
      <c r="H27" s="183"/>
      <c r="I27" s="183"/>
      <c r="K27" s="21"/>
      <c r="L27" s="23"/>
    </row>
    <row r="28" spans="1:13" ht="20.100000000000001" customHeight="1" x14ac:dyDescent="0.2">
      <c r="A28" s="201" t="s">
        <v>394</v>
      </c>
      <c r="B28" s="201"/>
      <c r="C28" s="201"/>
      <c r="D28" s="183" t="s">
        <v>381</v>
      </c>
      <c r="E28" s="183"/>
      <c r="F28" s="183"/>
      <c r="G28" s="183" t="s">
        <v>384</v>
      </c>
      <c r="H28" s="183"/>
      <c r="I28" s="183"/>
      <c r="K28" s="21"/>
      <c r="L28" s="23"/>
    </row>
    <row r="29" spans="1:13" ht="20.100000000000001" customHeight="1" x14ac:dyDescent="0.2">
      <c r="A29" s="183" t="s">
        <v>383</v>
      </c>
      <c r="B29" s="183"/>
      <c r="C29" s="183"/>
      <c r="D29" s="183" t="s">
        <v>381</v>
      </c>
      <c r="E29" s="183"/>
      <c r="F29" s="183"/>
      <c r="G29" s="183" t="s">
        <v>385</v>
      </c>
      <c r="H29" s="183"/>
      <c r="I29" s="183"/>
      <c r="K29" s="21"/>
      <c r="L29" s="22"/>
    </row>
    <row r="30" spans="1:13" ht="20.100000000000001" customHeight="1" x14ac:dyDescent="0.2">
      <c r="A30" s="183" t="s">
        <v>397</v>
      </c>
      <c r="B30" s="183"/>
      <c r="C30" s="183"/>
      <c r="D30" s="183" t="s">
        <v>381</v>
      </c>
      <c r="E30" s="183"/>
      <c r="F30" s="183"/>
      <c r="G30" s="183" t="s">
        <v>386</v>
      </c>
      <c r="H30" s="183"/>
      <c r="I30" s="183"/>
      <c r="K30" s="21"/>
      <c r="L30" s="23"/>
    </row>
    <row r="31" spans="1:13" ht="20.100000000000001" customHeight="1" x14ac:dyDescent="0.2">
      <c r="A31" s="183" t="s">
        <v>399</v>
      </c>
      <c r="B31" s="183"/>
      <c r="C31" s="183"/>
      <c r="D31" s="183" t="s">
        <v>381</v>
      </c>
      <c r="E31" s="183"/>
      <c r="F31" s="183"/>
      <c r="G31" s="183" t="s">
        <v>387</v>
      </c>
      <c r="H31" s="183"/>
      <c r="I31" s="183"/>
      <c r="K31" s="21"/>
      <c r="L31" s="24"/>
    </row>
    <row r="32" spans="1:13" ht="20.100000000000001" customHeight="1" x14ac:dyDescent="0.2">
      <c r="A32" s="183"/>
      <c r="B32" s="183"/>
      <c r="C32" s="183"/>
      <c r="D32" s="183"/>
      <c r="E32" s="183"/>
      <c r="F32" s="183"/>
      <c r="G32" s="83"/>
      <c r="H32" s="83"/>
      <c r="I32" s="83"/>
      <c r="K32" s="188"/>
      <c r="L32" s="22"/>
    </row>
    <row r="33" spans="11:12" ht="15" x14ac:dyDescent="0.2">
      <c r="K33" s="188"/>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89" t="s">
        <v>29</v>
      </c>
      <c r="B65526" s="189"/>
      <c r="C65526" s="189"/>
      <c r="D65526" s="189"/>
      <c r="E65526" s="189"/>
    </row>
    <row r="65527" spans="1:5" x14ac:dyDescent="0.2">
      <c r="A65527" s="179" t="s">
        <v>30</v>
      </c>
      <c r="B65527" s="179"/>
      <c r="C65527" s="179"/>
      <c r="D65527" s="179"/>
      <c r="E65527" s="179"/>
    </row>
    <row r="65528" spans="1:5" x14ac:dyDescent="0.2">
      <c r="A65528" s="179" t="s">
        <v>31</v>
      </c>
      <c r="B65528" s="179"/>
      <c r="C65528" s="179"/>
      <c r="D65528" s="179"/>
      <c r="E65528" s="179"/>
    </row>
    <row r="65529" spans="1:5" x14ac:dyDescent="0.2">
      <c r="A65529" s="18" t="s">
        <v>157</v>
      </c>
      <c r="D65529" s="18" t="s">
        <v>158</v>
      </c>
    </row>
  </sheetData>
  <sheetProtection password="F5F0" sheet="1"/>
  <mergeCells count="88">
    <mergeCell ref="A16:C16"/>
    <mergeCell ref="D16:F16"/>
    <mergeCell ref="G16:I16"/>
    <mergeCell ref="G31:I31"/>
    <mergeCell ref="A26:C26"/>
    <mergeCell ref="D26:F26"/>
    <mergeCell ref="G26:I26"/>
    <mergeCell ref="A27:C27"/>
    <mergeCell ref="D27:F27"/>
    <mergeCell ref="G27:I27"/>
    <mergeCell ref="A28:C28"/>
    <mergeCell ref="D28:F28"/>
    <mergeCell ref="G28:I28"/>
    <mergeCell ref="A29:C29"/>
    <mergeCell ref="D29:F29"/>
    <mergeCell ref="G29:I29"/>
    <mergeCell ref="C9:E9"/>
    <mergeCell ref="A5:I5"/>
    <mergeCell ref="K5:M5"/>
    <mergeCell ref="A6:E6"/>
    <mergeCell ref="K7:K10"/>
    <mergeCell ref="M7:M8"/>
    <mergeCell ref="F8:G8"/>
    <mergeCell ref="M9:M10"/>
    <mergeCell ref="A7:E8"/>
    <mergeCell ref="C10:F10"/>
    <mergeCell ref="K11:K17"/>
    <mergeCell ref="A12:I12"/>
    <mergeCell ref="M12:M14"/>
    <mergeCell ref="A13:C13"/>
    <mergeCell ref="D13:F13"/>
    <mergeCell ref="G13:I13"/>
    <mergeCell ref="A14:C14"/>
    <mergeCell ref="D14:F14"/>
    <mergeCell ref="G14:I14"/>
    <mergeCell ref="C11:F11"/>
    <mergeCell ref="A17:C17"/>
    <mergeCell ref="D17:F17"/>
    <mergeCell ref="G17:I17"/>
    <mergeCell ref="A15:C15"/>
    <mergeCell ref="D15:F15"/>
    <mergeCell ref="G15:I15"/>
    <mergeCell ref="K18:K21"/>
    <mergeCell ref="A20:C20"/>
    <mergeCell ref="D20:F20"/>
    <mergeCell ref="G20:I20"/>
    <mergeCell ref="A21:C21"/>
    <mergeCell ref="D21:F21"/>
    <mergeCell ref="G21:I21"/>
    <mergeCell ref="A19:C19"/>
    <mergeCell ref="D19:F19"/>
    <mergeCell ref="G19:I19"/>
    <mergeCell ref="G22:I22"/>
    <mergeCell ref="A23:C23"/>
    <mergeCell ref="D23:F23"/>
    <mergeCell ref="G23:I23"/>
    <mergeCell ref="D18:F18"/>
    <mergeCell ref="G18:I18"/>
    <mergeCell ref="K32:K33"/>
    <mergeCell ref="A65526:E65526"/>
    <mergeCell ref="K23:L23"/>
    <mergeCell ref="A24:I24"/>
    <mergeCell ref="A25:C25"/>
    <mergeCell ref="D25:F25"/>
    <mergeCell ref="G25:I25"/>
    <mergeCell ref="A30:C30"/>
    <mergeCell ref="A65527:E65527"/>
    <mergeCell ref="A65528:E65528"/>
    <mergeCell ref="F6:I6"/>
    <mergeCell ref="F7:I7"/>
    <mergeCell ref="A31:C31"/>
    <mergeCell ref="D31:F31"/>
    <mergeCell ref="A11:B11"/>
    <mergeCell ref="F9:G9"/>
    <mergeCell ref="A10:B10"/>
    <mergeCell ref="A18:C18"/>
    <mergeCell ref="D30:F30"/>
    <mergeCell ref="A32:C32"/>
    <mergeCell ref="D32:F32"/>
    <mergeCell ref="G30:I30"/>
    <mergeCell ref="A22:C22"/>
    <mergeCell ref="D22:F22"/>
    <mergeCell ref="A1:B3"/>
    <mergeCell ref="H1:I1"/>
    <mergeCell ref="H3:I3"/>
    <mergeCell ref="C1:G1"/>
    <mergeCell ref="C2:G2"/>
    <mergeCell ref="C3:G3"/>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opLeftCell="C137" zoomScale="80" zoomScaleNormal="80" workbookViewId="0">
      <selection activeCell="J49" sqref="J49"/>
    </sheetView>
  </sheetViews>
  <sheetFormatPr baseColWidth="10" defaultColWidth="11.42578125" defaultRowHeight="14.25" x14ac:dyDescent="0.2"/>
  <cols>
    <col min="1" max="1" width="0.42578125" style="83" customWidth="1"/>
    <col min="2" max="2" width="1.42578125" style="83" customWidth="1"/>
    <col min="3" max="3" width="44.7109375" style="83" customWidth="1"/>
    <col min="4" max="4" width="11.7109375" style="136" customWidth="1"/>
    <col min="5" max="6" width="33.7109375" style="118" customWidth="1"/>
    <col min="7" max="7" width="11.7109375" style="136" customWidth="1"/>
    <col min="8" max="9" width="33.7109375" style="118" customWidth="1"/>
    <col min="10" max="10" width="11.7109375" style="136" customWidth="1"/>
    <col min="11" max="12" width="33.7109375" style="118" customWidth="1"/>
    <col min="13" max="13" width="11.7109375" style="136" customWidth="1"/>
    <col min="14" max="15" width="33.7109375" style="118" customWidth="1"/>
    <col min="16" max="16" width="3.140625" style="83" customWidth="1"/>
    <col min="17" max="17" width="2.42578125" style="83" customWidth="1"/>
    <col min="18" max="18" width="7.42578125" style="83" hidden="1" customWidth="1"/>
    <col min="19" max="20" width="7.140625" style="83" hidden="1" customWidth="1"/>
    <col min="21" max="21" width="7" style="83" hidden="1" customWidth="1"/>
    <col min="22" max="22" width="11.42578125" style="83"/>
    <col min="23" max="23" width="13" style="83" customWidth="1"/>
    <col min="24" max="24" width="15.85546875" style="83" customWidth="1"/>
    <col min="25" max="25" width="13" style="83" customWidth="1"/>
    <col min="26" max="27" width="11.42578125" style="83" customWidth="1"/>
    <col min="28" max="16384" width="11.42578125" style="83"/>
  </cols>
  <sheetData>
    <row r="1" spans="1:21" ht="33" customHeight="1" x14ac:dyDescent="0.2">
      <c r="B1" s="241" t="s">
        <v>124</v>
      </c>
      <c r="C1" s="241"/>
      <c r="D1" s="241"/>
      <c r="E1" s="241"/>
      <c r="F1" s="241"/>
      <c r="G1" s="241"/>
      <c r="H1" s="241"/>
      <c r="I1" s="241"/>
      <c r="J1" s="242"/>
      <c r="K1" s="242"/>
      <c r="L1" s="84"/>
      <c r="M1" s="84"/>
      <c r="N1" s="84"/>
      <c r="O1" s="84"/>
    </row>
    <row r="2" spans="1:21" ht="15.75" x14ac:dyDescent="0.2">
      <c r="B2" s="243" t="s">
        <v>27</v>
      </c>
      <c r="C2" s="243"/>
      <c r="D2" s="280" t="s">
        <v>176</v>
      </c>
      <c r="E2" s="280"/>
      <c r="F2" s="280"/>
      <c r="G2" s="281" t="s">
        <v>177</v>
      </c>
      <c r="H2" s="281"/>
      <c r="I2" s="281"/>
      <c r="J2" s="282" t="s">
        <v>178</v>
      </c>
      <c r="K2" s="282"/>
      <c r="L2" s="282"/>
      <c r="M2" s="224" t="s">
        <v>179</v>
      </c>
      <c r="N2" s="224"/>
      <c r="O2" s="224"/>
      <c r="Q2" s="83">
        <v>1</v>
      </c>
    </row>
    <row r="3" spans="1:21" ht="15" customHeight="1" x14ac:dyDescent="0.2">
      <c r="B3" s="243"/>
      <c r="C3" s="243"/>
      <c r="D3" s="283" t="s">
        <v>34</v>
      </c>
      <c r="E3" s="279" t="s">
        <v>122</v>
      </c>
      <c r="F3" s="279" t="s">
        <v>125</v>
      </c>
      <c r="G3" s="235" t="s">
        <v>34</v>
      </c>
      <c r="H3" s="279" t="s">
        <v>122</v>
      </c>
      <c r="I3" s="279" t="s">
        <v>125</v>
      </c>
      <c r="J3" s="235" t="s">
        <v>34</v>
      </c>
      <c r="K3" s="237" t="s">
        <v>122</v>
      </c>
      <c r="L3" s="239" t="s">
        <v>125</v>
      </c>
      <c r="M3" s="235" t="s">
        <v>34</v>
      </c>
      <c r="N3" s="237" t="s">
        <v>122</v>
      </c>
      <c r="O3" s="239" t="s">
        <v>125</v>
      </c>
      <c r="Q3" s="83">
        <v>2</v>
      </c>
    </row>
    <row r="4" spans="1:21" ht="15.75" customHeight="1" x14ac:dyDescent="0.2">
      <c r="B4" s="243"/>
      <c r="C4" s="243"/>
      <c r="D4" s="284"/>
      <c r="E4" s="239"/>
      <c r="F4" s="239"/>
      <c r="G4" s="236"/>
      <c r="H4" s="239"/>
      <c r="I4" s="239"/>
      <c r="J4" s="236"/>
      <c r="K4" s="238"/>
      <c r="L4" s="240"/>
      <c r="M4" s="236"/>
      <c r="N4" s="238"/>
      <c r="O4" s="240"/>
      <c r="Q4" s="83">
        <v>3</v>
      </c>
    </row>
    <row r="5" spans="1:21" ht="15.75" x14ac:dyDescent="0.2">
      <c r="B5" s="243"/>
      <c r="C5" s="243"/>
      <c r="D5" s="85"/>
      <c r="E5" s="86"/>
      <c r="F5" s="86"/>
      <c r="G5" s="87"/>
      <c r="H5" s="88"/>
      <c r="I5" s="88"/>
      <c r="J5" s="87"/>
      <c r="K5" s="89"/>
      <c r="L5" s="88"/>
      <c r="M5" s="87"/>
      <c r="N5" s="89"/>
      <c r="O5" s="88"/>
      <c r="Q5" s="83">
        <v>4</v>
      </c>
    </row>
    <row r="6" spans="1:21" ht="18.75" x14ac:dyDescent="0.2">
      <c r="A6" s="285"/>
      <c r="B6" s="264"/>
      <c r="C6" s="90" t="s">
        <v>73</v>
      </c>
      <c r="D6" s="91"/>
      <c r="E6" s="91"/>
      <c r="F6" s="91"/>
      <c r="G6" s="91"/>
      <c r="H6" s="91"/>
      <c r="I6" s="91"/>
      <c r="J6" s="91"/>
      <c r="K6" s="91"/>
      <c r="L6" s="92"/>
      <c r="M6" s="91"/>
      <c r="N6" s="91"/>
      <c r="O6" s="92"/>
    </row>
    <row r="7" spans="1:21" ht="39.950000000000003" customHeight="1" x14ac:dyDescent="0.2">
      <c r="A7" s="285"/>
      <c r="B7" s="265"/>
      <c r="C7" s="93" t="s">
        <v>33</v>
      </c>
      <c r="D7" s="158">
        <v>3</v>
      </c>
      <c r="E7" s="57" t="s">
        <v>251</v>
      </c>
      <c r="F7" s="57" t="s">
        <v>252</v>
      </c>
      <c r="G7" s="76">
        <v>3</v>
      </c>
      <c r="H7" s="58" t="s">
        <v>531</v>
      </c>
      <c r="I7" s="58" t="s">
        <v>532</v>
      </c>
      <c r="J7" s="79"/>
      <c r="K7" s="59"/>
      <c r="L7" s="60"/>
      <c r="M7" s="81"/>
      <c r="N7" s="61"/>
      <c r="O7" s="62"/>
      <c r="R7" s="83">
        <f>COUNTIF(D7:D10,"1")</f>
        <v>0</v>
      </c>
      <c r="S7" s="83">
        <f>COUNTIF(G7:G10,"1")</f>
        <v>0</v>
      </c>
      <c r="T7" s="83">
        <f>COUNTIF(J7:J10,"1")</f>
        <v>0</v>
      </c>
      <c r="U7" s="83">
        <f>COUNTIF(M7:M10,"1")</f>
        <v>0</v>
      </c>
    </row>
    <row r="8" spans="1:21" ht="39.950000000000003" customHeight="1" x14ac:dyDescent="0.2">
      <c r="A8" s="285"/>
      <c r="B8" s="265"/>
      <c r="C8" s="94" t="s">
        <v>35</v>
      </c>
      <c r="D8" s="158">
        <v>3</v>
      </c>
      <c r="E8" s="57" t="s">
        <v>253</v>
      </c>
      <c r="F8" s="57" t="s">
        <v>254</v>
      </c>
      <c r="G8" s="76">
        <v>3</v>
      </c>
      <c r="H8" s="63" t="s">
        <v>533</v>
      </c>
      <c r="I8" s="58" t="s">
        <v>534</v>
      </c>
      <c r="J8" s="79"/>
      <c r="K8" s="64"/>
      <c r="L8" s="60"/>
      <c r="M8" s="81"/>
      <c r="N8" s="65"/>
      <c r="O8" s="62"/>
      <c r="R8" s="83">
        <f>COUNTIF(D7:D10,"2")</f>
        <v>1</v>
      </c>
      <c r="S8" s="83">
        <f>COUNTIF(G7:G10,"2")</f>
        <v>1</v>
      </c>
      <c r="T8" s="83">
        <f>COUNTIF(J7:J10,"2")</f>
        <v>0</v>
      </c>
      <c r="U8" s="83">
        <f>COUNTIF(M7:M10,"2")</f>
        <v>0</v>
      </c>
    </row>
    <row r="9" spans="1:21" ht="39.950000000000003" customHeight="1" x14ac:dyDescent="0.2">
      <c r="A9" s="285"/>
      <c r="B9" s="265"/>
      <c r="C9" s="95" t="s">
        <v>36</v>
      </c>
      <c r="D9" s="158">
        <v>3</v>
      </c>
      <c r="E9" s="57" t="s">
        <v>255</v>
      </c>
      <c r="F9" s="57" t="s">
        <v>256</v>
      </c>
      <c r="G9" s="76">
        <v>3</v>
      </c>
      <c r="H9" s="63" t="s">
        <v>535</v>
      </c>
      <c r="I9" s="58" t="s">
        <v>536</v>
      </c>
      <c r="J9" s="79"/>
      <c r="K9" s="64"/>
      <c r="L9" s="60"/>
      <c r="M9" s="81"/>
      <c r="N9" s="65"/>
      <c r="O9" s="62"/>
      <c r="R9" s="83">
        <f>COUNTIF(D7:D10,"3")</f>
        <v>3</v>
      </c>
      <c r="S9" s="83">
        <f>COUNTIF(G7:G10,"3")</f>
        <v>3</v>
      </c>
      <c r="T9" s="83">
        <f>COUNTIF(J7:J10,"3")</f>
        <v>0</v>
      </c>
      <c r="U9" s="83">
        <f>COUNTIF(M7:M10,"3")</f>
        <v>1</v>
      </c>
    </row>
    <row r="10" spans="1:21" ht="39.950000000000003" customHeight="1" x14ac:dyDescent="0.2">
      <c r="A10" s="285"/>
      <c r="B10" s="266"/>
      <c r="C10" s="95" t="s">
        <v>37</v>
      </c>
      <c r="D10" s="158">
        <v>2</v>
      </c>
      <c r="E10" s="57" t="s">
        <v>257</v>
      </c>
      <c r="F10" s="57" t="s">
        <v>258</v>
      </c>
      <c r="G10" s="76">
        <v>2</v>
      </c>
      <c r="H10" s="63" t="s">
        <v>257</v>
      </c>
      <c r="I10" s="58" t="s">
        <v>537</v>
      </c>
      <c r="J10" s="79"/>
      <c r="K10" s="64"/>
      <c r="L10" s="60"/>
      <c r="M10" s="81">
        <v>3</v>
      </c>
      <c r="N10" s="65"/>
      <c r="O10" s="62"/>
      <c r="R10" s="83">
        <f>COUNTIF(D7:D10,"4")</f>
        <v>0</v>
      </c>
      <c r="S10" s="83">
        <f>COUNTIF(G7:G10,"4")</f>
        <v>0</v>
      </c>
      <c r="T10" s="83">
        <f>COUNTIF(J7:J10,"4")</f>
        <v>0</v>
      </c>
      <c r="U10" s="83">
        <f>COUNTIF(M7:M10,"4")</f>
        <v>0</v>
      </c>
    </row>
    <row r="11" spans="1:21" ht="6" customHeight="1" x14ac:dyDescent="0.25">
      <c r="B11" s="255"/>
      <c r="C11" s="256"/>
      <c r="D11" s="256"/>
      <c r="E11" s="256"/>
      <c r="F11" s="256"/>
      <c r="G11" s="256"/>
      <c r="H11" s="256"/>
      <c r="I11" s="256"/>
      <c r="J11" s="256"/>
      <c r="K11" s="257"/>
      <c r="L11" s="96"/>
      <c r="M11" s="97"/>
      <c r="N11" s="96"/>
      <c r="O11" s="96"/>
      <c r="Q11" s="83">
        <f>COUNTIF(D7:D10,"1")</f>
        <v>0</v>
      </c>
      <c r="R11" s="83">
        <f>COUNTIF(D7:D10,"1")</f>
        <v>0</v>
      </c>
      <c r="S11" s="83">
        <f>COUNTIF(D7:D10,"3")</f>
        <v>3</v>
      </c>
    </row>
    <row r="12" spans="1:21" ht="18.75" x14ac:dyDescent="0.2">
      <c r="A12" s="285"/>
      <c r="B12" s="252"/>
      <c r="C12" s="98" t="s">
        <v>72</v>
      </c>
      <c r="D12" s="99"/>
      <c r="E12" s="99"/>
      <c r="F12" s="99"/>
      <c r="G12" s="99"/>
      <c r="H12" s="99"/>
      <c r="I12" s="99"/>
      <c r="J12" s="99"/>
      <c r="K12" s="100"/>
      <c r="L12" s="101"/>
      <c r="M12" s="99"/>
      <c r="N12" s="100"/>
      <c r="O12" s="101"/>
    </row>
    <row r="13" spans="1:21" ht="39.950000000000003" customHeight="1" x14ac:dyDescent="0.2">
      <c r="A13" s="285"/>
      <c r="B13" s="253"/>
      <c r="C13" s="102" t="s">
        <v>38</v>
      </c>
      <c r="D13" s="26">
        <v>3</v>
      </c>
      <c r="E13" s="57" t="s">
        <v>259</v>
      </c>
      <c r="F13" s="66" t="s">
        <v>260</v>
      </c>
      <c r="G13" s="77">
        <v>3</v>
      </c>
      <c r="H13" s="58" t="s">
        <v>538</v>
      </c>
      <c r="I13" s="58" t="s">
        <v>539</v>
      </c>
      <c r="J13" s="80"/>
      <c r="K13" s="67"/>
      <c r="L13" s="68"/>
      <c r="M13" s="82"/>
      <c r="N13" s="69"/>
      <c r="O13" s="70"/>
      <c r="R13" s="83">
        <f>COUNTIF(D13:D17,"1")</f>
        <v>0</v>
      </c>
      <c r="S13" s="83">
        <f>COUNTIF(G13:G17,"1")</f>
        <v>0</v>
      </c>
      <c r="T13" s="83">
        <f>COUNTIF(J13:J17,"1")</f>
        <v>0</v>
      </c>
      <c r="U13" s="83">
        <f>COUNTIF(M13:M17,"1")</f>
        <v>0</v>
      </c>
    </row>
    <row r="14" spans="1:21" ht="39.950000000000003" customHeight="1" x14ac:dyDescent="0.2">
      <c r="A14" s="285"/>
      <c r="B14" s="253"/>
      <c r="C14" s="94" t="s">
        <v>39</v>
      </c>
      <c r="D14" s="26">
        <v>3</v>
      </c>
      <c r="E14" s="71" t="s">
        <v>261</v>
      </c>
      <c r="F14" s="66" t="s">
        <v>262</v>
      </c>
      <c r="G14" s="77">
        <v>3</v>
      </c>
      <c r="H14" s="63" t="s">
        <v>540</v>
      </c>
      <c r="I14" s="58" t="s">
        <v>541</v>
      </c>
      <c r="J14" s="80"/>
      <c r="K14" s="68"/>
      <c r="L14" s="68"/>
      <c r="M14" s="82"/>
      <c r="N14" s="70"/>
      <c r="O14" s="70"/>
      <c r="R14" s="83">
        <f>COUNTIF(D13:D17,"2")</f>
        <v>2</v>
      </c>
      <c r="S14" s="83">
        <f>COUNTIF(G13:G17,"2")</f>
        <v>1</v>
      </c>
      <c r="T14" s="83">
        <f>COUNTIF(J13:J17,"2")</f>
        <v>0</v>
      </c>
      <c r="U14" s="83">
        <f>COUNTIF(M13:M17,"2")</f>
        <v>0</v>
      </c>
    </row>
    <row r="15" spans="1:21" ht="39.950000000000003" customHeight="1" x14ac:dyDescent="0.2">
      <c r="A15" s="285"/>
      <c r="B15" s="253"/>
      <c r="C15" s="94" t="s">
        <v>40</v>
      </c>
      <c r="D15" s="26">
        <v>2</v>
      </c>
      <c r="E15" s="71" t="s">
        <v>263</v>
      </c>
      <c r="F15" s="66" t="s">
        <v>264</v>
      </c>
      <c r="G15" s="77">
        <v>2</v>
      </c>
      <c r="H15" s="63" t="s">
        <v>263</v>
      </c>
      <c r="I15" s="58" t="s">
        <v>542</v>
      </c>
      <c r="J15" s="80"/>
      <c r="K15" s="68"/>
      <c r="L15" s="68"/>
      <c r="M15" s="82"/>
      <c r="N15" s="70"/>
      <c r="O15" s="70"/>
      <c r="R15" s="83">
        <f>COUNTIF(D13:D17,"3")</f>
        <v>3</v>
      </c>
      <c r="S15" s="83">
        <f>COUNTIF(G13:G17,"3")</f>
        <v>4</v>
      </c>
      <c r="T15" s="83">
        <f>COUNTIF(J13:J17,"3")</f>
        <v>0</v>
      </c>
      <c r="U15" s="83">
        <f>COUNTIF(M13:M17,"3")</f>
        <v>0</v>
      </c>
    </row>
    <row r="16" spans="1:21" ht="39.950000000000003" customHeight="1" x14ac:dyDescent="0.2">
      <c r="A16" s="285"/>
      <c r="B16" s="253"/>
      <c r="C16" s="95" t="s">
        <v>41</v>
      </c>
      <c r="D16" s="26">
        <v>3</v>
      </c>
      <c r="E16" s="71" t="s">
        <v>265</v>
      </c>
      <c r="F16" s="66" t="s">
        <v>266</v>
      </c>
      <c r="G16" s="77">
        <v>3</v>
      </c>
      <c r="H16" s="63" t="s">
        <v>265</v>
      </c>
      <c r="I16" s="58" t="s">
        <v>266</v>
      </c>
      <c r="J16" s="80"/>
      <c r="K16" s="68"/>
      <c r="L16" s="68"/>
      <c r="M16" s="82"/>
      <c r="N16" s="70"/>
      <c r="O16" s="70"/>
      <c r="R16" s="83">
        <f>COUNTIF(D13:D17,"4")</f>
        <v>0</v>
      </c>
      <c r="S16" s="83">
        <f>COUNTIF(G13:G17,"4")</f>
        <v>0</v>
      </c>
      <c r="T16" s="83">
        <f>COUNTIF(J13:J17,"4")</f>
        <v>0</v>
      </c>
      <c r="U16" s="83">
        <f>COUNTIF(M13:M17,"4")</f>
        <v>0</v>
      </c>
    </row>
    <row r="17" spans="1:21" ht="39.950000000000003" customHeight="1" x14ac:dyDescent="0.2">
      <c r="A17" s="285"/>
      <c r="B17" s="254"/>
      <c r="C17" s="94" t="s">
        <v>42</v>
      </c>
      <c r="D17" s="26">
        <v>2</v>
      </c>
      <c r="E17" s="71" t="s">
        <v>267</v>
      </c>
      <c r="F17" s="66" t="s">
        <v>268</v>
      </c>
      <c r="G17" s="77">
        <v>3</v>
      </c>
      <c r="H17" s="63" t="s">
        <v>543</v>
      </c>
      <c r="I17" s="58" t="s">
        <v>544</v>
      </c>
      <c r="J17" s="80"/>
      <c r="K17" s="68"/>
      <c r="L17" s="68"/>
      <c r="M17" s="82"/>
      <c r="N17" s="70"/>
      <c r="O17" s="70"/>
    </row>
    <row r="18" spans="1:21" ht="7.5" customHeight="1" x14ac:dyDescent="0.25">
      <c r="B18" s="267"/>
      <c r="C18" s="268"/>
      <c r="D18" s="268"/>
      <c r="E18" s="268"/>
      <c r="F18" s="268"/>
      <c r="G18" s="268"/>
      <c r="H18" s="268"/>
      <c r="I18" s="268"/>
      <c r="J18" s="268"/>
      <c r="K18" s="269"/>
      <c r="L18" s="96"/>
      <c r="M18" s="97"/>
      <c r="N18" s="96"/>
      <c r="O18" s="96"/>
    </row>
    <row r="19" spans="1:21" ht="18.75" x14ac:dyDescent="0.2">
      <c r="A19" s="285"/>
      <c r="B19" s="252"/>
      <c r="C19" s="98" t="s">
        <v>43</v>
      </c>
      <c r="D19" s="99"/>
      <c r="E19" s="99"/>
      <c r="F19" s="99"/>
      <c r="G19" s="99"/>
      <c r="H19" s="99"/>
      <c r="I19" s="99"/>
      <c r="J19" s="99"/>
      <c r="K19" s="100"/>
      <c r="L19" s="101"/>
      <c r="M19" s="99"/>
      <c r="N19" s="100"/>
      <c r="O19" s="101"/>
    </row>
    <row r="20" spans="1:21" ht="39.950000000000003" customHeight="1" x14ac:dyDescent="0.2">
      <c r="A20" s="285"/>
      <c r="B20" s="270"/>
      <c r="C20" s="103" t="s">
        <v>44</v>
      </c>
      <c r="D20" s="26">
        <v>3</v>
      </c>
      <c r="E20" s="57" t="s">
        <v>269</v>
      </c>
      <c r="F20" s="57" t="s">
        <v>270</v>
      </c>
      <c r="G20" s="77">
        <v>4</v>
      </c>
      <c r="H20" s="58" t="s">
        <v>545</v>
      </c>
      <c r="I20" s="58" t="s">
        <v>546</v>
      </c>
      <c r="J20" s="80"/>
      <c r="K20" s="72"/>
      <c r="L20" s="73"/>
      <c r="M20" s="82"/>
      <c r="N20" s="74"/>
      <c r="O20" s="75"/>
      <c r="R20" s="83">
        <f>COUNTIF(D20:D27,"1")</f>
        <v>1</v>
      </c>
      <c r="S20" s="83">
        <f>COUNTIF(G20:G27,"1")</f>
        <v>1</v>
      </c>
      <c r="T20" s="83">
        <f>COUNTIF(J20:J27,"1")</f>
        <v>0</v>
      </c>
      <c r="U20" s="83">
        <f>COUNTIF(M20:M27,"1")</f>
        <v>0</v>
      </c>
    </row>
    <row r="21" spans="1:21" ht="39.950000000000003" customHeight="1" x14ac:dyDescent="0.2">
      <c r="A21" s="285"/>
      <c r="B21" s="270"/>
      <c r="C21" s="104" t="s">
        <v>45</v>
      </c>
      <c r="D21" s="26">
        <v>3</v>
      </c>
      <c r="E21" s="71" t="s">
        <v>271</v>
      </c>
      <c r="F21" s="57" t="s">
        <v>272</v>
      </c>
      <c r="G21" s="77">
        <v>3</v>
      </c>
      <c r="H21" s="63" t="s">
        <v>547</v>
      </c>
      <c r="I21" s="58" t="s">
        <v>548</v>
      </c>
      <c r="J21" s="80"/>
      <c r="K21" s="73"/>
      <c r="L21" s="73"/>
      <c r="M21" s="82"/>
      <c r="N21" s="75"/>
      <c r="O21" s="75"/>
      <c r="R21" s="83">
        <f>COUNTIF(D20:D27,"2")</f>
        <v>1</v>
      </c>
      <c r="S21" s="83">
        <f>COUNTIF(G20:G27,"2")</f>
        <v>1</v>
      </c>
      <c r="T21" s="83">
        <f>COUNTIF(J20:J27,"2")</f>
        <v>0</v>
      </c>
      <c r="U21" s="83">
        <f>COUNTIF(M20:M27,"2")</f>
        <v>0</v>
      </c>
    </row>
    <row r="22" spans="1:21" ht="39.950000000000003" customHeight="1" x14ac:dyDescent="0.2">
      <c r="A22" s="285"/>
      <c r="B22" s="270"/>
      <c r="C22" s="104" t="s">
        <v>46</v>
      </c>
      <c r="D22" s="26">
        <v>3</v>
      </c>
      <c r="E22" s="71" t="s">
        <v>273</v>
      </c>
      <c r="F22" s="57" t="s">
        <v>274</v>
      </c>
      <c r="G22" s="77">
        <v>3</v>
      </c>
      <c r="H22" s="63" t="s">
        <v>273</v>
      </c>
      <c r="I22" s="58" t="s">
        <v>274</v>
      </c>
      <c r="J22" s="80"/>
      <c r="K22" s="73"/>
      <c r="L22" s="73"/>
      <c r="M22" s="82"/>
      <c r="N22" s="75"/>
      <c r="O22" s="75"/>
      <c r="R22" s="83">
        <f>COUNTIF(D20:D27,"3")</f>
        <v>6</v>
      </c>
      <c r="S22" s="83">
        <f>COUNTIF(G20:G27,"3")</f>
        <v>5</v>
      </c>
      <c r="T22" s="83">
        <f>COUNTIF(J20:J27,"3")</f>
        <v>0</v>
      </c>
      <c r="U22" s="83">
        <f>COUNTIF(M20:M27,"3")</f>
        <v>0</v>
      </c>
    </row>
    <row r="23" spans="1:21" ht="39.950000000000003" customHeight="1" x14ac:dyDescent="0.2">
      <c r="A23" s="285"/>
      <c r="B23" s="270"/>
      <c r="C23" s="104" t="s">
        <v>47</v>
      </c>
      <c r="D23" s="26">
        <v>3</v>
      </c>
      <c r="E23" s="71" t="s">
        <v>275</v>
      </c>
      <c r="F23" s="57" t="s">
        <v>276</v>
      </c>
      <c r="G23" s="77">
        <v>3</v>
      </c>
      <c r="H23" s="63" t="s">
        <v>275</v>
      </c>
      <c r="I23" s="58" t="s">
        <v>276</v>
      </c>
      <c r="J23" s="80"/>
      <c r="K23" s="73"/>
      <c r="L23" s="73"/>
      <c r="M23" s="82"/>
      <c r="N23" s="75"/>
      <c r="O23" s="75"/>
      <c r="R23" s="83">
        <f>COUNTIF(D20:D27,"4")</f>
        <v>0</v>
      </c>
      <c r="S23" s="83">
        <f>COUNTIF(G20:G27,"4")</f>
        <v>1</v>
      </c>
      <c r="T23" s="83">
        <f>COUNTIF(J20:J27,"4")</f>
        <v>0</v>
      </c>
      <c r="U23" s="83">
        <f>COUNTIF(M20:M27,"4")</f>
        <v>0</v>
      </c>
    </row>
    <row r="24" spans="1:21" ht="39.950000000000003" customHeight="1" x14ac:dyDescent="0.2">
      <c r="A24" s="285"/>
      <c r="B24" s="270"/>
      <c r="C24" s="104" t="s">
        <v>48</v>
      </c>
      <c r="D24" s="26">
        <v>2</v>
      </c>
      <c r="E24" s="71" t="s">
        <v>277</v>
      </c>
      <c r="F24" s="57" t="s">
        <v>278</v>
      </c>
      <c r="G24" s="77">
        <v>1</v>
      </c>
      <c r="H24" s="63" t="s">
        <v>549</v>
      </c>
      <c r="I24" s="58" t="s">
        <v>278</v>
      </c>
      <c r="J24" s="80"/>
      <c r="K24" s="73"/>
      <c r="L24" s="73"/>
      <c r="M24" s="82"/>
      <c r="N24" s="75"/>
      <c r="O24" s="75"/>
    </row>
    <row r="25" spans="1:21" ht="39.950000000000003" customHeight="1" x14ac:dyDescent="0.2">
      <c r="A25" s="285"/>
      <c r="B25" s="270"/>
      <c r="C25" s="104" t="s">
        <v>49</v>
      </c>
      <c r="D25" s="26">
        <v>3</v>
      </c>
      <c r="E25" s="71" t="s">
        <v>279</v>
      </c>
      <c r="F25" s="57" t="s">
        <v>280</v>
      </c>
      <c r="G25" s="77">
        <v>3</v>
      </c>
      <c r="H25" s="63" t="s">
        <v>550</v>
      </c>
      <c r="I25" s="58" t="s">
        <v>551</v>
      </c>
      <c r="J25" s="80"/>
      <c r="K25" s="73"/>
      <c r="L25" s="73"/>
      <c r="M25" s="82"/>
      <c r="N25" s="75"/>
      <c r="O25" s="75"/>
    </row>
    <row r="26" spans="1:21" ht="39.950000000000003" customHeight="1" x14ac:dyDescent="0.2">
      <c r="A26" s="285"/>
      <c r="B26" s="270"/>
      <c r="C26" s="104" t="s">
        <v>50</v>
      </c>
      <c r="D26" s="26">
        <v>3</v>
      </c>
      <c r="E26" s="71" t="s">
        <v>281</v>
      </c>
      <c r="F26" s="57" t="s">
        <v>282</v>
      </c>
      <c r="G26" s="77">
        <v>3</v>
      </c>
      <c r="H26" s="63" t="s">
        <v>281</v>
      </c>
      <c r="I26" s="58" t="s">
        <v>282</v>
      </c>
      <c r="J26" s="80"/>
      <c r="K26" s="73"/>
      <c r="L26" s="73"/>
      <c r="M26" s="82"/>
      <c r="N26" s="75"/>
      <c r="O26" s="75"/>
    </row>
    <row r="27" spans="1:21" ht="39.950000000000003" customHeight="1" x14ac:dyDescent="0.2">
      <c r="A27" s="285"/>
      <c r="B27" s="271"/>
      <c r="C27" s="104" t="s">
        <v>51</v>
      </c>
      <c r="D27" s="26">
        <v>1</v>
      </c>
      <c r="E27" s="71" t="s">
        <v>283</v>
      </c>
      <c r="F27" s="57" t="s">
        <v>284</v>
      </c>
      <c r="G27" s="77">
        <v>2</v>
      </c>
      <c r="H27" s="63" t="s">
        <v>552</v>
      </c>
      <c r="I27" s="58" t="s">
        <v>553</v>
      </c>
      <c r="J27" s="80"/>
      <c r="K27" s="73"/>
      <c r="L27" s="73"/>
      <c r="M27" s="82"/>
      <c r="N27" s="75"/>
      <c r="O27" s="75"/>
    </row>
    <row r="28" spans="1:21" ht="7.5" customHeight="1" x14ac:dyDescent="0.25">
      <c r="B28" s="232"/>
      <c r="C28" s="233"/>
      <c r="D28" s="233"/>
      <c r="E28" s="233"/>
      <c r="F28" s="233"/>
      <c r="G28" s="233"/>
      <c r="H28" s="233"/>
      <c r="I28" s="233"/>
      <c r="J28" s="233"/>
      <c r="K28" s="272"/>
      <c r="L28" s="96"/>
      <c r="M28" s="97"/>
      <c r="N28" s="96"/>
      <c r="O28" s="96"/>
    </row>
    <row r="29" spans="1:21" ht="18.75" x14ac:dyDescent="0.2">
      <c r="A29" s="285"/>
      <c r="B29" s="252"/>
      <c r="C29" s="98" t="s">
        <v>52</v>
      </c>
      <c r="D29" s="99"/>
      <c r="E29" s="99"/>
      <c r="F29" s="99"/>
      <c r="G29" s="99"/>
      <c r="H29" s="99"/>
      <c r="I29" s="99"/>
      <c r="J29" s="99"/>
      <c r="K29" s="100"/>
      <c r="L29" s="101"/>
      <c r="M29" s="99"/>
      <c r="N29" s="100"/>
      <c r="O29" s="101"/>
    </row>
    <row r="30" spans="1:21" ht="39.950000000000003" customHeight="1" x14ac:dyDescent="0.2">
      <c r="A30" s="285"/>
      <c r="B30" s="253"/>
      <c r="C30" s="102" t="s">
        <v>53</v>
      </c>
      <c r="D30" s="26">
        <v>3</v>
      </c>
      <c r="E30" s="57" t="s">
        <v>285</v>
      </c>
      <c r="F30" s="57" t="s">
        <v>286</v>
      </c>
      <c r="G30" s="77">
        <v>3</v>
      </c>
      <c r="H30" s="58" t="s">
        <v>554</v>
      </c>
      <c r="I30" s="58" t="s">
        <v>555</v>
      </c>
      <c r="J30" s="80"/>
      <c r="K30" s="72"/>
      <c r="L30" s="73"/>
      <c r="M30" s="82"/>
      <c r="N30" s="74"/>
      <c r="O30" s="75"/>
      <c r="R30" s="83">
        <f>COUNTIF(D30:D33,"1")</f>
        <v>0</v>
      </c>
      <c r="S30" s="83">
        <f>COUNTIF(G30:G33,"1")</f>
        <v>0</v>
      </c>
      <c r="T30" s="83">
        <f>COUNTIF(J30:J33,"1")</f>
        <v>0</v>
      </c>
      <c r="U30" s="83">
        <f>COUNTIF(M30:M33,"1")</f>
        <v>0</v>
      </c>
    </row>
    <row r="31" spans="1:21" ht="39.950000000000003" customHeight="1" x14ac:dyDescent="0.2">
      <c r="A31" s="285"/>
      <c r="B31" s="253"/>
      <c r="C31" s="94" t="s">
        <v>54</v>
      </c>
      <c r="D31" s="26">
        <v>3</v>
      </c>
      <c r="E31" s="71" t="s">
        <v>287</v>
      </c>
      <c r="F31" s="57" t="s">
        <v>288</v>
      </c>
      <c r="G31" s="77">
        <v>2</v>
      </c>
      <c r="H31" s="63" t="s">
        <v>556</v>
      </c>
      <c r="I31" s="58" t="s">
        <v>557</v>
      </c>
      <c r="J31" s="80"/>
      <c r="K31" s="73"/>
      <c r="L31" s="73"/>
      <c r="M31" s="82"/>
      <c r="N31" s="75"/>
      <c r="O31" s="75"/>
      <c r="R31" s="83">
        <f>COUNTIF(D30:D33,"2")</f>
        <v>0</v>
      </c>
      <c r="S31" s="83">
        <f>COUNTIF(G30:G33,"2")</f>
        <v>3</v>
      </c>
      <c r="T31" s="83">
        <f>COUNTIF(J30:J33,"2")</f>
        <v>0</v>
      </c>
      <c r="U31" s="83">
        <f>COUNTIF(M30:M33,"2")</f>
        <v>0</v>
      </c>
    </row>
    <row r="32" spans="1:21" ht="39.950000000000003" customHeight="1" x14ac:dyDescent="0.2">
      <c r="A32" s="285"/>
      <c r="B32" s="253"/>
      <c r="C32" s="94" t="s">
        <v>55</v>
      </c>
      <c r="D32" s="26">
        <v>3</v>
      </c>
      <c r="E32" s="71" t="s">
        <v>289</v>
      </c>
      <c r="F32" s="57" t="s">
        <v>290</v>
      </c>
      <c r="G32" s="77">
        <v>2</v>
      </c>
      <c r="H32" s="63" t="s">
        <v>558</v>
      </c>
      <c r="I32" s="58" t="s">
        <v>559</v>
      </c>
      <c r="J32" s="80"/>
      <c r="K32" s="73"/>
      <c r="L32" s="73"/>
      <c r="M32" s="82"/>
      <c r="N32" s="75"/>
      <c r="O32" s="75"/>
      <c r="R32" s="83">
        <f>COUNTIF(D30:D33,"3")</f>
        <v>4</v>
      </c>
      <c r="S32" s="83">
        <f>COUNTIF(G30:G33,"3")</f>
        <v>1</v>
      </c>
      <c r="T32" s="83">
        <f>COUNTIF(J30:J33,"31")</f>
        <v>0</v>
      </c>
      <c r="U32" s="83">
        <f>COUNTIF(M30:M33,"3")</f>
        <v>0</v>
      </c>
    </row>
    <row r="33" spans="1:21" ht="39.950000000000003" customHeight="1" x14ac:dyDescent="0.2">
      <c r="A33" s="285"/>
      <c r="B33" s="254"/>
      <c r="C33" s="94" t="s">
        <v>56</v>
      </c>
      <c r="D33" s="26">
        <v>3</v>
      </c>
      <c r="E33" s="71" t="s">
        <v>291</v>
      </c>
      <c r="F33" s="57" t="s">
        <v>292</v>
      </c>
      <c r="G33" s="77">
        <v>2</v>
      </c>
      <c r="H33" s="63" t="s">
        <v>560</v>
      </c>
      <c r="I33" s="58" t="s">
        <v>559</v>
      </c>
      <c r="J33" s="80"/>
      <c r="K33" s="73"/>
      <c r="L33" s="73"/>
      <c r="M33" s="82"/>
      <c r="N33" s="75"/>
      <c r="O33" s="75"/>
      <c r="R33" s="83">
        <f>COUNTIF(D30:D33,"4")</f>
        <v>0</v>
      </c>
      <c r="S33" s="83">
        <f>COUNTIF(G30:G33,"4")</f>
        <v>0</v>
      </c>
      <c r="T33" s="83">
        <f>COUNTIF(J30:J33,"4")</f>
        <v>0</v>
      </c>
      <c r="U33" s="83">
        <f>COUNTIF(M30:M33,"4")</f>
        <v>0</v>
      </c>
    </row>
    <row r="34" spans="1:21" ht="9" customHeight="1" x14ac:dyDescent="0.25">
      <c r="B34" s="267"/>
      <c r="C34" s="268"/>
      <c r="D34" s="268"/>
      <c r="E34" s="268"/>
      <c r="F34" s="268"/>
      <c r="G34" s="268"/>
      <c r="H34" s="268"/>
      <c r="I34" s="268"/>
      <c r="J34" s="268"/>
      <c r="K34" s="269"/>
      <c r="L34" s="96"/>
      <c r="M34" s="97"/>
      <c r="N34" s="96"/>
      <c r="O34" s="96"/>
    </row>
    <row r="35" spans="1:21" ht="18.75" x14ac:dyDescent="0.2">
      <c r="A35" s="285"/>
      <c r="B35" s="252"/>
      <c r="C35" s="105" t="s">
        <v>57</v>
      </c>
      <c r="D35" s="273"/>
      <c r="E35" s="273"/>
      <c r="F35" s="273"/>
      <c r="G35" s="273"/>
      <c r="H35" s="273"/>
      <c r="I35" s="273"/>
      <c r="J35" s="273"/>
      <c r="K35" s="273"/>
      <c r="L35" s="106"/>
      <c r="M35" s="107"/>
      <c r="N35" s="107"/>
      <c r="O35" s="106"/>
    </row>
    <row r="36" spans="1:21" ht="39.950000000000003" customHeight="1" x14ac:dyDescent="0.2">
      <c r="A36" s="285"/>
      <c r="B36" s="253"/>
      <c r="C36" s="102" t="s">
        <v>58</v>
      </c>
      <c r="D36" s="26">
        <v>3</v>
      </c>
      <c r="E36" s="57" t="s">
        <v>293</v>
      </c>
      <c r="F36" s="57" t="s">
        <v>294</v>
      </c>
      <c r="G36" s="77">
        <v>3</v>
      </c>
      <c r="H36" s="58" t="s">
        <v>561</v>
      </c>
      <c r="I36" s="58" t="s">
        <v>562</v>
      </c>
      <c r="J36" s="80"/>
      <c r="K36" s="72"/>
      <c r="L36" s="73"/>
      <c r="M36" s="82"/>
      <c r="N36" s="74"/>
      <c r="O36" s="75"/>
      <c r="R36" s="83">
        <f>COUNTIF(D36:D44,"1")</f>
        <v>0</v>
      </c>
      <c r="S36" s="83">
        <f>COUNTIF(G36:G44,"1")</f>
        <v>0</v>
      </c>
      <c r="T36" s="83">
        <f>COUNTIF(J36:J44,"1")</f>
        <v>0</v>
      </c>
      <c r="U36" s="83">
        <f>COUNTIF(M36:M44,"1")</f>
        <v>0</v>
      </c>
    </row>
    <row r="37" spans="1:21" ht="39.950000000000003" customHeight="1" x14ac:dyDescent="0.2">
      <c r="A37" s="285"/>
      <c r="B37" s="253"/>
      <c r="C37" s="94" t="s">
        <v>59</v>
      </c>
      <c r="D37" s="26">
        <v>3</v>
      </c>
      <c r="E37" s="71" t="s">
        <v>295</v>
      </c>
      <c r="F37" s="57" t="s">
        <v>296</v>
      </c>
      <c r="G37" s="77">
        <v>2</v>
      </c>
      <c r="H37" s="63" t="s">
        <v>563</v>
      </c>
      <c r="I37" s="58" t="s">
        <v>564</v>
      </c>
      <c r="J37" s="80"/>
      <c r="K37" s="73"/>
      <c r="L37" s="73"/>
      <c r="M37" s="82"/>
      <c r="N37" s="75"/>
      <c r="O37" s="75"/>
      <c r="R37" s="83">
        <f>COUNTIF(D36:D44,"2")</f>
        <v>3</v>
      </c>
      <c r="S37" s="83">
        <f>COUNTIF(G36:G44,"2")</f>
        <v>3</v>
      </c>
      <c r="T37" s="83">
        <f>COUNTIF(J36:J44,"2")</f>
        <v>0</v>
      </c>
      <c r="U37" s="83">
        <f>COUNTIF(M36:M44,"2")</f>
        <v>0</v>
      </c>
    </row>
    <row r="38" spans="1:21" ht="39.950000000000003" customHeight="1" x14ac:dyDescent="0.2">
      <c r="A38" s="285"/>
      <c r="B38" s="253"/>
      <c r="C38" s="94" t="s">
        <v>60</v>
      </c>
      <c r="D38" s="26">
        <v>3</v>
      </c>
      <c r="E38" s="71" t="s">
        <v>297</v>
      </c>
      <c r="F38" s="57" t="s">
        <v>298</v>
      </c>
      <c r="G38" s="77">
        <v>3</v>
      </c>
      <c r="H38" s="63" t="s">
        <v>565</v>
      </c>
      <c r="I38" s="58" t="s">
        <v>566</v>
      </c>
      <c r="J38" s="80"/>
      <c r="K38" s="73"/>
      <c r="L38" s="73"/>
      <c r="M38" s="82"/>
      <c r="N38" s="75"/>
      <c r="O38" s="75"/>
      <c r="R38" s="83">
        <f>COUNTIF(D36:D44,"3")</f>
        <v>6</v>
      </c>
      <c r="S38" s="83">
        <f>COUNTIF(G36:G44,"3")</f>
        <v>6</v>
      </c>
      <c r="T38" s="83">
        <f>COUNTIF(J36:J44,"3")</f>
        <v>0</v>
      </c>
      <c r="U38" s="83">
        <f>COUNTIF(M36:M44,"3")</f>
        <v>0</v>
      </c>
    </row>
    <row r="39" spans="1:21" ht="39.950000000000003" customHeight="1" x14ac:dyDescent="0.2">
      <c r="A39" s="285"/>
      <c r="B39" s="253"/>
      <c r="C39" s="94" t="s">
        <v>61</v>
      </c>
      <c r="D39" s="26">
        <v>3</v>
      </c>
      <c r="E39" s="71" t="s">
        <v>299</v>
      </c>
      <c r="F39" s="57" t="s">
        <v>300</v>
      </c>
      <c r="G39" s="77">
        <v>3</v>
      </c>
      <c r="H39" s="63" t="s">
        <v>567</v>
      </c>
      <c r="I39" s="58" t="s">
        <v>568</v>
      </c>
      <c r="J39" s="80"/>
      <c r="K39" s="73"/>
      <c r="L39" s="73"/>
      <c r="M39" s="82"/>
      <c r="N39" s="75"/>
      <c r="O39" s="75"/>
      <c r="R39" s="83">
        <f>COUNTIF(D36:D44,"4")</f>
        <v>0</v>
      </c>
      <c r="S39" s="83">
        <f>COUNTIF(G36:G44,"4")</f>
        <v>0</v>
      </c>
      <c r="T39" s="83">
        <f>COUNTIF(J36:J44,"4")</f>
        <v>0</v>
      </c>
      <c r="U39" s="83">
        <f>COUNTIF(M36:M44,"4")</f>
        <v>0</v>
      </c>
    </row>
    <row r="40" spans="1:21" ht="39.950000000000003" customHeight="1" x14ac:dyDescent="0.2">
      <c r="A40" s="285"/>
      <c r="B40" s="253"/>
      <c r="C40" s="94" t="s">
        <v>62</v>
      </c>
      <c r="D40" s="26">
        <v>2</v>
      </c>
      <c r="E40" s="71" t="s">
        <v>301</v>
      </c>
      <c r="F40" s="57" t="s">
        <v>302</v>
      </c>
      <c r="G40" s="77">
        <v>3</v>
      </c>
      <c r="H40" s="63" t="s">
        <v>569</v>
      </c>
      <c r="I40" s="58" t="s">
        <v>570</v>
      </c>
      <c r="J40" s="80"/>
      <c r="K40" s="73"/>
      <c r="L40" s="73"/>
      <c r="M40" s="82"/>
      <c r="N40" s="75"/>
      <c r="O40" s="75"/>
    </row>
    <row r="41" spans="1:21" ht="39.950000000000003" customHeight="1" x14ac:dyDescent="0.2">
      <c r="A41" s="285"/>
      <c r="B41" s="253"/>
      <c r="C41" s="94" t="s">
        <v>63</v>
      </c>
      <c r="D41" s="26">
        <v>3</v>
      </c>
      <c r="E41" s="71" t="s">
        <v>303</v>
      </c>
      <c r="F41" s="57" t="s">
        <v>304</v>
      </c>
      <c r="G41" s="77">
        <v>3</v>
      </c>
      <c r="H41" s="63" t="s">
        <v>571</v>
      </c>
      <c r="I41" s="58" t="s">
        <v>572</v>
      </c>
      <c r="J41" s="80"/>
      <c r="K41" s="73"/>
      <c r="L41" s="73"/>
      <c r="M41" s="82"/>
      <c r="N41" s="75"/>
      <c r="O41" s="75"/>
    </row>
    <row r="42" spans="1:21" ht="39.950000000000003" customHeight="1" x14ac:dyDescent="0.2">
      <c r="A42" s="285"/>
      <c r="B42" s="253"/>
      <c r="C42" s="94" t="s">
        <v>64</v>
      </c>
      <c r="D42" s="26">
        <v>2</v>
      </c>
      <c r="E42" s="71" t="s">
        <v>305</v>
      </c>
      <c r="F42" s="57" t="s">
        <v>306</v>
      </c>
      <c r="G42" s="77">
        <v>2</v>
      </c>
      <c r="H42" s="63" t="s">
        <v>573</v>
      </c>
      <c r="I42" s="58" t="s">
        <v>489</v>
      </c>
      <c r="J42" s="80"/>
      <c r="K42" s="73"/>
      <c r="L42" s="73"/>
      <c r="M42" s="82"/>
      <c r="N42" s="75"/>
      <c r="O42" s="75"/>
    </row>
    <row r="43" spans="1:21" ht="39.950000000000003" customHeight="1" x14ac:dyDescent="0.2">
      <c r="A43" s="285"/>
      <c r="B43" s="253"/>
      <c r="C43" s="94" t="s">
        <v>65</v>
      </c>
      <c r="D43" s="26">
        <v>3</v>
      </c>
      <c r="E43" s="71" t="s">
        <v>307</v>
      </c>
      <c r="F43" s="57" t="s">
        <v>308</v>
      </c>
      <c r="G43" s="77">
        <v>3</v>
      </c>
      <c r="H43" s="63" t="s">
        <v>307</v>
      </c>
      <c r="I43" s="58" t="s">
        <v>308</v>
      </c>
      <c r="J43" s="80"/>
      <c r="K43" s="73"/>
      <c r="L43" s="73"/>
      <c r="M43" s="82"/>
      <c r="N43" s="75"/>
      <c r="O43" s="75"/>
    </row>
    <row r="44" spans="1:21" ht="39.950000000000003" customHeight="1" x14ac:dyDescent="0.2">
      <c r="A44" s="285"/>
      <c r="B44" s="254"/>
      <c r="C44" s="94" t="s">
        <v>66</v>
      </c>
      <c r="D44" s="26">
        <v>2</v>
      </c>
      <c r="E44" s="71" t="s">
        <v>309</v>
      </c>
      <c r="F44" s="57" t="s">
        <v>310</v>
      </c>
      <c r="G44" s="77">
        <v>2</v>
      </c>
      <c r="H44" s="63" t="s">
        <v>309</v>
      </c>
      <c r="I44" s="58" t="s">
        <v>574</v>
      </c>
      <c r="J44" s="80"/>
      <c r="K44" s="73"/>
      <c r="L44" s="73"/>
      <c r="M44" s="82"/>
      <c r="N44" s="75"/>
      <c r="O44" s="75"/>
    </row>
    <row r="45" spans="1:21" ht="6.75" customHeight="1" x14ac:dyDescent="0.25">
      <c r="B45" s="267"/>
      <c r="C45" s="268"/>
      <c r="D45" s="268"/>
      <c r="E45" s="268"/>
      <c r="F45" s="268"/>
      <c r="G45" s="268"/>
      <c r="H45" s="268"/>
      <c r="I45" s="268"/>
      <c r="J45" s="268"/>
      <c r="K45" s="269"/>
      <c r="L45" s="96"/>
      <c r="M45" s="97"/>
      <c r="N45" s="96"/>
      <c r="O45" s="96"/>
    </row>
    <row r="46" spans="1:21" ht="18.75" x14ac:dyDescent="0.2">
      <c r="A46" s="285"/>
      <c r="B46" s="252"/>
      <c r="C46" s="98" t="s">
        <v>67</v>
      </c>
      <c r="D46" s="99"/>
      <c r="E46" s="99"/>
      <c r="F46" s="99"/>
      <c r="G46" s="99"/>
      <c r="H46" s="99"/>
      <c r="I46" s="99"/>
      <c r="J46" s="99"/>
      <c r="K46" s="100"/>
      <c r="L46" s="101"/>
      <c r="M46" s="99"/>
      <c r="N46" s="100"/>
      <c r="O46" s="101"/>
    </row>
    <row r="47" spans="1:21" ht="39.950000000000003" customHeight="1" x14ac:dyDescent="0.2">
      <c r="A47" s="285"/>
      <c r="B47" s="253"/>
      <c r="C47" s="102" t="s">
        <v>68</v>
      </c>
      <c r="D47" s="26">
        <v>3</v>
      </c>
      <c r="E47" s="159" t="s">
        <v>311</v>
      </c>
      <c r="F47" s="159" t="s">
        <v>312</v>
      </c>
      <c r="G47" s="27">
        <v>3</v>
      </c>
      <c r="H47" s="29" t="s">
        <v>575</v>
      </c>
      <c r="I47" s="29" t="s">
        <v>576</v>
      </c>
      <c r="J47" s="28"/>
      <c r="K47" s="31"/>
      <c r="L47" s="32"/>
      <c r="M47" s="49"/>
      <c r="N47" s="47"/>
      <c r="O47" s="48"/>
      <c r="R47" s="83">
        <f>COUNTIF(D47:D50,"1")</f>
        <v>1</v>
      </c>
      <c r="S47" s="83">
        <f>COUNTIF(G47:G50,"1")</f>
        <v>1</v>
      </c>
      <c r="T47" s="83">
        <f>COUNTIF(J47:J50,"1")</f>
        <v>0</v>
      </c>
      <c r="U47" s="83">
        <f>COUNTIF(M47:M50,"1")</f>
        <v>0</v>
      </c>
    </row>
    <row r="48" spans="1:21" ht="39.950000000000003" customHeight="1" x14ac:dyDescent="0.2">
      <c r="A48" s="285"/>
      <c r="B48" s="253"/>
      <c r="C48" s="94" t="s">
        <v>69</v>
      </c>
      <c r="D48" s="26">
        <v>2</v>
      </c>
      <c r="E48" s="160" t="s">
        <v>313</v>
      </c>
      <c r="F48" s="159" t="s">
        <v>314</v>
      </c>
      <c r="G48" s="27">
        <v>2</v>
      </c>
      <c r="H48" s="30" t="s">
        <v>577</v>
      </c>
      <c r="I48" s="29" t="s">
        <v>578</v>
      </c>
      <c r="J48" s="28"/>
      <c r="K48" s="32"/>
      <c r="L48" s="32"/>
      <c r="M48" s="49"/>
      <c r="N48" s="48"/>
      <c r="O48" s="48"/>
      <c r="R48" s="83">
        <f>COUNTIF(D47:D50,"2")</f>
        <v>1</v>
      </c>
      <c r="S48" s="83">
        <f>COUNTIF(G47:G50,"2")</f>
        <v>2</v>
      </c>
      <c r="T48" s="83">
        <f>COUNTIF(J47:J50,"2")</f>
        <v>0</v>
      </c>
      <c r="U48" s="83">
        <f>COUNTIF(M47:M50,"2")</f>
        <v>0</v>
      </c>
    </row>
    <row r="49" spans="1:21" ht="39.950000000000003" customHeight="1" x14ac:dyDescent="0.2">
      <c r="A49" s="285"/>
      <c r="B49" s="253"/>
      <c r="C49" s="94" t="s">
        <v>70</v>
      </c>
      <c r="D49" s="26">
        <v>3</v>
      </c>
      <c r="E49" s="160" t="s">
        <v>315</v>
      </c>
      <c r="F49" s="159" t="s">
        <v>316</v>
      </c>
      <c r="G49" s="27">
        <v>2</v>
      </c>
      <c r="H49" s="30" t="s">
        <v>579</v>
      </c>
      <c r="I49" s="29" t="s">
        <v>580</v>
      </c>
      <c r="J49" s="28"/>
      <c r="K49" s="32"/>
      <c r="L49" s="32"/>
      <c r="M49" s="49"/>
      <c r="N49" s="48"/>
      <c r="O49" s="48"/>
      <c r="R49" s="83">
        <f>COUNTIF(D47:D50,"3")</f>
        <v>2</v>
      </c>
      <c r="S49" s="83">
        <f>COUNTIF(G47:G50,"3")</f>
        <v>1</v>
      </c>
      <c r="T49" s="83">
        <f>COUNTIF(J47:J50,"3")</f>
        <v>0</v>
      </c>
      <c r="U49" s="83">
        <f>COUNTIF(M47:M50,"3")</f>
        <v>0</v>
      </c>
    </row>
    <row r="50" spans="1:21" ht="39.950000000000003" customHeight="1" x14ac:dyDescent="0.2">
      <c r="A50" s="285"/>
      <c r="B50" s="254"/>
      <c r="C50" s="94" t="s">
        <v>71</v>
      </c>
      <c r="D50" s="26">
        <v>1</v>
      </c>
      <c r="E50" s="160" t="s">
        <v>317</v>
      </c>
      <c r="F50" s="159" t="s">
        <v>318</v>
      </c>
      <c r="G50" s="27">
        <v>1</v>
      </c>
      <c r="H50" s="30" t="s">
        <v>581</v>
      </c>
      <c r="I50" s="29" t="s">
        <v>582</v>
      </c>
      <c r="J50" s="28"/>
      <c r="K50" s="32"/>
      <c r="L50" s="32"/>
      <c r="M50" s="49"/>
      <c r="N50" s="48"/>
      <c r="O50" s="48"/>
      <c r="R50" s="83">
        <f>COUNTIF(D47:D50,"4")</f>
        <v>0</v>
      </c>
      <c r="S50" s="83">
        <f>COUNTIF(G47:G50,"4")</f>
        <v>0</v>
      </c>
      <c r="T50" s="83">
        <f>COUNTIF(J47:J50,"4")</f>
        <v>0</v>
      </c>
      <c r="U50" s="83">
        <f>COUNTIF(M47:M50,"4")</f>
        <v>0</v>
      </c>
    </row>
    <row r="51" spans="1:21" ht="8.25" customHeight="1" x14ac:dyDescent="0.25">
      <c r="B51" s="267"/>
      <c r="C51" s="268"/>
      <c r="D51" s="268"/>
      <c r="E51" s="268"/>
      <c r="F51" s="268"/>
      <c r="G51" s="268"/>
      <c r="H51" s="268"/>
      <c r="I51" s="268"/>
      <c r="J51" s="268"/>
      <c r="K51" s="269"/>
      <c r="L51" s="96"/>
      <c r="M51" s="97"/>
      <c r="N51" s="96"/>
      <c r="O51" s="96"/>
    </row>
    <row r="52" spans="1:21" ht="24" customHeight="1" x14ac:dyDescent="0.2">
      <c r="B52" s="244" t="s">
        <v>26</v>
      </c>
      <c r="C52" s="245"/>
      <c r="D52" s="221">
        <v>2023</v>
      </c>
      <c r="E52" s="222"/>
      <c r="F52" s="223"/>
      <c r="G52" s="258">
        <v>2024</v>
      </c>
      <c r="H52" s="259"/>
      <c r="I52" s="260"/>
      <c r="J52" s="261">
        <v>2025</v>
      </c>
      <c r="K52" s="262"/>
      <c r="L52" s="263"/>
      <c r="M52" s="225">
        <v>2026</v>
      </c>
      <c r="N52" s="226"/>
      <c r="O52" s="227"/>
    </row>
    <row r="53" spans="1:21" ht="33" customHeight="1" x14ac:dyDescent="0.2">
      <c r="B53" s="246"/>
      <c r="C53" s="247"/>
      <c r="D53" s="108" t="s">
        <v>34</v>
      </c>
      <c r="E53" s="109" t="s">
        <v>122</v>
      </c>
      <c r="F53" s="109" t="s">
        <v>125</v>
      </c>
      <c r="G53" s="108" t="s">
        <v>34</v>
      </c>
      <c r="H53" s="109" t="s">
        <v>122</v>
      </c>
      <c r="I53" s="109" t="s">
        <v>125</v>
      </c>
      <c r="J53" s="108" t="s">
        <v>34</v>
      </c>
      <c r="K53" s="109" t="s">
        <v>122</v>
      </c>
      <c r="L53" s="110" t="s">
        <v>125</v>
      </c>
      <c r="M53" s="108"/>
      <c r="N53" s="109"/>
      <c r="O53" s="110"/>
    </row>
    <row r="54" spans="1:21" ht="18.75" x14ac:dyDescent="0.2">
      <c r="A54" s="285"/>
      <c r="B54" s="111"/>
      <c r="C54" s="220" t="s">
        <v>74</v>
      </c>
      <c r="D54" s="219"/>
      <c r="E54" s="219"/>
      <c r="F54" s="219"/>
      <c r="G54" s="219"/>
      <c r="H54" s="219"/>
      <c r="I54" s="219"/>
      <c r="J54" s="219"/>
      <c r="K54" s="219"/>
      <c r="L54" s="112"/>
      <c r="M54" s="113"/>
      <c r="N54" s="113"/>
      <c r="O54" s="112"/>
    </row>
    <row r="55" spans="1:21" ht="30" customHeight="1" x14ac:dyDescent="0.2">
      <c r="A55" s="285"/>
      <c r="B55" s="114"/>
      <c r="C55" s="102" t="s">
        <v>75</v>
      </c>
      <c r="D55" s="26">
        <v>3</v>
      </c>
      <c r="E55" s="57" t="s">
        <v>201</v>
      </c>
      <c r="F55" s="57" t="s">
        <v>202</v>
      </c>
      <c r="G55" s="77">
        <v>3</v>
      </c>
      <c r="H55" s="58" t="s">
        <v>411</v>
      </c>
      <c r="I55" s="58" t="s">
        <v>202</v>
      </c>
      <c r="J55" s="80"/>
      <c r="K55" s="72"/>
      <c r="L55" s="73"/>
      <c r="M55" s="82"/>
      <c r="N55" s="74"/>
      <c r="O55" s="75"/>
      <c r="R55" s="83">
        <f>COUNTIF(D55:D59,"1")</f>
        <v>0</v>
      </c>
      <c r="S55" s="83">
        <f>COUNTIF(G55:G59,"1")</f>
        <v>0</v>
      </c>
      <c r="T55" s="83">
        <f>COUNTIF(J55:J59,"1")</f>
        <v>0</v>
      </c>
      <c r="U55" s="83">
        <f>COUNTIF(M55:M59,"1")</f>
        <v>0</v>
      </c>
    </row>
    <row r="56" spans="1:21" ht="30" customHeight="1" x14ac:dyDescent="0.2">
      <c r="A56" s="285"/>
      <c r="B56" s="114"/>
      <c r="C56" s="94" t="s">
        <v>76</v>
      </c>
      <c r="D56" s="26">
        <v>3</v>
      </c>
      <c r="E56" s="71" t="s">
        <v>203</v>
      </c>
      <c r="F56" s="57" t="s">
        <v>180</v>
      </c>
      <c r="G56" s="77">
        <v>2</v>
      </c>
      <c r="H56" s="63" t="s">
        <v>412</v>
      </c>
      <c r="I56" s="58" t="s">
        <v>413</v>
      </c>
      <c r="J56" s="80"/>
      <c r="K56" s="73"/>
      <c r="L56" s="73"/>
      <c r="M56" s="82"/>
      <c r="N56" s="75"/>
      <c r="O56" s="75"/>
      <c r="R56" s="83">
        <f>COUNTIF(D55:D59,"2")</f>
        <v>0</v>
      </c>
      <c r="S56" s="83">
        <f>COUNTIF(G55:G59,"2")</f>
        <v>2</v>
      </c>
      <c r="T56" s="83">
        <f>COUNTIF(J55:J59,"2")</f>
        <v>0</v>
      </c>
      <c r="U56" s="83">
        <f>COUNTIF(M55:M59,"2")</f>
        <v>0</v>
      </c>
    </row>
    <row r="57" spans="1:21" ht="30" customHeight="1" x14ac:dyDescent="0.2">
      <c r="A57" s="285"/>
      <c r="B57" s="114"/>
      <c r="C57" s="94" t="s">
        <v>77</v>
      </c>
      <c r="D57" s="26">
        <v>3</v>
      </c>
      <c r="E57" s="71" t="s">
        <v>181</v>
      </c>
      <c r="F57" s="57" t="s">
        <v>204</v>
      </c>
      <c r="G57" s="77">
        <v>2</v>
      </c>
      <c r="H57" s="63" t="s">
        <v>415</v>
      </c>
      <c r="I57" s="58" t="s">
        <v>204</v>
      </c>
      <c r="J57" s="80"/>
      <c r="K57" s="73"/>
      <c r="L57" s="73"/>
      <c r="M57" s="82"/>
      <c r="N57" s="75"/>
      <c r="O57" s="75"/>
      <c r="R57" s="83">
        <f>COUNTIF(D55:D59,"3")</f>
        <v>5</v>
      </c>
      <c r="S57" s="83">
        <f>COUNTIF(G55:G59,"3")</f>
        <v>2</v>
      </c>
      <c r="T57" s="83">
        <f>COUNTIF(J55:J59,"3")</f>
        <v>0</v>
      </c>
      <c r="U57" s="83">
        <f>COUNTIF(M55:M59,"3")</f>
        <v>0</v>
      </c>
    </row>
    <row r="58" spans="1:21" ht="30" customHeight="1" x14ac:dyDescent="0.2">
      <c r="A58" s="285"/>
      <c r="B58" s="114"/>
      <c r="C58" s="94" t="s">
        <v>78</v>
      </c>
      <c r="D58" s="26">
        <v>3</v>
      </c>
      <c r="E58" s="71" t="s">
        <v>182</v>
      </c>
      <c r="F58" s="57" t="s">
        <v>183</v>
      </c>
      <c r="G58" s="77">
        <v>4</v>
      </c>
      <c r="H58" s="63" t="s">
        <v>414</v>
      </c>
      <c r="I58" s="58" t="s">
        <v>416</v>
      </c>
      <c r="J58" s="80"/>
      <c r="K58" s="73"/>
      <c r="L58" s="73"/>
      <c r="M58" s="82"/>
      <c r="N58" s="75"/>
      <c r="O58" s="75"/>
      <c r="R58" s="83">
        <f>COUNTIF(D55:D59,"4")</f>
        <v>0</v>
      </c>
      <c r="S58" s="83">
        <f>COUNTIF(G55:G59,"4")</f>
        <v>1</v>
      </c>
      <c r="T58" s="83">
        <f>COUNTIF(J55:J59,"4")</f>
        <v>0</v>
      </c>
      <c r="U58" s="83">
        <f>COUNTIF(M55:M59,"4")</f>
        <v>0</v>
      </c>
    </row>
    <row r="59" spans="1:21" ht="30" customHeight="1" x14ac:dyDescent="0.2">
      <c r="A59" s="285"/>
      <c r="B59" s="115"/>
      <c r="C59" s="94" t="s">
        <v>79</v>
      </c>
      <c r="D59" s="26">
        <v>3</v>
      </c>
      <c r="E59" s="71" t="s">
        <v>184</v>
      </c>
      <c r="F59" s="57" t="s">
        <v>185</v>
      </c>
      <c r="G59" s="77">
        <v>3</v>
      </c>
      <c r="H59" s="63" t="s">
        <v>417</v>
      </c>
      <c r="I59" s="58" t="s">
        <v>185</v>
      </c>
      <c r="J59" s="80"/>
      <c r="K59" s="73"/>
      <c r="L59" s="73"/>
      <c r="M59" s="82"/>
      <c r="N59" s="75"/>
      <c r="O59" s="75"/>
    </row>
    <row r="60" spans="1:21" ht="6.75" customHeight="1" x14ac:dyDescent="0.25">
      <c r="B60" s="217"/>
      <c r="C60" s="218"/>
      <c r="D60" s="116"/>
      <c r="E60" s="117"/>
      <c r="F60" s="117"/>
      <c r="G60" s="116"/>
      <c r="H60" s="117"/>
      <c r="I60" s="117"/>
      <c r="J60" s="116"/>
      <c r="K60" s="117"/>
      <c r="M60" s="116"/>
      <c r="N60" s="117"/>
    </row>
    <row r="61" spans="1:21" ht="18.75" x14ac:dyDescent="0.2">
      <c r="A61" s="285"/>
      <c r="B61" s="111"/>
      <c r="C61" s="220" t="s">
        <v>80</v>
      </c>
      <c r="D61" s="219"/>
      <c r="E61" s="219"/>
      <c r="F61" s="219"/>
      <c r="G61" s="219"/>
      <c r="H61" s="219"/>
      <c r="I61" s="219"/>
      <c r="J61" s="219"/>
      <c r="K61" s="228"/>
      <c r="L61" s="113"/>
      <c r="M61" s="113"/>
      <c r="N61" s="113"/>
      <c r="O61" s="113"/>
    </row>
    <row r="62" spans="1:21" ht="30" customHeight="1" x14ac:dyDescent="0.2">
      <c r="A62" s="285"/>
      <c r="B62" s="119"/>
      <c r="C62" s="93" t="s">
        <v>81</v>
      </c>
      <c r="D62" s="26">
        <v>2</v>
      </c>
      <c r="E62" s="57" t="s">
        <v>205</v>
      </c>
      <c r="F62" s="57" t="s">
        <v>206</v>
      </c>
      <c r="G62" s="77">
        <v>3</v>
      </c>
      <c r="H62" s="58" t="s">
        <v>418</v>
      </c>
      <c r="I62" s="58" t="s">
        <v>419</v>
      </c>
      <c r="J62" s="80"/>
      <c r="K62" s="73"/>
      <c r="L62" s="73"/>
      <c r="M62" s="82"/>
      <c r="N62" s="75"/>
      <c r="O62" s="75"/>
      <c r="R62" s="83">
        <f>COUNTIF(D62:D65,"1")</f>
        <v>0</v>
      </c>
      <c r="S62" s="83">
        <f>COUNTIF(G62:G65,"1")</f>
        <v>0</v>
      </c>
      <c r="T62" s="83">
        <f>COUNTIF(J62:J65,"1")</f>
        <v>0</v>
      </c>
      <c r="U62" s="83">
        <f>COUNTIF(M62:M65,"1")</f>
        <v>0</v>
      </c>
    </row>
    <row r="63" spans="1:21" ht="30" customHeight="1" x14ac:dyDescent="0.2">
      <c r="A63" s="285"/>
      <c r="B63" s="114"/>
      <c r="C63" s="94" t="s">
        <v>82</v>
      </c>
      <c r="D63" s="26">
        <v>2</v>
      </c>
      <c r="E63" s="71" t="s">
        <v>207</v>
      </c>
      <c r="F63" s="57" t="s">
        <v>208</v>
      </c>
      <c r="G63" s="77">
        <v>2</v>
      </c>
      <c r="H63" s="63" t="s">
        <v>420</v>
      </c>
      <c r="I63" s="58" t="s">
        <v>421</v>
      </c>
      <c r="J63" s="80"/>
      <c r="K63" s="73"/>
      <c r="L63" s="73"/>
      <c r="M63" s="82"/>
      <c r="N63" s="75"/>
      <c r="O63" s="75"/>
      <c r="R63" s="83">
        <f>COUNTIF(D62:D65,"2")</f>
        <v>3</v>
      </c>
      <c r="S63" s="83">
        <f>COUNTIF(G62:G65,"2")</f>
        <v>2</v>
      </c>
      <c r="T63" s="83">
        <f>COUNTIF(J62:J65,"2")</f>
        <v>0</v>
      </c>
      <c r="U63" s="83">
        <f>COUNTIF(M62:M65,"2")</f>
        <v>0</v>
      </c>
    </row>
    <row r="64" spans="1:21" ht="30" customHeight="1" x14ac:dyDescent="0.2">
      <c r="A64" s="285"/>
      <c r="B64" s="114"/>
      <c r="C64" s="94" t="s">
        <v>83</v>
      </c>
      <c r="D64" s="26">
        <v>2</v>
      </c>
      <c r="E64" s="71" t="s">
        <v>209</v>
      </c>
      <c r="F64" s="57" t="s">
        <v>210</v>
      </c>
      <c r="G64" s="77">
        <v>2</v>
      </c>
      <c r="H64" s="63" t="s">
        <v>422</v>
      </c>
      <c r="I64" s="58" t="s">
        <v>423</v>
      </c>
      <c r="J64" s="80"/>
      <c r="K64" s="73"/>
      <c r="L64" s="73"/>
      <c r="M64" s="82"/>
      <c r="N64" s="75"/>
      <c r="O64" s="75"/>
      <c r="R64" s="83">
        <f>COUNTIF(D62:D65,"3")</f>
        <v>1</v>
      </c>
      <c r="S64" s="83">
        <f>COUNTIF(G62:G65,"3")</f>
        <v>2</v>
      </c>
      <c r="T64" s="83">
        <f>COUNTIF(J62:J65,"3")</f>
        <v>0</v>
      </c>
      <c r="U64" s="83">
        <f>COUNTIF(M62:M65,"3")</f>
        <v>0</v>
      </c>
    </row>
    <row r="65" spans="1:21" ht="30" customHeight="1" x14ac:dyDescent="0.2">
      <c r="A65" s="285"/>
      <c r="B65" s="115"/>
      <c r="C65" s="94" t="s">
        <v>84</v>
      </c>
      <c r="D65" s="26">
        <v>3</v>
      </c>
      <c r="E65" s="71" t="s">
        <v>211</v>
      </c>
      <c r="F65" s="57" t="s">
        <v>186</v>
      </c>
      <c r="G65" s="77">
        <v>3</v>
      </c>
      <c r="H65" s="63" t="s">
        <v>424</v>
      </c>
      <c r="I65" s="58" t="s">
        <v>425</v>
      </c>
      <c r="J65" s="80"/>
      <c r="K65" s="73"/>
      <c r="L65" s="73"/>
      <c r="M65" s="82"/>
      <c r="N65" s="75"/>
      <c r="O65" s="75"/>
      <c r="R65" s="83">
        <f>COUNTIF(D62:D65,"4")</f>
        <v>0</v>
      </c>
      <c r="S65" s="83">
        <f>COUNTIF(G62:G65,"4")</f>
        <v>0</v>
      </c>
      <c r="T65" s="83">
        <f>COUNTIF(J62:J65,"4")</f>
        <v>0</v>
      </c>
      <c r="U65" s="83">
        <f>COUNTIF(M62:M65,"4")</f>
        <v>0</v>
      </c>
    </row>
    <row r="66" spans="1:21" ht="9" customHeight="1" x14ac:dyDescent="0.25">
      <c r="B66" s="232"/>
      <c r="C66" s="233"/>
      <c r="D66" s="233"/>
      <c r="E66" s="233"/>
      <c r="F66" s="233"/>
      <c r="G66" s="233"/>
      <c r="H66" s="233"/>
      <c r="I66" s="233"/>
      <c r="J66" s="233"/>
      <c r="K66" s="234"/>
      <c r="L66" s="96"/>
      <c r="M66" s="97"/>
      <c r="N66" s="96"/>
      <c r="O66" s="96"/>
    </row>
    <row r="67" spans="1:21" ht="18.75" x14ac:dyDescent="0.2">
      <c r="A67" s="285"/>
      <c r="B67" s="111"/>
      <c r="C67" s="220" t="s">
        <v>167</v>
      </c>
      <c r="D67" s="219"/>
      <c r="E67" s="219"/>
      <c r="F67" s="219"/>
      <c r="G67" s="219"/>
      <c r="H67" s="219"/>
      <c r="I67" s="219"/>
      <c r="J67" s="219"/>
      <c r="K67" s="228"/>
      <c r="L67" s="120"/>
      <c r="M67" s="120"/>
      <c r="N67" s="120"/>
      <c r="O67" s="120"/>
    </row>
    <row r="68" spans="1:21" ht="30" customHeight="1" x14ac:dyDescent="0.2">
      <c r="A68" s="285"/>
      <c r="B68" s="114"/>
      <c r="C68" s="102" t="s">
        <v>85</v>
      </c>
      <c r="D68" s="26">
        <v>3</v>
      </c>
      <c r="E68" s="66" t="s">
        <v>187</v>
      </c>
      <c r="F68" s="57" t="s">
        <v>212</v>
      </c>
      <c r="G68" s="77">
        <v>3</v>
      </c>
      <c r="H68" s="58" t="s">
        <v>426</v>
      </c>
      <c r="I68" s="58" t="s">
        <v>427</v>
      </c>
      <c r="J68" s="80"/>
      <c r="K68" s="73"/>
      <c r="L68" s="73"/>
      <c r="M68" s="82"/>
      <c r="N68" s="75"/>
      <c r="O68" s="75"/>
      <c r="R68" s="83">
        <f>COUNTIF(D68:D71,"1")</f>
        <v>0</v>
      </c>
      <c r="S68" s="83">
        <f>COUNTIF(G68:G71,"1")</f>
        <v>0</v>
      </c>
      <c r="T68" s="83">
        <f>COUNTIF(J68:J71,"1")</f>
        <v>0</v>
      </c>
      <c r="U68" s="83">
        <f>COUNTIF(M68:M71,"1")</f>
        <v>0</v>
      </c>
    </row>
    <row r="69" spans="1:21" ht="30" customHeight="1" x14ac:dyDescent="0.2">
      <c r="A69" s="285"/>
      <c r="B69" s="114"/>
      <c r="C69" s="94" t="s">
        <v>86</v>
      </c>
      <c r="D69" s="26">
        <v>2</v>
      </c>
      <c r="E69" s="78" t="s">
        <v>217</v>
      </c>
      <c r="F69" s="57" t="s">
        <v>188</v>
      </c>
      <c r="G69" s="77">
        <v>3</v>
      </c>
      <c r="H69" s="63" t="s">
        <v>428</v>
      </c>
      <c r="I69" s="58" t="s">
        <v>429</v>
      </c>
      <c r="J69" s="80"/>
      <c r="K69" s="73"/>
      <c r="L69" s="73"/>
      <c r="M69" s="82"/>
      <c r="N69" s="75"/>
      <c r="O69" s="75"/>
      <c r="R69" s="83">
        <f>COUNTIF(D68:D71,"2")</f>
        <v>3</v>
      </c>
      <c r="S69" s="83">
        <f>COUNTIF(G68:G71,"2")</f>
        <v>2</v>
      </c>
      <c r="T69" s="83">
        <f>COUNTIF(J68:J71,"2")</f>
        <v>0</v>
      </c>
      <c r="U69" s="83">
        <f>COUNTIF(M68:M71,"2")</f>
        <v>0</v>
      </c>
    </row>
    <row r="70" spans="1:21" ht="30" customHeight="1" x14ac:dyDescent="0.2">
      <c r="A70" s="285"/>
      <c r="B70" s="114"/>
      <c r="C70" s="94" t="s">
        <v>87</v>
      </c>
      <c r="D70" s="26">
        <v>2</v>
      </c>
      <c r="E70" s="78" t="s">
        <v>213</v>
      </c>
      <c r="F70" s="57" t="s">
        <v>214</v>
      </c>
      <c r="G70" s="77">
        <v>2</v>
      </c>
      <c r="H70" s="63" t="s">
        <v>430</v>
      </c>
      <c r="I70" s="58" t="s">
        <v>431</v>
      </c>
      <c r="J70" s="80"/>
      <c r="K70" s="73"/>
      <c r="L70" s="73"/>
      <c r="M70" s="82"/>
      <c r="N70" s="75"/>
      <c r="O70" s="75"/>
      <c r="R70" s="83">
        <f>COUNTIF(D68:D71,"3")</f>
        <v>1</v>
      </c>
      <c r="S70" s="83">
        <f>COUNTIF(G68:G71,"3")</f>
        <v>2</v>
      </c>
      <c r="T70" s="83">
        <f>COUNTIF(J68:J71,"3")</f>
        <v>0</v>
      </c>
      <c r="U70" s="83">
        <f>COUNTIF(M68:M71,"3")</f>
        <v>0</v>
      </c>
    </row>
    <row r="71" spans="1:21" ht="30" customHeight="1" x14ac:dyDescent="0.2">
      <c r="A71" s="285"/>
      <c r="B71" s="115"/>
      <c r="C71" s="94" t="s">
        <v>88</v>
      </c>
      <c r="D71" s="26">
        <v>2</v>
      </c>
      <c r="E71" s="78" t="s">
        <v>189</v>
      </c>
      <c r="F71" s="57" t="s">
        <v>190</v>
      </c>
      <c r="G71" s="77">
        <v>2</v>
      </c>
      <c r="H71" s="63" t="s">
        <v>432</v>
      </c>
      <c r="I71" s="58" t="s">
        <v>433</v>
      </c>
      <c r="J71" s="80"/>
      <c r="K71" s="73"/>
      <c r="L71" s="73"/>
      <c r="M71" s="82"/>
      <c r="N71" s="75"/>
      <c r="O71" s="75"/>
      <c r="R71" s="83">
        <f>COUNTIF(D68:D71,"4")</f>
        <v>0</v>
      </c>
      <c r="S71" s="83">
        <f>COUNTIF(G68:G71,"4")</f>
        <v>0</v>
      </c>
      <c r="T71" s="83">
        <f>COUNTIF(J68:J71,"4")</f>
        <v>0</v>
      </c>
      <c r="U71" s="83">
        <f>COUNTIF(M68:M71,"4")</f>
        <v>0</v>
      </c>
    </row>
    <row r="72" spans="1:21" ht="8.25" customHeight="1" x14ac:dyDescent="0.25">
      <c r="B72" s="232"/>
      <c r="C72" s="233"/>
      <c r="D72" s="233"/>
      <c r="E72" s="233"/>
      <c r="F72" s="233"/>
      <c r="G72" s="233"/>
      <c r="H72" s="233"/>
      <c r="I72" s="233"/>
      <c r="J72" s="233"/>
      <c r="K72" s="234"/>
      <c r="L72" s="96"/>
      <c r="M72" s="97"/>
      <c r="N72" s="96"/>
      <c r="O72" s="96"/>
    </row>
    <row r="73" spans="1:21" ht="18.75" x14ac:dyDescent="0.2">
      <c r="A73" s="285"/>
      <c r="B73" s="111"/>
      <c r="C73" s="220" t="s">
        <v>89</v>
      </c>
      <c r="D73" s="219"/>
      <c r="E73" s="219"/>
      <c r="F73" s="219"/>
      <c r="G73" s="219"/>
      <c r="H73" s="219"/>
      <c r="I73" s="219"/>
      <c r="J73" s="219"/>
      <c r="K73" s="228"/>
      <c r="L73" s="113"/>
      <c r="M73" s="113"/>
      <c r="N73" s="113"/>
      <c r="O73" s="113"/>
    </row>
    <row r="74" spans="1:21" ht="30" customHeight="1" x14ac:dyDescent="0.2">
      <c r="A74" s="285"/>
      <c r="B74" s="114"/>
      <c r="C74" s="102" t="s">
        <v>90</v>
      </c>
      <c r="D74" s="26">
        <v>2</v>
      </c>
      <c r="E74" s="57" t="s">
        <v>191</v>
      </c>
      <c r="F74" s="57" t="s">
        <v>215</v>
      </c>
      <c r="G74" s="77">
        <v>2</v>
      </c>
      <c r="H74" s="58" t="s">
        <v>434</v>
      </c>
      <c r="I74" s="58" t="s">
        <v>435</v>
      </c>
      <c r="J74" s="80"/>
      <c r="K74" s="73"/>
      <c r="L74" s="73"/>
      <c r="M74" s="82"/>
      <c r="N74" s="75"/>
      <c r="O74" s="75"/>
      <c r="R74" s="83">
        <f>COUNTIF(D74:D79,"1")</f>
        <v>1</v>
      </c>
      <c r="S74" s="83">
        <f>COUNTIF(G74:G79,"1")</f>
        <v>0</v>
      </c>
      <c r="T74" s="83">
        <f>COUNTIF(J74:J79,"1")</f>
        <v>0</v>
      </c>
      <c r="U74" s="83">
        <f>COUNTIF(M74:M79,"1")</f>
        <v>0</v>
      </c>
    </row>
    <row r="75" spans="1:21" ht="30" customHeight="1" x14ac:dyDescent="0.2">
      <c r="A75" s="285"/>
      <c r="B75" s="114"/>
      <c r="C75" s="94" t="s">
        <v>91</v>
      </c>
      <c r="D75" s="26">
        <v>2</v>
      </c>
      <c r="E75" s="71" t="s">
        <v>192</v>
      </c>
      <c r="F75" s="57" t="s">
        <v>193</v>
      </c>
      <c r="G75" s="77">
        <v>2</v>
      </c>
      <c r="H75" s="63" t="s">
        <v>436</v>
      </c>
      <c r="I75" s="58" t="s">
        <v>193</v>
      </c>
      <c r="J75" s="80"/>
      <c r="K75" s="73"/>
      <c r="L75" s="73"/>
      <c r="M75" s="82"/>
      <c r="N75" s="75"/>
      <c r="O75" s="75"/>
      <c r="R75" s="83">
        <f>COUNTIF(D74:D79,"2")</f>
        <v>3</v>
      </c>
      <c r="S75" s="83">
        <f>COUNTIF(G74:G79,"2")</f>
        <v>4</v>
      </c>
      <c r="T75" s="83">
        <f>COUNTIF(J74:J79,"2")</f>
        <v>0</v>
      </c>
      <c r="U75" s="83">
        <f>COUNTIF(M74:M79,"2")</f>
        <v>0</v>
      </c>
    </row>
    <row r="76" spans="1:21" ht="30" customHeight="1" x14ac:dyDescent="0.2">
      <c r="A76" s="285"/>
      <c r="B76" s="114"/>
      <c r="C76" s="94" t="s">
        <v>92</v>
      </c>
      <c r="D76" s="26">
        <v>3</v>
      </c>
      <c r="E76" s="71" t="s">
        <v>194</v>
      </c>
      <c r="F76" s="57" t="s">
        <v>195</v>
      </c>
      <c r="G76" s="77">
        <v>3</v>
      </c>
      <c r="H76" s="63" t="s">
        <v>437</v>
      </c>
      <c r="I76" s="58" t="s">
        <v>438</v>
      </c>
      <c r="J76" s="80"/>
      <c r="K76" s="73"/>
      <c r="L76" s="73"/>
      <c r="M76" s="82"/>
      <c r="N76" s="75"/>
      <c r="O76" s="75"/>
      <c r="R76" s="83">
        <f>COUNTIF(D74:D79,"2")</f>
        <v>3</v>
      </c>
      <c r="S76" s="83">
        <f>COUNTIF(G74:G79,"3")</f>
        <v>2</v>
      </c>
      <c r="T76" s="83">
        <f>COUNTIF(J74:J79,"3")</f>
        <v>0</v>
      </c>
      <c r="U76" s="83">
        <f>COUNTIF(M74:M79,"3")</f>
        <v>0</v>
      </c>
    </row>
    <row r="77" spans="1:21" ht="30" customHeight="1" x14ac:dyDescent="0.2">
      <c r="A77" s="285"/>
      <c r="B77" s="114"/>
      <c r="C77" s="94" t="s">
        <v>93</v>
      </c>
      <c r="D77" s="26">
        <v>3</v>
      </c>
      <c r="E77" s="71" t="s">
        <v>196</v>
      </c>
      <c r="F77" s="57" t="s">
        <v>216</v>
      </c>
      <c r="G77" s="77">
        <v>3</v>
      </c>
      <c r="H77" s="63" t="s">
        <v>439</v>
      </c>
      <c r="I77" s="58" t="s">
        <v>440</v>
      </c>
      <c r="J77" s="80"/>
      <c r="K77" s="73"/>
      <c r="L77" s="73"/>
      <c r="M77" s="82"/>
      <c r="N77" s="75"/>
      <c r="O77" s="75"/>
      <c r="R77" s="83">
        <f>COUNTIF(D74:D79,"4")</f>
        <v>0</v>
      </c>
      <c r="S77" s="83">
        <f>COUNTIF(G74:G79,"4")</f>
        <v>0</v>
      </c>
      <c r="T77" s="83">
        <f>COUNTIF(J74:J79,"4")</f>
        <v>0</v>
      </c>
      <c r="U77" s="83">
        <f>COUNTIF(M74:M79,"4")</f>
        <v>0</v>
      </c>
    </row>
    <row r="78" spans="1:21" ht="30" customHeight="1" x14ac:dyDescent="0.2">
      <c r="A78" s="285"/>
      <c r="B78" s="119"/>
      <c r="C78" s="95" t="s">
        <v>94</v>
      </c>
      <c r="D78" s="26">
        <v>2</v>
      </c>
      <c r="E78" s="71" t="s">
        <v>197</v>
      </c>
      <c r="F78" s="57" t="s">
        <v>198</v>
      </c>
      <c r="G78" s="77">
        <v>2</v>
      </c>
      <c r="H78" s="63" t="s">
        <v>197</v>
      </c>
      <c r="I78" s="58" t="s">
        <v>441</v>
      </c>
      <c r="J78" s="80"/>
      <c r="K78" s="73"/>
      <c r="L78" s="73"/>
      <c r="M78" s="82"/>
      <c r="N78" s="75"/>
      <c r="O78" s="75"/>
    </row>
    <row r="79" spans="1:21" ht="30" customHeight="1" x14ac:dyDescent="0.2">
      <c r="A79" s="285"/>
      <c r="B79" s="115"/>
      <c r="C79" s="94" t="s">
        <v>95</v>
      </c>
      <c r="D79" s="26">
        <v>1</v>
      </c>
      <c r="E79" s="71" t="s">
        <v>199</v>
      </c>
      <c r="F79" s="57" t="s">
        <v>200</v>
      </c>
      <c r="G79" s="77">
        <v>2</v>
      </c>
      <c r="H79" s="63" t="s">
        <v>442</v>
      </c>
      <c r="I79" s="58" t="s">
        <v>443</v>
      </c>
      <c r="J79" s="80"/>
      <c r="K79" s="73"/>
      <c r="L79" s="73"/>
      <c r="M79" s="82"/>
      <c r="N79" s="75"/>
      <c r="O79" s="75"/>
    </row>
    <row r="80" spans="1:21" ht="9" customHeight="1" x14ac:dyDescent="0.25">
      <c r="B80" s="217"/>
      <c r="C80" s="218"/>
      <c r="D80" s="116"/>
      <c r="E80" s="117"/>
      <c r="F80" s="117"/>
      <c r="G80" s="116"/>
      <c r="H80" s="117"/>
      <c r="I80" s="117"/>
      <c r="J80" s="116"/>
      <c r="K80" s="121"/>
      <c r="M80" s="116"/>
      <c r="N80" s="121"/>
    </row>
    <row r="81" spans="1:21" ht="18.75" customHeight="1" x14ac:dyDescent="0.2">
      <c r="B81" s="248" t="s">
        <v>96</v>
      </c>
      <c r="C81" s="249"/>
      <c r="D81" s="221" t="s">
        <v>388</v>
      </c>
      <c r="E81" s="222"/>
      <c r="F81" s="223"/>
      <c r="G81" s="258">
        <v>2024</v>
      </c>
      <c r="H81" s="259"/>
      <c r="I81" s="260"/>
      <c r="J81" s="261">
        <v>2025</v>
      </c>
      <c r="K81" s="262"/>
      <c r="L81" s="263"/>
      <c r="M81" s="225">
        <v>2026</v>
      </c>
      <c r="N81" s="226"/>
      <c r="O81" s="227"/>
    </row>
    <row r="82" spans="1:21" ht="34.5" customHeight="1" x14ac:dyDescent="0.2">
      <c r="B82" s="250"/>
      <c r="C82" s="251"/>
      <c r="D82" s="108" t="s">
        <v>34</v>
      </c>
      <c r="E82" s="109" t="s">
        <v>122</v>
      </c>
      <c r="F82" s="109"/>
      <c r="G82" s="108" t="s">
        <v>34</v>
      </c>
      <c r="H82" s="109" t="s">
        <v>122</v>
      </c>
      <c r="I82" s="109" t="s">
        <v>125</v>
      </c>
      <c r="J82" s="108" t="s">
        <v>34</v>
      </c>
      <c r="K82" s="109" t="s">
        <v>122</v>
      </c>
      <c r="L82" s="110" t="s">
        <v>125</v>
      </c>
      <c r="M82" s="108" t="s">
        <v>34</v>
      </c>
      <c r="N82" s="109" t="s">
        <v>122</v>
      </c>
      <c r="O82" s="110" t="s">
        <v>125</v>
      </c>
    </row>
    <row r="83" spans="1:21" ht="18.75" x14ac:dyDescent="0.2">
      <c r="A83" s="285"/>
      <c r="B83" s="122"/>
      <c r="C83" s="219" t="s">
        <v>97</v>
      </c>
      <c r="D83" s="219"/>
      <c r="E83" s="219"/>
      <c r="F83" s="219"/>
      <c r="G83" s="219"/>
      <c r="H83" s="219"/>
      <c r="I83" s="219"/>
      <c r="J83" s="219"/>
      <c r="K83" s="219"/>
      <c r="L83" s="123"/>
      <c r="M83" s="124"/>
      <c r="N83" s="124"/>
      <c r="O83" s="123"/>
    </row>
    <row r="84" spans="1:21" ht="30" customHeight="1" x14ac:dyDescent="0.2">
      <c r="A84" s="285"/>
      <c r="B84" s="115"/>
      <c r="C84" s="102" t="s">
        <v>98</v>
      </c>
      <c r="D84" s="26">
        <v>3</v>
      </c>
      <c r="E84" s="71" t="s">
        <v>319</v>
      </c>
      <c r="F84" s="57" t="s">
        <v>320</v>
      </c>
      <c r="G84" s="77">
        <v>3</v>
      </c>
      <c r="H84" s="63" t="s">
        <v>479</v>
      </c>
      <c r="I84" s="58" t="s">
        <v>320</v>
      </c>
      <c r="J84" s="80"/>
      <c r="K84" s="73"/>
      <c r="L84" s="73"/>
      <c r="M84" s="82"/>
      <c r="N84" s="75"/>
      <c r="O84" s="75"/>
      <c r="R84" s="83">
        <f>COUNTIF(D84:D86,"1")</f>
        <v>0</v>
      </c>
      <c r="S84" s="83">
        <f>COUNTIF(G84:G86,"1")</f>
        <v>0</v>
      </c>
      <c r="T84" s="83">
        <f>COUNTIF(J84:J86,"1")</f>
        <v>0</v>
      </c>
      <c r="U84" s="83">
        <f>COUNTIF(M84:M86,"1")</f>
        <v>0</v>
      </c>
    </row>
    <row r="85" spans="1:21" ht="30" customHeight="1" x14ac:dyDescent="0.2">
      <c r="A85" s="285"/>
      <c r="B85" s="122"/>
      <c r="C85" s="94" t="s">
        <v>99</v>
      </c>
      <c r="D85" s="26">
        <v>3</v>
      </c>
      <c r="E85" s="71" t="s">
        <v>321</v>
      </c>
      <c r="F85" s="57" t="s">
        <v>322</v>
      </c>
      <c r="G85" s="77">
        <v>3</v>
      </c>
      <c r="H85" s="63" t="s">
        <v>480</v>
      </c>
      <c r="I85" s="58" t="s">
        <v>481</v>
      </c>
      <c r="J85" s="80"/>
      <c r="K85" s="73"/>
      <c r="L85" s="73"/>
      <c r="M85" s="82"/>
      <c r="N85" s="75"/>
      <c r="O85" s="75"/>
      <c r="R85" s="83">
        <f>COUNTIF(D84:D86,"2")</f>
        <v>0</v>
      </c>
      <c r="S85" s="83">
        <f>COUNTIF(G84:G86,"2")</f>
        <v>0</v>
      </c>
      <c r="T85" s="83">
        <f>COUNTIF(J84:J86,"2")</f>
        <v>0</v>
      </c>
      <c r="U85" s="83">
        <f>COUNTIF(M84:M86,"2")</f>
        <v>0</v>
      </c>
    </row>
    <row r="86" spans="1:21" ht="30" customHeight="1" x14ac:dyDescent="0.2">
      <c r="A86" s="285"/>
      <c r="B86" s="122"/>
      <c r="C86" s="94" t="s">
        <v>100</v>
      </c>
      <c r="D86" s="26">
        <v>3</v>
      </c>
      <c r="E86" s="71" t="s">
        <v>323</v>
      </c>
      <c r="F86" s="57" t="s">
        <v>324</v>
      </c>
      <c r="G86" s="77">
        <v>4</v>
      </c>
      <c r="H86" s="63" t="s">
        <v>482</v>
      </c>
      <c r="I86" s="58" t="s">
        <v>483</v>
      </c>
      <c r="J86" s="80"/>
      <c r="K86" s="73"/>
      <c r="L86" s="73"/>
      <c r="M86" s="82"/>
      <c r="N86" s="75"/>
      <c r="O86" s="75"/>
      <c r="R86" s="83">
        <f>COUNTIF(D84:D86,"3")</f>
        <v>3</v>
      </c>
      <c r="S86" s="83">
        <f>COUNTIF(G84:G86,"3")</f>
        <v>2</v>
      </c>
      <c r="T86" s="83">
        <f>COUNTIF(J84:J86,"3")</f>
        <v>0</v>
      </c>
      <c r="U86" s="83">
        <f>COUNTIF(M84:M86,"3")</f>
        <v>0</v>
      </c>
    </row>
    <row r="87" spans="1:21" ht="21" customHeight="1" x14ac:dyDescent="0.25">
      <c r="B87" s="217"/>
      <c r="C87" s="218"/>
      <c r="D87" s="116"/>
      <c r="E87" s="117"/>
      <c r="F87" s="117"/>
      <c r="G87" s="116"/>
      <c r="H87" s="117"/>
      <c r="I87" s="117"/>
      <c r="J87" s="116"/>
      <c r="K87" s="117"/>
      <c r="M87" s="116"/>
      <c r="N87" s="117"/>
      <c r="R87" s="83">
        <f>COUNTIF(D84:D86,"4")</f>
        <v>0</v>
      </c>
      <c r="S87" s="83">
        <f>COUNTIF(G84:G86,"4")</f>
        <v>1</v>
      </c>
      <c r="T87" s="83">
        <f>COUNTIF(J84:J86,"4")</f>
        <v>0</v>
      </c>
      <c r="U87" s="83">
        <f>COUNTIF(M84:M86,"4")</f>
        <v>0</v>
      </c>
    </row>
    <row r="88" spans="1:21" ht="18.75" x14ac:dyDescent="0.2">
      <c r="A88" s="285"/>
      <c r="B88" s="125"/>
      <c r="C88" s="229" t="s">
        <v>101</v>
      </c>
      <c r="D88" s="230"/>
      <c r="E88" s="230"/>
      <c r="F88" s="230"/>
      <c r="G88" s="230"/>
      <c r="H88" s="230"/>
      <c r="I88" s="230"/>
      <c r="J88" s="230"/>
      <c r="K88" s="231"/>
      <c r="L88" s="113"/>
      <c r="M88" s="113"/>
      <c r="N88" s="113"/>
      <c r="O88" s="113"/>
    </row>
    <row r="89" spans="1:21" ht="30" customHeight="1" x14ac:dyDescent="0.2">
      <c r="A89" s="285"/>
      <c r="B89" s="115"/>
      <c r="C89" s="93" t="s">
        <v>102</v>
      </c>
      <c r="D89" s="26">
        <v>2</v>
      </c>
      <c r="E89" s="57" t="s">
        <v>325</v>
      </c>
      <c r="F89" s="57" t="s">
        <v>326</v>
      </c>
      <c r="G89" s="77">
        <v>2</v>
      </c>
      <c r="H89" s="58" t="s">
        <v>484</v>
      </c>
      <c r="I89" s="58" t="s">
        <v>485</v>
      </c>
      <c r="J89" s="80"/>
      <c r="K89" s="73"/>
      <c r="L89" s="73"/>
      <c r="M89" s="82"/>
      <c r="N89" s="75"/>
      <c r="O89" s="75"/>
      <c r="R89" s="83">
        <f>COUNTIF(D89:D95,"1")</f>
        <v>0</v>
      </c>
      <c r="S89" s="83">
        <f>COUNTIF(G89:G95,"1")</f>
        <v>0</v>
      </c>
      <c r="T89" s="83">
        <f>COUNTIF(J89:J95,"1")</f>
        <v>0</v>
      </c>
      <c r="U89" s="83">
        <f>COUNTIF(M89:M95,"1")</f>
        <v>0</v>
      </c>
    </row>
    <row r="90" spans="1:21" ht="30" customHeight="1" x14ac:dyDescent="0.2">
      <c r="A90" s="285"/>
      <c r="B90" s="126"/>
      <c r="C90" s="95" t="s">
        <v>103</v>
      </c>
      <c r="D90" s="26">
        <v>2</v>
      </c>
      <c r="E90" s="71" t="s">
        <v>327</v>
      </c>
      <c r="F90" s="57" t="s">
        <v>328</v>
      </c>
      <c r="G90" s="77">
        <v>2</v>
      </c>
      <c r="H90" s="63" t="s">
        <v>486</v>
      </c>
      <c r="I90" s="58" t="s">
        <v>487</v>
      </c>
      <c r="J90" s="80"/>
      <c r="K90" s="73"/>
      <c r="L90" s="73"/>
      <c r="M90" s="82"/>
      <c r="N90" s="75"/>
      <c r="O90" s="75"/>
      <c r="R90" s="83">
        <f>COUNTIF(D89:D95,"2")</f>
        <v>4</v>
      </c>
      <c r="S90" s="83">
        <f>COUNTIF(G89:G95,"2")</f>
        <v>5</v>
      </c>
      <c r="T90" s="83">
        <f>COUNTIF(J89:J95,"2")</f>
        <v>0</v>
      </c>
      <c r="U90" s="83">
        <f>COUNTIF(M89:M95,"2")</f>
        <v>0</v>
      </c>
    </row>
    <row r="91" spans="1:21" ht="30" customHeight="1" x14ac:dyDescent="0.2">
      <c r="A91" s="285"/>
      <c r="B91" s="122"/>
      <c r="C91" s="94" t="s">
        <v>104</v>
      </c>
      <c r="D91" s="26">
        <v>3</v>
      </c>
      <c r="E91" s="71" t="s">
        <v>329</v>
      </c>
      <c r="F91" s="57" t="s">
        <v>330</v>
      </c>
      <c r="G91" s="77">
        <v>3</v>
      </c>
      <c r="H91" s="63" t="s">
        <v>488</v>
      </c>
      <c r="I91" s="58" t="s">
        <v>489</v>
      </c>
      <c r="J91" s="80"/>
      <c r="K91" s="73"/>
      <c r="L91" s="73"/>
      <c r="M91" s="82"/>
      <c r="N91" s="75"/>
      <c r="O91" s="75"/>
      <c r="R91" s="83">
        <f>COUNTIF(D89:D95,"3")</f>
        <v>3</v>
      </c>
      <c r="S91" s="83">
        <f>COUNTIF(G89:G95,"3")</f>
        <v>2</v>
      </c>
      <c r="T91" s="83">
        <f>COUNTIF(J89:J95,"3")</f>
        <v>0</v>
      </c>
      <c r="U91" s="83">
        <f>COUNTIF(M89:M95,"3")</f>
        <v>0</v>
      </c>
    </row>
    <row r="92" spans="1:21" ht="30" customHeight="1" x14ac:dyDescent="0.2">
      <c r="A92" s="285"/>
      <c r="B92" s="122"/>
      <c r="C92" s="95" t="s">
        <v>105</v>
      </c>
      <c r="D92" s="26">
        <v>2</v>
      </c>
      <c r="E92" s="71" t="s">
        <v>331</v>
      </c>
      <c r="F92" s="57" t="s">
        <v>332</v>
      </c>
      <c r="G92" s="77">
        <v>2</v>
      </c>
      <c r="H92" s="63" t="s">
        <v>490</v>
      </c>
      <c r="I92" s="58" t="s">
        <v>491</v>
      </c>
      <c r="J92" s="80"/>
      <c r="K92" s="73"/>
      <c r="L92" s="73"/>
      <c r="M92" s="82"/>
      <c r="N92" s="75"/>
      <c r="O92" s="75"/>
      <c r="R92" s="83">
        <f>COUNTIF(D89:D95,"4")</f>
        <v>0</v>
      </c>
      <c r="S92" s="83">
        <f>COUNTIF(G89:G95,"4")</f>
        <v>0</v>
      </c>
      <c r="T92" s="83">
        <f>COUNTIF(J89:J95,"4")</f>
        <v>0</v>
      </c>
      <c r="U92" s="83">
        <f>COUNTIF(M89:M95,"4")</f>
        <v>0</v>
      </c>
    </row>
    <row r="93" spans="1:21" ht="30" customHeight="1" x14ac:dyDescent="0.2">
      <c r="A93" s="285"/>
      <c r="B93" s="122"/>
      <c r="C93" s="94" t="s">
        <v>106</v>
      </c>
      <c r="D93" s="26">
        <v>3</v>
      </c>
      <c r="E93" s="71" t="s">
        <v>333</v>
      </c>
      <c r="F93" s="57" t="s">
        <v>332</v>
      </c>
      <c r="G93" s="77">
        <v>3</v>
      </c>
      <c r="H93" s="63" t="s">
        <v>492</v>
      </c>
      <c r="I93" s="58" t="s">
        <v>493</v>
      </c>
      <c r="J93" s="80"/>
      <c r="K93" s="73"/>
      <c r="L93" s="73"/>
      <c r="M93" s="82"/>
      <c r="N93" s="75"/>
      <c r="O93" s="75"/>
    </row>
    <row r="94" spans="1:21" ht="30" customHeight="1" x14ac:dyDescent="0.2">
      <c r="A94" s="285"/>
      <c r="B94" s="126"/>
      <c r="C94" s="95" t="s">
        <v>107</v>
      </c>
      <c r="D94" s="26">
        <v>3</v>
      </c>
      <c r="E94" s="71" t="s">
        <v>334</v>
      </c>
      <c r="F94" s="57" t="s">
        <v>332</v>
      </c>
      <c r="G94" s="77">
        <v>2</v>
      </c>
      <c r="H94" s="63" t="s">
        <v>494</v>
      </c>
      <c r="I94" s="58" t="s">
        <v>495</v>
      </c>
      <c r="J94" s="80"/>
      <c r="K94" s="73"/>
      <c r="L94" s="73"/>
      <c r="M94" s="82"/>
      <c r="N94" s="75"/>
      <c r="O94" s="75"/>
    </row>
    <row r="95" spans="1:21" ht="30" customHeight="1" x14ac:dyDescent="0.2">
      <c r="A95" s="285"/>
      <c r="B95" s="122"/>
      <c r="C95" s="94" t="s">
        <v>108</v>
      </c>
      <c r="D95" s="26">
        <v>2</v>
      </c>
      <c r="E95" s="71" t="s">
        <v>335</v>
      </c>
      <c r="F95" s="57" t="s">
        <v>336</v>
      </c>
      <c r="G95" s="77">
        <v>2</v>
      </c>
      <c r="H95" s="63" t="s">
        <v>496</v>
      </c>
      <c r="I95" s="58" t="s">
        <v>497</v>
      </c>
      <c r="J95" s="80"/>
      <c r="K95" s="73"/>
      <c r="L95" s="73"/>
      <c r="M95" s="82"/>
      <c r="N95" s="75"/>
      <c r="O95" s="75"/>
    </row>
    <row r="96" spans="1:21" ht="5.25" customHeight="1" x14ac:dyDescent="0.25">
      <c r="B96" s="217"/>
      <c r="C96" s="218"/>
      <c r="D96" s="116"/>
      <c r="E96" s="117"/>
      <c r="F96" s="117"/>
      <c r="G96" s="116"/>
      <c r="H96" s="117"/>
      <c r="I96" s="117"/>
      <c r="J96" s="116"/>
      <c r="K96" s="121"/>
      <c r="M96" s="116"/>
      <c r="N96" s="121"/>
    </row>
    <row r="97" spans="1:21" ht="18.75" x14ac:dyDescent="0.2">
      <c r="A97" s="285"/>
      <c r="B97" s="111"/>
      <c r="C97" s="220" t="s">
        <v>25</v>
      </c>
      <c r="D97" s="219"/>
      <c r="E97" s="219"/>
      <c r="F97" s="219"/>
      <c r="G97" s="219"/>
      <c r="H97" s="219"/>
      <c r="I97" s="219"/>
      <c r="J97" s="219"/>
      <c r="K97" s="219"/>
      <c r="L97" s="219"/>
      <c r="M97" s="127"/>
      <c r="N97" s="127"/>
      <c r="O97" s="128"/>
    </row>
    <row r="98" spans="1:21" ht="84" x14ac:dyDescent="0.2">
      <c r="A98" s="285"/>
      <c r="B98" s="119"/>
      <c r="C98" s="93" t="s">
        <v>109</v>
      </c>
      <c r="D98" s="26">
        <v>3</v>
      </c>
      <c r="E98" s="159" t="s">
        <v>337</v>
      </c>
      <c r="F98" s="159" t="s">
        <v>338</v>
      </c>
      <c r="G98" s="27">
        <v>3</v>
      </c>
      <c r="H98" s="29" t="s">
        <v>498</v>
      </c>
      <c r="I98" s="29" t="s">
        <v>499</v>
      </c>
      <c r="J98" s="28"/>
      <c r="K98" s="32"/>
      <c r="L98" s="32"/>
      <c r="M98" s="49"/>
      <c r="N98" s="48"/>
      <c r="O98" s="48"/>
      <c r="R98" s="83">
        <f>COUNTIF(D98:D99,"1")</f>
        <v>0</v>
      </c>
      <c r="S98" s="83">
        <f>COUNTIF(G98:G99,"1")</f>
        <v>0</v>
      </c>
      <c r="T98" s="83">
        <f>COUNTIF(J98:J99,"1")</f>
        <v>0</v>
      </c>
      <c r="U98" s="83">
        <f>COUNTIF(M98:M99,"1")</f>
        <v>0</v>
      </c>
    </row>
    <row r="99" spans="1:21" ht="72" x14ac:dyDescent="0.2">
      <c r="A99" s="285"/>
      <c r="B99" s="129"/>
      <c r="C99" s="95" t="s">
        <v>110</v>
      </c>
      <c r="D99" s="26">
        <v>2</v>
      </c>
      <c r="E99" s="160" t="s">
        <v>339</v>
      </c>
      <c r="F99" s="159" t="s">
        <v>340</v>
      </c>
      <c r="G99" s="27">
        <v>2</v>
      </c>
      <c r="H99" s="30" t="s">
        <v>500</v>
      </c>
      <c r="I99" s="29" t="s">
        <v>501</v>
      </c>
      <c r="J99" s="28"/>
      <c r="K99" s="32"/>
      <c r="L99" s="32"/>
      <c r="M99" s="49"/>
      <c r="N99" s="48"/>
      <c r="O99" s="48"/>
      <c r="R99" s="83">
        <f>COUNTIF(D98:D99,"2")</f>
        <v>1</v>
      </c>
      <c r="S99" s="83">
        <f>COUNTIF(G98:G99,"2")</f>
        <v>1</v>
      </c>
      <c r="T99" s="83">
        <f>COUNTIF(J98:J99,"2")</f>
        <v>0</v>
      </c>
      <c r="U99" s="83">
        <f>COUNTIF(M98:M99,"2")</f>
        <v>0</v>
      </c>
    </row>
    <row r="100" spans="1:21" ht="8.25" customHeight="1" x14ac:dyDescent="0.25">
      <c r="B100" s="217"/>
      <c r="C100" s="218"/>
      <c r="D100" s="116"/>
      <c r="E100" s="117"/>
      <c r="F100" s="117"/>
      <c r="G100" s="116"/>
      <c r="H100" s="117"/>
      <c r="I100" s="117"/>
      <c r="J100" s="116"/>
      <c r="K100" s="121"/>
      <c r="M100" s="116"/>
      <c r="N100" s="121"/>
      <c r="R100" s="83">
        <f>COUNTIF(D98:D99,"3")</f>
        <v>1</v>
      </c>
      <c r="S100" s="83">
        <f>COUNTIF(G98:G99,"3")</f>
        <v>1</v>
      </c>
      <c r="T100" s="83">
        <f>COUNTIF(J98:J99,"3")</f>
        <v>0</v>
      </c>
      <c r="U100" s="83">
        <f>COUNTIF(M98:M99,"3")</f>
        <v>0</v>
      </c>
    </row>
    <row r="101" spans="1:21" ht="18.75" x14ac:dyDescent="0.2">
      <c r="A101" s="285"/>
      <c r="B101" s="122"/>
      <c r="C101" s="219" t="s">
        <v>111</v>
      </c>
      <c r="D101" s="219"/>
      <c r="E101" s="219"/>
      <c r="F101" s="219"/>
      <c r="G101" s="219"/>
      <c r="H101" s="219"/>
      <c r="I101" s="219"/>
      <c r="J101" s="219"/>
      <c r="K101" s="228"/>
      <c r="L101" s="113"/>
      <c r="M101" s="113"/>
      <c r="N101" s="113"/>
      <c r="O101" s="113"/>
      <c r="R101" s="83">
        <f>COUNTIF(D98:D99,"4")</f>
        <v>0</v>
      </c>
      <c r="S101" s="83">
        <f>COUNTIF(G98:G99,"4")</f>
        <v>0</v>
      </c>
      <c r="T101" s="83">
        <f>COUNTIF(J98:J99,"4")</f>
        <v>0</v>
      </c>
      <c r="U101" s="83">
        <f>COUNTIF(M98:M99,"4")</f>
        <v>0</v>
      </c>
    </row>
    <row r="102" spans="1:21" ht="30" customHeight="1" x14ac:dyDescent="0.2">
      <c r="A102" s="285"/>
      <c r="B102" s="115"/>
      <c r="C102" s="102" t="s">
        <v>112</v>
      </c>
      <c r="D102" s="26">
        <v>3</v>
      </c>
      <c r="E102" s="57" t="s">
        <v>341</v>
      </c>
      <c r="F102" s="57" t="s">
        <v>342</v>
      </c>
      <c r="G102" s="77">
        <v>3</v>
      </c>
      <c r="H102" s="58" t="s">
        <v>502</v>
      </c>
      <c r="I102" s="58" t="s">
        <v>503</v>
      </c>
      <c r="J102" s="80"/>
      <c r="K102" s="73"/>
      <c r="L102" s="73"/>
      <c r="M102" s="82"/>
      <c r="N102" s="75"/>
      <c r="O102" s="75"/>
      <c r="R102" s="83">
        <f>COUNTIF(D102:D111,"1")</f>
        <v>1</v>
      </c>
      <c r="S102" s="83">
        <f>COUNTIF(G102:G111,"1")</f>
        <v>3</v>
      </c>
      <c r="T102" s="83">
        <f>COUNTIF(J102:J111,"1")</f>
        <v>0</v>
      </c>
      <c r="U102" s="83">
        <f>COUNTIF(M102:M111,"1")</f>
        <v>0</v>
      </c>
    </row>
    <row r="103" spans="1:21" ht="30" customHeight="1" x14ac:dyDescent="0.2">
      <c r="A103" s="285"/>
      <c r="B103" s="122"/>
      <c r="C103" s="94" t="s">
        <v>113</v>
      </c>
      <c r="D103" s="26">
        <v>2</v>
      </c>
      <c r="E103" s="71" t="s">
        <v>343</v>
      </c>
      <c r="F103" s="57" t="s">
        <v>344</v>
      </c>
      <c r="G103" s="77">
        <v>2</v>
      </c>
      <c r="H103" s="63" t="s">
        <v>504</v>
      </c>
      <c r="I103" s="58" t="s">
        <v>505</v>
      </c>
      <c r="J103" s="80"/>
      <c r="K103" s="73"/>
      <c r="L103" s="73"/>
      <c r="M103" s="82"/>
      <c r="N103" s="75"/>
      <c r="O103" s="75"/>
      <c r="R103" s="83">
        <f>COUNTIF(D102:D111,"2")</f>
        <v>3</v>
      </c>
      <c r="S103" s="83">
        <f>COUNTIF(G102:G111,"2")</f>
        <v>2</v>
      </c>
      <c r="T103" s="83">
        <f>COUNTIF(J102:J111,"2")</f>
        <v>0</v>
      </c>
      <c r="U103" s="83">
        <f>COUNTIF(M102:M111,"2")</f>
        <v>0</v>
      </c>
    </row>
    <row r="104" spans="1:21" ht="30" customHeight="1" x14ac:dyDescent="0.2">
      <c r="A104" s="285"/>
      <c r="B104" s="122"/>
      <c r="C104" s="94" t="s">
        <v>114</v>
      </c>
      <c r="D104" s="26">
        <v>2</v>
      </c>
      <c r="E104" s="71" t="s">
        <v>345</v>
      </c>
      <c r="F104" s="57" t="s">
        <v>346</v>
      </c>
      <c r="G104" s="77">
        <v>1</v>
      </c>
      <c r="H104" s="63" t="s">
        <v>506</v>
      </c>
      <c r="I104" s="58" t="s">
        <v>507</v>
      </c>
      <c r="J104" s="80"/>
      <c r="K104" s="73"/>
      <c r="L104" s="73"/>
      <c r="M104" s="82"/>
      <c r="N104" s="75"/>
      <c r="O104" s="75"/>
      <c r="R104" s="83">
        <f>COUNTIF(D102:D111,"3")</f>
        <v>6</v>
      </c>
      <c r="S104" s="83">
        <f>COUNTIF(G102:G111,"3")</f>
        <v>5</v>
      </c>
      <c r="T104" s="83">
        <f>COUNTIF(J102:J111,"3")</f>
        <v>0</v>
      </c>
      <c r="U104" s="83">
        <f>COUNTIF(M102:M111,"3")</f>
        <v>0</v>
      </c>
    </row>
    <row r="105" spans="1:21" ht="30" customHeight="1" x14ac:dyDescent="0.2">
      <c r="A105" s="285"/>
      <c r="B105" s="122"/>
      <c r="C105" s="94" t="s">
        <v>115</v>
      </c>
      <c r="D105" s="26">
        <v>3</v>
      </c>
      <c r="E105" s="71" t="s">
        <v>347</v>
      </c>
      <c r="F105" s="57" t="s">
        <v>348</v>
      </c>
      <c r="G105" s="77">
        <v>3</v>
      </c>
      <c r="H105" s="63" t="s">
        <v>508</v>
      </c>
      <c r="I105" s="58" t="s">
        <v>509</v>
      </c>
      <c r="J105" s="80"/>
      <c r="K105" s="73"/>
      <c r="L105" s="73"/>
      <c r="M105" s="82"/>
      <c r="N105" s="75"/>
      <c r="O105" s="75"/>
      <c r="R105" s="83">
        <f>COUNTIF(D102:D111,"4")</f>
        <v>0</v>
      </c>
      <c r="S105" s="83">
        <f>COUNTIF(G102:G111,"4")</f>
        <v>0</v>
      </c>
      <c r="T105" s="83">
        <f>COUNTIF(J102:J111,"4")</f>
        <v>0</v>
      </c>
      <c r="U105" s="83">
        <f>COUNTIF(M102:M111,"4")</f>
        <v>0</v>
      </c>
    </row>
    <row r="106" spans="1:21" ht="30" customHeight="1" x14ac:dyDescent="0.2">
      <c r="A106" s="285"/>
      <c r="B106" s="122"/>
      <c r="C106" s="94" t="s">
        <v>116</v>
      </c>
      <c r="D106" s="26">
        <v>3</v>
      </c>
      <c r="E106" s="71" t="s">
        <v>349</v>
      </c>
      <c r="F106" s="57" t="s">
        <v>350</v>
      </c>
      <c r="G106" s="77">
        <v>3</v>
      </c>
      <c r="H106" s="63" t="s">
        <v>510</v>
      </c>
      <c r="I106" s="58" t="s">
        <v>511</v>
      </c>
      <c r="J106" s="80"/>
      <c r="K106" s="73"/>
      <c r="L106" s="73"/>
      <c r="M106" s="82"/>
      <c r="N106" s="75"/>
      <c r="O106" s="75"/>
    </row>
    <row r="107" spans="1:21" ht="30" customHeight="1" x14ac:dyDescent="0.2">
      <c r="A107" s="285"/>
      <c r="B107" s="122"/>
      <c r="C107" s="94" t="s">
        <v>117</v>
      </c>
      <c r="D107" s="26">
        <v>3</v>
      </c>
      <c r="E107" s="71" t="s">
        <v>351</v>
      </c>
      <c r="F107" s="57" t="s">
        <v>352</v>
      </c>
      <c r="G107" s="77">
        <v>3</v>
      </c>
      <c r="H107" s="63" t="s">
        <v>512</v>
      </c>
      <c r="I107" s="58" t="s">
        <v>513</v>
      </c>
      <c r="J107" s="80"/>
      <c r="K107" s="73"/>
      <c r="L107" s="73"/>
      <c r="M107" s="82"/>
      <c r="N107" s="75"/>
      <c r="O107" s="75"/>
    </row>
    <row r="108" spans="1:21" ht="30" customHeight="1" x14ac:dyDescent="0.2">
      <c r="A108" s="285"/>
      <c r="B108" s="122"/>
      <c r="C108" s="94" t="s">
        <v>118</v>
      </c>
      <c r="D108" s="26">
        <v>2</v>
      </c>
      <c r="E108" s="71" t="s">
        <v>353</v>
      </c>
      <c r="F108" s="57" t="s">
        <v>354</v>
      </c>
      <c r="G108" s="77">
        <v>1</v>
      </c>
      <c r="H108" s="63" t="s">
        <v>514</v>
      </c>
      <c r="I108" s="58" t="s">
        <v>354</v>
      </c>
      <c r="J108" s="80"/>
      <c r="K108" s="73"/>
      <c r="L108" s="73"/>
      <c r="M108" s="82"/>
      <c r="N108" s="75"/>
      <c r="O108" s="75"/>
    </row>
    <row r="109" spans="1:21" ht="30" customHeight="1" x14ac:dyDescent="0.2">
      <c r="A109" s="285"/>
      <c r="B109" s="122"/>
      <c r="C109" s="94" t="s">
        <v>119</v>
      </c>
      <c r="D109" s="26">
        <v>1</v>
      </c>
      <c r="E109" s="71" t="s">
        <v>355</v>
      </c>
      <c r="F109" s="57" t="s">
        <v>356</v>
      </c>
      <c r="G109" s="77">
        <v>1</v>
      </c>
      <c r="H109" s="63" t="s">
        <v>515</v>
      </c>
      <c r="I109" s="58" t="s">
        <v>516</v>
      </c>
      <c r="J109" s="80"/>
      <c r="K109" s="73"/>
      <c r="L109" s="73"/>
      <c r="M109" s="82"/>
      <c r="N109" s="75"/>
      <c r="O109" s="75"/>
    </row>
    <row r="110" spans="1:21" ht="30" customHeight="1" x14ac:dyDescent="0.2">
      <c r="A110" s="285"/>
      <c r="B110" s="122"/>
      <c r="C110" s="94" t="s">
        <v>120</v>
      </c>
      <c r="D110" s="26">
        <v>3</v>
      </c>
      <c r="E110" s="71" t="s">
        <v>357</v>
      </c>
      <c r="F110" s="57" t="s">
        <v>358</v>
      </c>
      <c r="G110" s="77">
        <v>3</v>
      </c>
      <c r="H110" s="63" t="s">
        <v>517</v>
      </c>
      <c r="I110" s="58" t="s">
        <v>518</v>
      </c>
      <c r="J110" s="80"/>
      <c r="K110" s="73"/>
      <c r="L110" s="73"/>
      <c r="M110" s="82"/>
      <c r="N110" s="75"/>
      <c r="O110" s="75"/>
    </row>
    <row r="111" spans="1:21" ht="30" customHeight="1" x14ac:dyDescent="0.2">
      <c r="A111" s="285"/>
      <c r="B111" s="122"/>
      <c r="C111" s="94" t="s">
        <v>121</v>
      </c>
      <c r="D111" s="26">
        <v>3</v>
      </c>
      <c r="E111" s="71" t="s">
        <v>359</v>
      </c>
      <c r="F111" s="57" t="s">
        <v>360</v>
      </c>
      <c r="G111" s="77">
        <v>2</v>
      </c>
      <c r="H111" s="63" t="s">
        <v>519</v>
      </c>
      <c r="I111" s="58" t="s">
        <v>520</v>
      </c>
      <c r="J111" s="80"/>
      <c r="K111" s="73"/>
      <c r="L111" s="73"/>
      <c r="M111" s="82"/>
      <c r="N111" s="75"/>
      <c r="O111" s="75"/>
    </row>
    <row r="112" spans="1:21" ht="5.25" customHeight="1" x14ac:dyDescent="0.25">
      <c r="B112" s="276"/>
      <c r="C112" s="277"/>
      <c r="D112" s="130"/>
      <c r="E112" s="131"/>
      <c r="F112" s="131"/>
      <c r="G112" s="130"/>
      <c r="H112" s="131"/>
      <c r="I112" s="131"/>
      <c r="J112" s="130"/>
      <c r="K112" s="132"/>
      <c r="M112" s="130"/>
      <c r="N112" s="132"/>
    </row>
    <row r="113" spans="1:21" ht="18.75" x14ac:dyDescent="0.2">
      <c r="A113" s="285"/>
      <c r="B113" s="122"/>
      <c r="C113" s="219" t="s">
        <v>0</v>
      </c>
      <c r="D113" s="219"/>
      <c r="E113" s="219"/>
      <c r="F113" s="219"/>
      <c r="G113" s="219"/>
      <c r="H113" s="219"/>
      <c r="I113" s="219"/>
      <c r="J113" s="219"/>
      <c r="K113" s="228"/>
      <c r="L113" s="113"/>
      <c r="M113" s="113"/>
      <c r="N113" s="113"/>
      <c r="O113" s="113"/>
    </row>
    <row r="114" spans="1:21" ht="30" customHeight="1" x14ac:dyDescent="0.2">
      <c r="A114" s="285"/>
      <c r="B114" s="126"/>
      <c r="C114" s="95" t="s">
        <v>1</v>
      </c>
      <c r="D114" s="26">
        <v>2</v>
      </c>
      <c r="E114" s="71" t="s">
        <v>361</v>
      </c>
      <c r="F114" s="57" t="s">
        <v>362</v>
      </c>
      <c r="G114" s="77">
        <v>2</v>
      </c>
      <c r="H114" s="63" t="s">
        <v>521</v>
      </c>
      <c r="I114" s="58" t="s">
        <v>522</v>
      </c>
      <c r="J114" s="80"/>
      <c r="K114" s="73"/>
      <c r="L114" s="73"/>
      <c r="M114" s="82"/>
      <c r="N114" s="75"/>
      <c r="O114" s="75"/>
      <c r="R114" s="83">
        <f>COUNTIF(D114:D117,"1")</f>
        <v>0</v>
      </c>
      <c r="S114" s="83">
        <f>COUNTIF(G114:G117,"1")</f>
        <v>0</v>
      </c>
      <c r="T114" s="83">
        <f>COUNTIF(J114:J117,"1")</f>
        <v>0</v>
      </c>
      <c r="U114" s="83">
        <f>COUNTIF(M114:M117,"1")</f>
        <v>0</v>
      </c>
    </row>
    <row r="115" spans="1:21" ht="30" customHeight="1" x14ac:dyDescent="0.2">
      <c r="A115" s="285"/>
      <c r="B115" s="122"/>
      <c r="C115" s="94" t="s">
        <v>2</v>
      </c>
      <c r="D115" s="26">
        <v>3</v>
      </c>
      <c r="E115" s="71" t="s">
        <v>363</v>
      </c>
      <c r="F115" s="57" t="s">
        <v>364</v>
      </c>
      <c r="G115" s="77">
        <v>3</v>
      </c>
      <c r="H115" s="63" t="s">
        <v>523</v>
      </c>
      <c r="I115" s="58" t="s">
        <v>524</v>
      </c>
      <c r="J115" s="80"/>
      <c r="K115" s="73"/>
      <c r="L115" s="73"/>
      <c r="M115" s="82"/>
      <c r="N115" s="75"/>
      <c r="O115" s="75"/>
      <c r="R115" s="83">
        <f>COUNTIF(D114:D117,"2")</f>
        <v>3</v>
      </c>
      <c r="S115" s="83">
        <f>COUNTIF(G114:G117,"2")</f>
        <v>2</v>
      </c>
      <c r="T115" s="83">
        <f>COUNTIF(J114:J117,"2")</f>
        <v>0</v>
      </c>
      <c r="U115" s="83">
        <f>COUNTIF(M114:M117,"2")</f>
        <v>0</v>
      </c>
    </row>
    <row r="116" spans="1:21" ht="30" customHeight="1" x14ac:dyDescent="0.2">
      <c r="A116" s="285"/>
      <c r="B116" s="122"/>
      <c r="C116" s="94" t="s">
        <v>3</v>
      </c>
      <c r="D116" s="26">
        <v>2</v>
      </c>
      <c r="E116" s="71" t="s">
        <v>365</v>
      </c>
      <c r="F116" s="57" t="s">
        <v>366</v>
      </c>
      <c r="G116" s="77">
        <v>2</v>
      </c>
      <c r="H116" s="63" t="s">
        <v>365</v>
      </c>
      <c r="I116" s="58" t="s">
        <v>366</v>
      </c>
      <c r="J116" s="80"/>
      <c r="K116" s="73"/>
      <c r="L116" s="73"/>
      <c r="M116" s="82"/>
      <c r="N116" s="75"/>
      <c r="O116" s="75"/>
      <c r="R116" s="83">
        <f>COUNTIF(D114:D117,"3")</f>
        <v>1</v>
      </c>
      <c r="S116" s="83">
        <f>COUNTIF(G114:G117,"3")</f>
        <v>2</v>
      </c>
      <c r="T116" s="83">
        <f>COUNTIF(J114:J117,"3")</f>
        <v>0</v>
      </c>
      <c r="U116" s="83">
        <f>COUNTIF(M114:M117,"3")</f>
        <v>0</v>
      </c>
    </row>
    <row r="117" spans="1:21" ht="30" customHeight="1" x14ac:dyDescent="0.2">
      <c r="A117" s="285"/>
      <c r="B117" s="122"/>
      <c r="C117" s="94" t="s">
        <v>4</v>
      </c>
      <c r="D117" s="26">
        <v>2</v>
      </c>
      <c r="E117" s="71" t="s">
        <v>367</v>
      </c>
      <c r="F117" s="57" t="s">
        <v>368</v>
      </c>
      <c r="G117" s="77">
        <v>3</v>
      </c>
      <c r="H117" s="63" t="s">
        <v>525</v>
      </c>
      <c r="I117" s="58" t="s">
        <v>368</v>
      </c>
      <c r="J117" s="80"/>
      <c r="K117" s="73"/>
      <c r="L117" s="73"/>
      <c r="M117" s="82"/>
      <c r="N117" s="75"/>
      <c r="O117" s="75"/>
      <c r="R117" s="83">
        <f>COUNTIF(D114:D117,"4")</f>
        <v>0</v>
      </c>
      <c r="S117" s="83">
        <f>COUNTIF(G114:G117,"4")</f>
        <v>0</v>
      </c>
      <c r="T117" s="83">
        <f>COUNTIF(J114:J117,"4")</f>
        <v>0</v>
      </c>
      <c r="U117" s="83">
        <f>COUNTIF(M114:M117,"4")</f>
        <v>0</v>
      </c>
    </row>
    <row r="118" spans="1:21" ht="7.5" customHeight="1" x14ac:dyDescent="0.25">
      <c r="B118" s="217"/>
      <c r="C118" s="218"/>
      <c r="D118" s="130"/>
      <c r="E118" s="131"/>
      <c r="F118" s="131"/>
      <c r="G118" s="130"/>
      <c r="H118" s="131"/>
      <c r="I118" s="131"/>
      <c r="J118" s="116"/>
      <c r="K118" s="121"/>
      <c r="M118" s="116"/>
      <c r="N118" s="121"/>
    </row>
    <row r="119" spans="1:21" ht="15.75" customHeight="1" x14ac:dyDescent="0.2">
      <c r="B119" s="244" t="s">
        <v>24</v>
      </c>
      <c r="C119" s="245"/>
      <c r="D119" s="221" t="s">
        <v>388</v>
      </c>
      <c r="E119" s="222"/>
      <c r="F119" s="223"/>
      <c r="G119" s="258">
        <v>2024</v>
      </c>
      <c r="H119" s="259"/>
      <c r="I119" s="260"/>
      <c r="J119" s="278">
        <v>2025</v>
      </c>
      <c r="K119" s="278"/>
      <c r="L119" s="278"/>
      <c r="M119" s="224">
        <v>2026</v>
      </c>
      <c r="N119" s="224"/>
      <c r="O119" s="224"/>
    </row>
    <row r="120" spans="1:21" ht="15.75" customHeight="1" x14ac:dyDescent="0.2">
      <c r="B120" s="246"/>
      <c r="C120" s="247"/>
      <c r="D120" s="108" t="s">
        <v>34</v>
      </c>
      <c r="E120" s="109" t="s">
        <v>122</v>
      </c>
      <c r="F120" s="109"/>
      <c r="G120" s="108" t="s">
        <v>34</v>
      </c>
      <c r="H120" s="109" t="s">
        <v>122</v>
      </c>
      <c r="I120" s="109"/>
      <c r="J120" s="108" t="s">
        <v>34</v>
      </c>
      <c r="K120" s="109" t="s">
        <v>122</v>
      </c>
      <c r="L120" s="133" t="s">
        <v>125</v>
      </c>
      <c r="M120" s="108" t="s">
        <v>34</v>
      </c>
      <c r="N120" s="109" t="s">
        <v>122</v>
      </c>
      <c r="O120" s="133"/>
    </row>
    <row r="121" spans="1:21" ht="18.75" x14ac:dyDescent="0.2">
      <c r="A121" s="285"/>
      <c r="B121" s="125"/>
      <c r="C121" s="219" t="s">
        <v>5</v>
      </c>
      <c r="D121" s="219"/>
      <c r="E121" s="219"/>
      <c r="F121" s="219"/>
      <c r="G121" s="219"/>
      <c r="H121" s="219"/>
      <c r="I121" s="219"/>
      <c r="J121" s="219"/>
      <c r="K121" s="228"/>
      <c r="L121" s="113"/>
      <c r="M121" s="113"/>
      <c r="N121" s="113"/>
      <c r="O121" s="113"/>
    </row>
    <row r="122" spans="1:21" ht="39" customHeight="1" x14ac:dyDescent="0.2">
      <c r="A122" s="285"/>
      <c r="B122" s="129"/>
      <c r="C122" s="134" t="s">
        <v>6</v>
      </c>
      <c r="D122" s="26">
        <v>3</v>
      </c>
      <c r="E122" s="57" t="s">
        <v>220</v>
      </c>
      <c r="F122" s="57" t="s">
        <v>221</v>
      </c>
      <c r="G122" s="77">
        <v>2</v>
      </c>
      <c r="H122" s="58" t="s">
        <v>449</v>
      </c>
      <c r="I122" s="58" t="s">
        <v>450</v>
      </c>
      <c r="J122" s="80"/>
      <c r="K122" s="73"/>
      <c r="L122" s="73"/>
      <c r="M122" s="82"/>
      <c r="N122" s="75"/>
      <c r="O122" s="75"/>
      <c r="R122" s="83">
        <f>COUNTIF(D122:D125,"1")</f>
        <v>1</v>
      </c>
      <c r="S122" s="83">
        <f>COUNTIF(G122:G125,"1")</f>
        <v>1</v>
      </c>
      <c r="T122" s="83">
        <f>COUNTIF(J122:J125,"1")</f>
        <v>0</v>
      </c>
      <c r="U122" s="83">
        <f>COUNTIF(M122:M125,"1")</f>
        <v>0</v>
      </c>
    </row>
    <row r="123" spans="1:21" ht="30" customHeight="1" x14ac:dyDescent="0.2">
      <c r="A123" s="285"/>
      <c r="B123" s="126"/>
      <c r="C123" s="95" t="s">
        <v>7</v>
      </c>
      <c r="D123" s="26">
        <v>1</v>
      </c>
      <c r="E123" s="71" t="s">
        <v>222</v>
      </c>
      <c r="F123" s="57" t="s">
        <v>223</v>
      </c>
      <c r="G123" s="77">
        <v>1</v>
      </c>
      <c r="H123" s="63" t="s">
        <v>451</v>
      </c>
      <c r="I123" s="58" t="s">
        <v>452</v>
      </c>
      <c r="J123" s="80"/>
      <c r="K123" s="73"/>
      <c r="L123" s="73"/>
      <c r="M123" s="82"/>
      <c r="N123" s="75"/>
      <c r="O123" s="75"/>
      <c r="R123" s="83">
        <f>COUNTIF(D122:D125,"2")</f>
        <v>2</v>
      </c>
      <c r="S123" s="83">
        <f>COUNTIF(G122:G125,"2")</f>
        <v>3</v>
      </c>
      <c r="T123" s="83">
        <f>COUNTIF(J122:J125,"2")</f>
        <v>0</v>
      </c>
      <c r="U123" s="83">
        <f>COUNTIF(M122:M125,"2")</f>
        <v>0</v>
      </c>
    </row>
    <row r="124" spans="1:21" ht="30" customHeight="1" x14ac:dyDescent="0.2">
      <c r="A124" s="285"/>
      <c r="B124" s="122"/>
      <c r="C124" s="95" t="s">
        <v>8</v>
      </c>
      <c r="D124" s="26">
        <v>2</v>
      </c>
      <c r="E124" s="71" t="s">
        <v>224</v>
      </c>
      <c r="F124" s="57" t="s">
        <v>225</v>
      </c>
      <c r="G124" s="77">
        <v>2</v>
      </c>
      <c r="H124" s="63" t="s">
        <v>453</v>
      </c>
      <c r="I124" s="58" t="s">
        <v>454</v>
      </c>
      <c r="J124" s="80"/>
      <c r="K124" s="73"/>
      <c r="L124" s="73"/>
      <c r="M124" s="82"/>
      <c r="N124" s="75"/>
      <c r="O124" s="75"/>
      <c r="R124" s="83">
        <f>COUNTIF(D122:D125,"3")</f>
        <v>1</v>
      </c>
      <c r="S124" s="83">
        <f>COUNTIF(G122:G125,"3")</f>
        <v>0</v>
      </c>
      <c r="T124" s="83">
        <f>COUNTIF(J122:J125,"3")</f>
        <v>0</v>
      </c>
      <c r="U124" s="83">
        <f>COUNTIF(M122:M125,"3")</f>
        <v>0</v>
      </c>
    </row>
    <row r="125" spans="1:21" ht="30" customHeight="1" x14ac:dyDescent="0.2">
      <c r="A125" s="285"/>
      <c r="B125" s="122"/>
      <c r="C125" s="94" t="s">
        <v>9</v>
      </c>
      <c r="D125" s="26">
        <v>2</v>
      </c>
      <c r="E125" s="71" t="s">
        <v>226</v>
      </c>
      <c r="F125" s="57" t="s">
        <v>227</v>
      </c>
      <c r="G125" s="77">
        <v>2</v>
      </c>
      <c r="H125" s="63" t="s">
        <v>455</v>
      </c>
      <c r="I125" s="58" t="s">
        <v>456</v>
      </c>
      <c r="J125" s="80"/>
      <c r="K125" s="73"/>
      <c r="L125" s="73"/>
      <c r="M125" s="82"/>
      <c r="N125" s="75"/>
      <c r="O125" s="75"/>
      <c r="R125" s="83">
        <f>COUNTIF(D122:D125,"4")</f>
        <v>0</v>
      </c>
      <c r="S125" s="83">
        <f>COUNTIF(G122:G125,"4")</f>
        <v>0</v>
      </c>
      <c r="T125" s="83">
        <f>COUNTIF(J122:J125,"4")</f>
        <v>0</v>
      </c>
      <c r="U125" s="83">
        <f>COUNTIF(M122:M125,"4")</f>
        <v>0</v>
      </c>
    </row>
    <row r="126" spans="1:21" ht="8.25" customHeight="1" x14ac:dyDescent="0.25">
      <c r="B126" s="217"/>
      <c r="C126" s="218"/>
      <c r="D126" s="116"/>
      <c r="E126" s="117"/>
      <c r="F126" s="117"/>
      <c r="G126" s="116"/>
      <c r="H126" s="117"/>
      <c r="I126" s="117"/>
      <c r="J126" s="116"/>
      <c r="K126" s="121"/>
      <c r="M126" s="116"/>
      <c r="N126" s="121"/>
    </row>
    <row r="127" spans="1:21" ht="18.75" x14ac:dyDescent="0.2">
      <c r="A127" s="285"/>
      <c r="B127" s="122"/>
      <c r="C127" s="219" t="s">
        <v>10</v>
      </c>
      <c r="D127" s="219"/>
      <c r="E127" s="219"/>
      <c r="F127" s="219"/>
      <c r="G127" s="219"/>
      <c r="H127" s="219"/>
      <c r="I127" s="219"/>
      <c r="J127" s="219"/>
      <c r="K127" s="228"/>
      <c r="L127" s="113"/>
      <c r="M127" s="113"/>
      <c r="N127" s="113"/>
      <c r="O127" s="113"/>
    </row>
    <row r="128" spans="1:21" ht="30" customHeight="1" x14ac:dyDescent="0.2">
      <c r="A128" s="285"/>
      <c r="B128" s="115"/>
      <c r="C128" s="102" t="s">
        <v>11</v>
      </c>
      <c r="D128" s="26">
        <v>3</v>
      </c>
      <c r="E128" s="57" t="s">
        <v>228</v>
      </c>
      <c r="F128" s="57" t="s">
        <v>229</v>
      </c>
      <c r="G128" s="77">
        <v>3</v>
      </c>
      <c r="H128" s="58" t="s">
        <v>457</v>
      </c>
      <c r="I128" s="58" t="s">
        <v>458</v>
      </c>
      <c r="J128" s="80"/>
      <c r="K128" s="73"/>
      <c r="L128" s="73"/>
      <c r="M128" s="82"/>
      <c r="N128" s="75"/>
      <c r="O128" s="75"/>
      <c r="R128" s="83">
        <f>COUNTIF(D128:D131,"1")</f>
        <v>0</v>
      </c>
      <c r="S128" s="83">
        <f>COUNTIF(G128:G131,"1")</f>
        <v>0</v>
      </c>
      <c r="T128" s="83">
        <f>COUNTIF(J128:J131,"1")</f>
        <v>0</v>
      </c>
      <c r="U128" s="83">
        <f>COUNTIF(M128:M131,"1")</f>
        <v>0</v>
      </c>
    </row>
    <row r="129" spans="1:21" ht="30" customHeight="1" x14ac:dyDescent="0.2">
      <c r="A129" s="285"/>
      <c r="B129" s="122"/>
      <c r="C129" s="94" t="s">
        <v>12</v>
      </c>
      <c r="D129" s="26">
        <v>2</v>
      </c>
      <c r="E129" s="71" t="s">
        <v>230</v>
      </c>
      <c r="F129" s="57" t="s">
        <v>231</v>
      </c>
      <c r="G129" s="77">
        <v>2</v>
      </c>
      <c r="H129" s="63" t="s">
        <v>459</v>
      </c>
      <c r="I129" s="58" t="s">
        <v>460</v>
      </c>
      <c r="J129" s="80"/>
      <c r="K129" s="73"/>
      <c r="L129" s="73"/>
      <c r="M129" s="82"/>
      <c r="N129" s="75"/>
      <c r="O129" s="75"/>
      <c r="R129" s="83">
        <f>COUNTIF(D128:D131,"2")</f>
        <v>1</v>
      </c>
      <c r="S129" s="83">
        <f>COUNTIF(G128:G131,"2")</f>
        <v>1</v>
      </c>
      <c r="T129" s="83">
        <f>COUNTIF(J128:J131,"2")</f>
        <v>0</v>
      </c>
      <c r="U129" s="83">
        <f>COUNTIF(M128:M131,"2")</f>
        <v>0</v>
      </c>
    </row>
    <row r="130" spans="1:21" ht="30" customHeight="1" x14ac:dyDescent="0.2">
      <c r="A130" s="285"/>
      <c r="B130" s="122"/>
      <c r="C130" s="94" t="s">
        <v>13</v>
      </c>
      <c r="D130" s="26">
        <v>3</v>
      </c>
      <c r="E130" s="71" t="s">
        <v>232</v>
      </c>
      <c r="F130" s="57" t="s">
        <v>233</v>
      </c>
      <c r="G130" s="77">
        <v>3</v>
      </c>
      <c r="H130" s="63" t="s">
        <v>461</v>
      </c>
      <c r="I130" s="58" t="s">
        <v>462</v>
      </c>
      <c r="J130" s="80"/>
      <c r="K130" s="73"/>
      <c r="L130" s="73"/>
      <c r="M130" s="82"/>
      <c r="N130" s="75"/>
      <c r="O130" s="75"/>
      <c r="R130" s="83">
        <f>COUNTIF(D128:D131,"3")</f>
        <v>2</v>
      </c>
      <c r="S130" s="83">
        <f>COUNTIF(G128:G131,"3")</f>
        <v>2</v>
      </c>
      <c r="T130" s="83">
        <f>COUNTIF(J128:J131,"3")</f>
        <v>0</v>
      </c>
      <c r="U130" s="83">
        <f>COUNTIF(M128:M131,"3")</f>
        <v>0</v>
      </c>
    </row>
    <row r="131" spans="1:21" ht="30" customHeight="1" x14ac:dyDescent="0.2">
      <c r="A131" s="285"/>
      <c r="B131" s="122"/>
      <c r="C131" s="94" t="s">
        <v>14</v>
      </c>
      <c r="D131" s="26">
        <v>4</v>
      </c>
      <c r="E131" s="71" t="s">
        <v>234</v>
      </c>
      <c r="F131" s="57" t="s">
        <v>235</v>
      </c>
      <c r="G131" s="77">
        <v>4</v>
      </c>
      <c r="H131" s="63" t="s">
        <v>463</v>
      </c>
      <c r="I131" s="58" t="s">
        <v>464</v>
      </c>
      <c r="J131" s="80"/>
      <c r="K131" s="73"/>
      <c r="L131" s="73"/>
      <c r="M131" s="82"/>
      <c r="N131" s="75"/>
      <c r="O131" s="75"/>
      <c r="R131" s="83">
        <f>COUNTIF(D128:D131,"4")</f>
        <v>1</v>
      </c>
      <c r="S131" s="83">
        <f>COUNTIF(G128:G131,"4")</f>
        <v>1</v>
      </c>
      <c r="T131" s="83">
        <f>COUNTIF(J128:J131,"4")</f>
        <v>0</v>
      </c>
      <c r="U131" s="83">
        <f>COUNTIF(M128:M131,"4")</f>
        <v>0</v>
      </c>
    </row>
    <row r="132" spans="1:21" ht="9" customHeight="1" x14ac:dyDescent="0.25">
      <c r="B132" s="217"/>
      <c r="C132" s="218"/>
      <c r="D132" s="116"/>
      <c r="E132" s="117"/>
      <c r="F132" s="117"/>
      <c r="G132" s="116"/>
      <c r="H132" s="117"/>
      <c r="I132" s="117"/>
      <c r="J132" s="116"/>
      <c r="K132" s="121"/>
      <c r="M132" s="116"/>
      <c r="N132" s="121"/>
    </row>
    <row r="133" spans="1:21" ht="18.75" x14ac:dyDescent="0.2">
      <c r="A133" s="285"/>
      <c r="B133" s="122"/>
      <c r="C133" s="219" t="s">
        <v>15</v>
      </c>
      <c r="D133" s="219"/>
      <c r="E133" s="219"/>
      <c r="F133" s="219"/>
      <c r="G133" s="219"/>
      <c r="H133" s="219"/>
      <c r="I133" s="219"/>
      <c r="J133" s="219"/>
      <c r="K133" s="228"/>
      <c r="L133" s="113"/>
      <c r="M133" s="113"/>
      <c r="N133" s="113"/>
      <c r="O133" s="113"/>
    </row>
    <row r="134" spans="1:21" ht="30" customHeight="1" x14ac:dyDescent="0.2">
      <c r="A134" s="285"/>
      <c r="B134" s="115"/>
      <c r="C134" s="102" t="s">
        <v>16</v>
      </c>
      <c r="D134" s="26">
        <v>3</v>
      </c>
      <c r="E134" s="57" t="s">
        <v>236</v>
      </c>
      <c r="F134" s="57" t="s">
        <v>237</v>
      </c>
      <c r="G134" s="77">
        <v>3</v>
      </c>
      <c r="H134" s="58" t="s">
        <v>465</v>
      </c>
      <c r="I134" s="58" t="s">
        <v>466</v>
      </c>
      <c r="J134" s="80"/>
      <c r="K134" s="73"/>
      <c r="L134" s="73"/>
      <c r="M134" s="82"/>
      <c r="N134" s="75"/>
      <c r="O134" s="75"/>
      <c r="R134" s="83">
        <f>COUNTIF(D134:D136,"1")</f>
        <v>1</v>
      </c>
      <c r="S134" s="83">
        <f>COUNTIF(G134:G136,"1")</f>
        <v>1</v>
      </c>
      <c r="T134" s="83">
        <f>COUNTIF(J134:J136,"1")</f>
        <v>0</v>
      </c>
      <c r="U134" s="83">
        <f>COUNTIF(M134:M136,"1")</f>
        <v>0</v>
      </c>
    </row>
    <row r="135" spans="1:21" ht="30" customHeight="1" x14ac:dyDescent="0.2">
      <c r="A135" s="285"/>
      <c r="B135" s="122"/>
      <c r="C135" s="94" t="s">
        <v>17</v>
      </c>
      <c r="D135" s="26">
        <v>1</v>
      </c>
      <c r="E135" s="57" t="s">
        <v>238</v>
      </c>
      <c r="F135" s="57" t="s">
        <v>239</v>
      </c>
      <c r="G135" s="77">
        <v>1</v>
      </c>
      <c r="H135" s="63" t="s">
        <v>467</v>
      </c>
      <c r="I135" s="58" t="s">
        <v>239</v>
      </c>
      <c r="J135" s="80"/>
      <c r="K135" s="73"/>
      <c r="L135" s="73"/>
      <c r="M135" s="82"/>
      <c r="N135" s="75"/>
      <c r="O135" s="75"/>
      <c r="R135" s="83">
        <f>COUNTIF(D134:D136,"2")</f>
        <v>1</v>
      </c>
      <c r="S135" s="83">
        <f>COUNTIF(G134:G136,"2")</f>
        <v>1</v>
      </c>
      <c r="T135" s="83">
        <f>COUNTIF(J134:J136,"2")</f>
        <v>0</v>
      </c>
      <c r="U135" s="83">
        <f>COUNTIF(M134:M136,"2")</f>
        <v>0</v>
      </c>
    </row>
    <row r="136" spans="1:21" ht="30" customHeight="1" x14ac:dyDescent="0.2">
      <c r="A136" s="285"/>
      <c r="B136" s="122"/>
      <c r="C136" s="94" t="s">
        <v>18</v>
      </c>
      <c r="D136" s="26">
        <v>2</v>
      </c>
      <c r="E136" s="71" t="s">
        <v>240</v>
      </c>
      <c r="F136" s="57" t="s">
        <v>241</v>
      </c>
      <c r="G136" s="77">
        <v>2</v>
      </c>
      <c r="H136" s="63" t="s">
        <v>468</v>
      </c>
      <c r="I136" s="58" t="s">
        <v>466</v>
      </c>
      <c r="J136" s="80"/>
      <c r="K136" s="73"/>
      <c r="L136" s="73"/>
      <c r="M136" s="82"/>
      <c r="N136" s="75"/>
      <c r="O136" s="75"/>
      <c r="R136" s="83">
        <f>COUNTIF(D134:D136,"3")</f>
        <v>1</v>
      </c>
      <c r="S136" s="83">
        <f>COUNTIF(G134:G136,"3")</f>
        <v>1</v>
      </c>
      <c r="T136" s="83">
        <f>COUNTIF(J134:J136,"3")</f>
        <v>0</v>
      </c>
      <c r="U136" s="83">
        <f>COUNTIF(M134:M136,"3")</f>
        <v>0</v>
      </c>
    </row>
    <row r="137" spans="1:21" ht="9" customHeight="1" x14ac:dyDescent="0.25">
      <c r="B137" s="217"/>
      <c r="C137" s="218"/>
      <c r="D137" s="116"/>
      <c r="E137" s="117"/>
      <c r="F137" s="117"/>
      <c r="G137" s="116"/>
      <c r="H137" s="117"/>
      <c r="I137" s="117"/>
      <c r="J137" s="116"/>
      <c r="K137" s="121"/>
      <c r="M137" s="116"/>
      <c r="N137" s="121"/>
      <c r="R137" s="83">
        <f>COUNTIF(D134:D136,"4")</f>
        <v>0</v>
      </c>
      <c r="S137" s="83">
        <f>COUNTIF(G134:G136,"4")</f>
        <v>0</v>
      </c>
      <c r="T137" s="83">
        <f>COUNTIF(J134:J136,"4")</f>
        <v>0</v>
      </c>
    </row>
    <row r="138" spans="1:21" ht="18.75" x14ac:dyDescent="0.2">
      <c r="A138" s="285"/>
      <c r="B138" s="122"/>
      <c r="C138" s="219" t="s">
        <v>19</v>
      </c>
      <c r="D138" s="219"/>
      <c r="E138" s="219"/>
      <c r="F138" s="219"/>
      <c r="G138" s="219"/>
      <c r="H138" s="219"/>
      <c r="I138" s="219"/>
      <c r="J138" s="219"/>
      <c r="K138" s="228"/>
      <c r="L138" s="113"/>
      <c r="M138" s="113"/>
      <c r="N138" s="113"/>
      <c r="O138" s="113"/>
    </row>
    <row r="139" spans="1:21" ht="30" customHeight="1" x14ac:dyDescent="0.2">
      <c r="A139" s="285"/>
      <c r="B139" s="115"/>
      <c r="C139" s="102" t="s">
        <v>20</v>
      </c>
      <c r="D139" s="26">
        <v>2</v>
      </c>
      <c r="E139" s="57" t="s">
        <v>242</v>
      </c>
      <c r="F139" s="57" t="s">
        <v>243</v>
      </c>
      <c r="G139" s="77">
        <v>3</v>
      </c>
      <c r="H139" s="58" t="s">
        <v>469</v>
      </c>
      <c r="I139" s="58" t="s">
        <v>470</v>
      </c>
      <c r="J139" s="80"/>
      <c r="K139" s="73"/>
      <c r="L139" s="73"/>
      <c r="M139" s="82"/>
      <c r="N139" s="75"/>
      <c r="O139" s="75"/>
      <c r="P139" s="135"/>
      <c r="Q139" s="135"/>
      <c r="R139" s="83">
        <f>COUNTIF(D139:D141,"1")</f>
        <v>1</v>
      </c>
      <c r="S139" s="83">
        <f>COUNTIF(G139:G141,"1")</f>
        <v>0</v>
      </c>
      <c r="T139" s="83">
        <f>COUNTIF(J139:J141,"1")</f>
        <v>0</v>
      </c>
      <c r="U139" s="83">
        <f>COUNTIF(M139:M141,"1")</f>
        <v>0</v>
      </c>
    </row>
    <row r="140" spans="1:21" ht="30" customHeight="1" x14ac:dyDescent="0.2">
      <c r="A140" s="285"/>
      <c r="B140" s="122"/>
      <c r="C140" s="94" t="s">
        <v>21</v>
      </c>
      <c r="D140" s="26">
        <v>2</v>
      </c>
      <c r="E140" s="71" t="s">
        <v>244</v>
      </c>
      <c r="F140" s="57" t="s">
        <v>245</v>
      </c>
      <c r="G140" s="77">
        <v>2</v>
      </c>
      <c r="H140" s="63" t="s">
        <v>471</v>
      </c>
      <c r="I140" s="58" t="s">
        <v>472</v>
      </c>
      <c r="J140" s="80"/>
      <c r="K140" s="73"/>
      <c r="L140" s="73"/>
      <c r="M140" s="82"/>
      <c r="N140" s="75"/>
      <c r="O140" s="75"/>
      <c r="P140" s="135"/>
      <c r="Q140" s="135"/>
      <c r="R140" s="83">
        <f>COUNTIF(D139:D141,"2")</f>
        <v>2</v>
      </c>
      <c r="S140" s="83">
        <f>COUNTIF(G139:G141,"2")</f>
        <v>2</v>
      </c>
      <c r="T140" s="83">
        <f>COUNTIF(J139:J141,"2")</f>
        <v>0</v>
      </c>
      <c r="U140" s="83">
        <f>COUNTIF(M139:M141,"2")</f>
        <v>0</v>
      </c>
    </row>
    <row r="141" spans="1:21" ht="30" customHeight="1" x14ac:dyDescent="0.2">
      <c r="A141" s="285"/>
      <c r="B141" s="122"/>
      <c r="C141" s="94" t="s">
        <v>22</v>
      </c>
      <c r="D141" s="26">
        <v>1</v>
      </c>
      <c r="E141" s="71" t="s">
        <v>246</v>
      </c>
      <c r="F141" s="57" t="s">
        <v>247</v>
      </c>
      <c r="G141" s="77">
        <v>2</v>
      </c>
      <c r="H141" s="63" t="s">
        <v>473</v>
      </c>
      <c r="I141" s="58" t="s">
        <v>470</v>
      </c>
      <c r="J141" s="80"/>
      <c r="K141" s="73"/>
      <c r="L141" s="73"/>
      <c r="M141" s="82"/>
      <c r="N141" s="75"/>
      <c r="O141" s="75"/>
      <c r="P141" s="135"/>
      <c r="Q141" s="135"/>
      <c r="R141" s="83">
        <f>COUNTIF(D139:D141,"3")</f>
        <v>0</v>
      </c>
      <c r="S141" s="83">
        <f>COUNTIF(G139:G141,"3")</f>
        <v>1</v>
      </c>
      <c r="T141" s="83">
        <f>COUNTIF(J139:J141,"3")</f>
        <v>0</v>
      </c>
      <c r="U141" s="83">
        <f>COUNTIF(M139:M141,"3")</f>
        <v>0</v>
      </c>
    </row>
    <row r="142" spans="1:21" x14ac:dyDescent="0.2">
      <c r="R142" s="83">
        <f>COUNTIF(D139:D141,"4")</f>
        <v>0</v>
      </c>
      <c r="S142" s="83">
        <f>COUNTIF(G139:G141,"4")</f>
        <v>0</v>
      </c>
      <c r="T142" s="83">
        <f>COUNTIF(J139:J141,"4")</f>
        <v>0</v>
      </c>
    </row>
    <row r="65530" spans="2:6" ht="15" x14ac:dyDescent="0.25">
      <c r="B65530" s="275" t="s">
        <v>29</v>
      </c>
      <c r="C65530" s="275"/>
      <c r="D65530" s="275"/>
      <c r="E65530" s="275"/>
      <c r="F65530" s="96"/>
    </row>
    <row r="65531" spans="2:6" x14ac:dyDescent="0.2">
      <c r="B65531" s="274" t="s">
        <v>30</v>
      </c>
      <c r="C65531" s="274"/>
      <c r="D65531" s="274"/>
      <c r="E65531" s="274"/>
      <c r="F65531" s="137"/>
    </row>
    <row r="65532" spans="2:6" x14ac:dyDescent="0.2">
      <c r="B65532" s="274" t="s">
        <v>31</v>
      </c>
      <c r="C65532" s="274"/>
      <c r="D65532" s="274"/>
      <c r="E65532" s="274"/>
      <c r="F65532" s="137"/>
    </row>
  </sheetData>
  <sheetProtection password="EE30" sheet="1"/>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D20:D27">
    <cfRule type="iconSet" priority="129">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fRule type="iconSet" priority="26">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conditionalFormatting sqref="P7:P9">
    <cfRule type="iconSet" priority="130">
      <iconSet iconSet="3Flags">
        <cfvo type="percent" val="0"/>
        <cfvo type="num" val="0"/>
        <cfvo type="num" val="1" gte="0"/>
      </iconSet>
    </cfRule>
  </conditionalFormatting>
  <conditionalFormatting sqref="Q7">
    <cfRule type="cellIs" dxfId="1" priority="131"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topLeftCell="A20" zoomScale="80" zoomScaleNormal="80" workbookViewId="0">
      <selection activeCell="V24" sqref="V24"/>
    </sheetView>
  </sheetViews>
  <sheetFormatPr baseColWidth="10" defaultColWidth="11.42578125" defaultRowHeight="15" x14ac:dyDescent="0.2"/>
  <cols>
    <col min="1" max="1" width="1.42578125" style="138" customWidth="1"/>
    <col min="2" max="2" width="34.7109375" style="138" customWidth="1"/>
    <col min="3" max="6" width="7.7109375" style="138" customWidth="1"/>
    <col min="7" max="7" width="1.7109375" style="138" customWidth="1"/>
    <col min="8" max="11" width="7.7109375" style="138" customWidth="1"/>
    <col min="12" max="12" width="1.7109375" style="138" customWidth="1"/>
    <col min="13" max="16" width="7.7109375" style="138" customWidth="1"/>
    <col min="17" max="17" width="2.140625" style="138" customWidth="1"/>
    <col min="18" max="21" width="7.7109375" style="138" customWidth="1"/>
    <col min="22" max="27" width="11.42578125" style="138"/>
    <col min="28" max="28" width="2" style="138" customWidth="1"/>
    <col min="29" max="33" width="11.42578125" style="138"/>
    <col min="34" max="34" width="1.85546875" style="138" customWidth="1"/>
    <col min="35" max="16384" width="11.42578125" style="138"/>
  </cols>
  <sheetData>
    <row r="1" spans="2:22" ht="6" customHeight="1" x14ac:dyDescent="0.2"/>
    <row r="2" spans="2:22" ht="22.5" customHeight="1" x14ac:dyDescent="0.2">
      <c r="B2" s="301" t="s">
        <v>27</v>
      </c>
      <c r="C2" s="300" t="s">
        <v>176</v>
      </c>
      <c r="D2" s="300"/>
      <c r="E2" s="300"/>
      <c r="F2" s="300"/>
      <c r="G2" s="139"/>
      <c r="H2" s="298" t="s">
        <v>177</v>
      </c>
      <c r="I2" s="298"/>
      <c r="J2" s="298"/>
      <c r="K2" s="298"/>
      <c r="L2" s="139"/>
      <c r="M2" s="299" t="s">
        <v>178</v>
      </c>
      <c r="N2" s="299"/>
      <c r="O2" s="299"/>
      <c r="P2" s="299"/>
      <c r="Q2" s="140"/>
      <c r="R2" s="307" t="s">
        <v>179</v>
      </c>
      <c r="S2" s="307"/>
      <c r="T2" s="307"/>
      <c r="U2" s="307"/>
      <c r="V2" s="297"/>
    </row>
    <row r="3" spans="2:22" ht="24.75" customHeight="1" thickBot="1" x14ac:dyDescent="0.25">
      <c r="B3" s="302"/>
      <c r="C3" s="141">
        <v>1</v>
      </c>
      <c r="D3" s="141">
        <v>2</v>
      </c>
      <c r="E3" s="142">
        <v>3</v>
      </c>
      <c r="F3" s="143">
        <v>4</v>
      </c>
      <c r="G3" s="305"/>
      <c r="H3" s="141">
        <v>1</v>
      </c>
      <c r="I3" s="141">
        <v>2</v>
      </c>
      <c r="J3" s="142">
        <v>3</v>
      </c>
      <c r="K3" s="143">
        <v>4</v>
      </c>
      <c r="L3" s="303"/>
      <c r="M3" s="141">
        <v>1</v>
      </c>
      <c r="N3" s="141">
        <v>2</v>
      </c>
      <c r="O3" s="142">
        <v>3</v>
      </c>
      <c r="P3" s="143">
        <v>4</v>
      </c>
      <c r="Q3" s="140"/>
      <c r="R3" s="141">
        <v>1</v>
      </c>
      <c r="S3" s="141">
        <v>2</v>
      </c>
      <c r="T3" s="142">
        <v>3</v>
      </c>
      <c r="U3" s="143">
        <v>4</v>
      </c>
      <c r="V3" s="297"/>
    </row>
    <row r="4" spans="2:22" ht="38.1" customHeight="1" thickTop="1" thickBot="1" x14ac:dyDescent="0.25">
      <c r="B4" s="144" t="s">
        <v>73</v>
      </c>
      <c r="C4" s="145">
        <f>Autoevaluación!R7/SUM(Autoevaluación!R7:R10)</f>
        <v>0</v>
      </c>
      <c r="D4" s="146">
        <f>Autoevaluación!R8/SUM(Autoevaluación!R7:R10)</f>
        <v>0.25</v>
      </c>
      <c r="E4" s="146">
        <f>Autoevaluación!R9/SUM(Autoevaluación!R7:R10)</f>
        <v>0.75</v>
      </c>
      <c r="F4" s="146">
        <f>Autoevaluación!R10/SUM(Autoevaluación!R7:R10)</f>
        <v>0</v>
      </c>
      <c r="G4" s="306"/>
      <c r="H4" s="146">
        <f>Autoevaluación!S7/SUM(Autoevaluación!S7:S10)</f>
        <v>0</v>
      </c>
      <c r="I4" s="146">
        <f>Autoevaluación!S8/SUM(Autoevaluación!S7:S10)</f>
        <v>0.25</v>
      </c>
      <c r="J4" s="146">
        <f>Autoevaluación!S9/SUM(Autoevaluación!S7:S10)</f>
        <v>0.75</v>
      </c>
      <c r="K4" s="146">
        <f>Autoevaluación!S10/SUM(Autoevaluación!S7:S10)</f>
        <v>0</v>
      </c>
      <c r="L4" s="304"/>
      <c r="M4" s="146" t="e">
        <f>Autoevaluación!T7/SUM(Autoevaluación!T7:T10)</f>
        <v>#DIV/0!</v>
      </c>
      <c r="N4" s="146" t="e">
        <f>Autoevaluación!T8/SUM(Autoevaluación!T7:T10)</f>
        <v>#DIV/0!</v>
      </c>
      <c r="O4" s="146" t="e">
        <f>Autoevaluación!T9/SUM(Autoevaluación!T7:T10)</f>
        <v>#DIV/0!</v>
      </c>
      <c r="P4" s="146" t="e">
        <f>Autoevaluación!T10/SUM(Autoevaluación!T7:T10)</f>
        <v>#DIV/0!</v>
      </c>
      <c r="Q4" s="147"/>
      <c r="R4" s="146">
        <f>Autoevaluación!U7/SUM(Autoevaluación!U7:U10)</f>
        <v>0</v>
      </c>
      <c r="S4" s="146">
        <f>Autoevaluación!U8/SUM(Autoevaluación!U7:U10)</f>
        <v>0</v>
      </c>
      <c r="T4" s="146">
        <f>Autoevaluación!U9/SUM(Autoevaluación!U7:U10)</f>
        <v>1</v>
      </c>
      <c r="U4" s="146">
        <f>Autoevaluación!U10/SUM(Autoevaluación!U7:U10)</f>
        <v>0</v>
      </c>
    </row>
    <row r="5" spans="2:22" ht="38.1" customHeight="1" thickTop="1" thickBot="1" x14ac:dyDescent="0.25">
      <c r="B5" s="144" t="s">
        <v>72</v>
      </c>
      <c r="C5" s="145">
        <f>Autoevaluación!R13/SUM(Autoevaluación!R13:R16)</f>
        <v>0</v>
      </c>
      <c r="D5" s="146">
        <f>Autoevaluación!R14/SUM(Autoevaluación!R13:R16)</f>
        <v>0.4</v>
      </c>
      <c r="E5" s="146">
        <f>Autoevaluación!R15/SUM(Autoevaluación!R13:R16)</f>
        <v>0.6</v>
      </c>
      <c r="F5" s="146">
        <f>Autoevaluación!R16/SUM(Autoevaluación!R13:R16)</f>
        <v>0</v>
      </c>
      <c r="G5" s="306"/>
      <c r="H5" s="146">
        <f>Autoevaluación!S13/SUM(Autoevaluación!S13:S16)</f>
        <v>0</v>
      </c>
      <c r="I5" s="146">
        <f>Autoevaluación!S14/SUM(Autoevaluación!S13:S16)</f>
        <v>0.2</v>
      </c>
      <c r="J5" s="146">
        <f>Autoevaluación!S15/SUM(Autoevaluación!S13:S16)</f>
        <v>0.8</v>
      </c>
      <c r="K5" s="146">
        <f>Autoevaluación!S16/SUM(Autoevaluación!S13:S16)</f>
        <v>0</v>
      </c>
      <c r="L5" s="304"/>
      <c r="M5" s="146" t="e">
        <f>Autoevaluación!T13/SUM(Autoevaluación!T13:T16)</f>
        <v>#DIV/0!</v>
      </c>
      <c r="N5" s="146" t="e">
        <f>Autoevaluación!T14/SUM(Autoevaluación!T13:T16)</f>
        <v>#DIV/0!</v>
      </c>
      <c r="O5" s="146" t="e">
        <f>Autoevaluación!T15/SUM(Autoevaluación!T13:T16)</f>
        <v>#DIV/0!</v>
      </c>
      <c r="P5" s="146" t="e">
        <f>Autoevaluación!T16/SUM(Autoevaluación!T13:T16)</f>
        <v>#DIV/0!</v>
      </c>
      <c r="Q5" s="147"/>
      <c r="R5" s="146" t="e">
        <f>Autoevaluación!U13/SUM(Autoevaluación!U13:U16)</f>
        <v>#DIV/0!</v>
      </c>
      <c r="S5" s="146" t="e">
        <f>Autoevaluación!U14/SUM(Autoevaluación!U13:U16)</f>
        <v>#DIV/0!</v>
      </c>
      <c r="T5" s="146" t="e">
        <f>Autoevaluación!U15/SUM(Autoevaluación!U13:U16)</f>
        <v>#DIV/0!</v>
      </c>
      <c r="U5" s="146" t="e">
        <f>Autoevaluación!U16/SUM(Autoevaluación!U13:U16)</f>
        <v>#DIV/0!</v>
      </c>
    </row>
    <row r="6" spans="2:22" ht="38.1" customHeight="1" thickTop="1" thickBot="1" x14ac:dyDescent="0.25">
      <c r="B6" s="144" t="s">
        <v>43</v>
      </c>
      <c r="C6" s="145">
        <f>Autoevaluación!R20/SUM(Autoevaluación!R20:R23)</f>
        <v>0.125</v>
      </c>
      <c r="D6" s="146">
        <f>Autoevaluación!R21/SUM(Autoevaluación!R20:R23)</f>
        <v>0.125</v>
      </c>
      <c r="E6" s="146">
        <f>Autoevaluación!R22/SUM(Autoevaluación!R20:R23)</f>
        <v>0.75</v>
      </c>
      <c r="F6" s="146">
        <f>Autoevaluación!R23/SUM(Autoevaluación!R20:R23)</f>
        <v>0</v>
      </c>
      <c r="G6" s="306"/>
      <c r="H6" s="146">
        <f>Autoevaluación!S20/SUM(Autoevaluación!S20:S23)</f>
        <v>0.125</v>
      </c>
      <c r="I6" s="146">
        <f>Autoevaluación!S21/SUM(Autoevaluación!S20:S23)</f>
        <v>0.125</v>
      </c>
      <c r="J6" s="146">
        <f>Autoevaluación!S20/SUM(Autoevaluación!S20:S23)</f>
        <v>0.125</v>
      </c>
      <c r="K6" s="146">
        <f>Autoevaluación!S23/SUM(Autoevaluación!S20:S23)</f>
        <v>0.125</v>
      </c>
      <c r="L6" s="304"/>
      <c r="M6" s="146" t="e">
        <f>Autoevaluación!T20/SUM(Autoevaluación!T20:T23)</f>
        <v>#DIV/0!</v>
      </c>
      <c r="N6" s="146" t="e">
        <f>Autoevaluación!T21/SUM(Autoevaluación!T20:T23)</f>
        <v>#DIV/0!</v>
      </c>
      <c r="O6" s="146" t="e">
        <f>Autoevaluación!T22/SUM(Autoevaluación!T20:T23)</f>
        <v>#DIV/0!</v>
      </c>
      <c r="P6" s="146" t="e">
        <f>Autoevaluación!T23/SUM(Autoevaluación!T20:T23)</f>
        <v>#DIV/0!</v>
      </c>
      <c r="Q6" s="147"/>
      <c r="R6" s="146" t="e">
        <f>Autoevaluación!U20/SUM(Autoevaluación!U20:U23)</f>
        <v>#DIV/0!</v>
      </c>
      <c r="S6" s="146" t="e">
        <f>Autoevaluación!U21/SUM(Autoevaluación!U20:U23)</f>
        <v>#DIV/0!</v>
      </c>
      <c r="T6" s="146" t="e">
        <f>Autoevaluación!U22/SUM(Autoevaluación!U20:U23)</f>
        <v>#DIV/0!</v>
      </c>
      <c r="U6" s="146" t="e">
        <f>Autoevaluación!U23/SUM(Autoevaluación!U20:U23)</f>
        <v>#DIV/0!</v>
      </c>
      <c r="V6" s="148"/>
    </row>
    <row r="7" spans="2:22" ht="38.1" customHeight="1" thickTop="1" thickBot="1" x14ac:dyDescent="0.25">
      <c r="B7" s="144" t="s">
        <v>52</v>
      </c>
      <c r="C7" s="145">
        <f>Autoevaluación!R30/SUM(Autoevaluación!R30:R33)</f>
        <v>0</v>
      </c>
      <c r="D7" s="146">
        <f>Autoevaluación!R31/SUM(Autoevaluación!R30:R33)</f>
        <v>0</v>
      </c>
      <c r="E7" s="146">
        <f>Autoevaluación!R32/SUM(Autoevaluación!R30:R33)</f>
        <v>1</v>
      </c>
      <c r="F7" s="146">
        <f>Autoevaluación!R33/SUM(Autoevaluación!R30:R33)</f>
        <v>0</v>
      </c>
      <c r="G7" s="306"/>
      <c r="H7" s="146">
        <f>Autoevaluación!S30/SUM(Autoevaluación!S30:S33)</f>
        <v>0</v>
      </c>
      <c r="I7" s="146">
        <f>Autoevaluación!S31/SUM(Autoevaluación!S30:S33)</f>
        <v>0.75</v>
      </c>
      <c r="J7" s="146">
        <f>Autoevaluación!S32/SUM(Autoevaluación!S30:S33)</f>
        <v>0.25</v>
      </c>
      <c r="K7" s="146">
        <f>Autoevaluación!S33/SUM(Autoevaluación!S30:S33)</f>
        <v>0</v>
      </c>
      <c r="L7" s="304"/>
      <c r="M7" s="146" t="e">
        <f>Autoevaluación!T30/SUM(Autoevaluación!T30:T33)</f>
        <v>#DIV/0!</v>
      </c>
      <c r="N7" s="146" t="e">
        <f>Autoevaluación!T31/SUM(Autoevaluación!T30:T33)</f>
        <v>#DIV/0!</v>
      </c>
      <c r="O7" s="146" t="e">
        <f>Autoevaluación!T32/SUM(Autoevaluación!T30:T33)</f>
        <v>#DIV/0!</v>
      </c>
      <c r="P7" s="146" t="e">
        <f>Autoevaluación!T33/SUM(Autoevaluación!T30:T33)</f>
        <v>#DIV/0!</v>
      </c>
      <c r="Q7" s="147"/>
      <c r="R7" s="146" t="e">
        <f>Autoevaluación!U30/SUM(Autoevaluación!U30:U33)</f>
        <v>#DIV/0!</v>
      </c>
      <c r="S7" s="146" t="e">
        <f>Autoevaluación!U31/SUM(Autoevaluación!U30:U33)</f>
        <v>#DIV/0!</v>
      </c>
      <c r="T7" s="146" t="e">
        <f>Autoevaluación!U32/SUM(Autoevaluación!U30:U33)</f>
        <v>#DIV/0!</v>
      </c>
      <c r="U7" s="146" t="e">
        <f>Autoevaluación!U33/SUM(Autoevaluación!U30:U33)</f>
        <v>#DIV/0!</v>
      </c>
    </row>
    <row r="8" spans="2:22" ht="38.1" customHeight="1" thickTop="1" thickBot="1" x14ac:dyDescent="0.25">
      <c r="B8" s="144" t="s">
        <v>57</v>
      </c>
      <c r="C8" s="145">
        <f>Autoevaluación!R36/SUM(Autoevaluación!R36:R39)</f>
        <v>0</v>
      </c>
      <c r="D8" s="146">
        <f>Autoevaluación!R37/SUM(Autoevaluación!R36:R39)</f>
        <v>0.33333333333333331</v>
      </c>
      <c r="E8" s="146">
        <f>Autoevaluación!R38/SUM(Autoevaluación!R36:R39)</f>
        <v>0.66666666666666663</v>
      </c>
      <c r="F8" s="146">
        <f>Autoevaluación!R39/SUM(Autoevaluación!R36:R39)</f>
        <v>0</v>
      </c>
      <c r="G8" s="306"/>
      <c r="H8" s="146">
        <f>Autoevaluación!S36/SUM(Autoevaluación!S36:S39)</f>
        <v>0</v>
      </c>
      <c r="I8" s="146">
        <f>Autoevaluación!S37/SUM(Autoevaluación!S36:S39)</f>
        <v>0.33333333333333331</v>
      </c>
      <c r="J8" s="146">
        <f>Autoevaluación!S38/SUM(Autoevaluación!S36:S39)</f>
        <v>0.66666666666666663</v>
      </c>
      <c r="K8" s="146">
        <f>Autoevaluación!S39/SUM(Autoevaluación!S36:S39)</f>
        <v>0</v>
      </c>
      <c r="L8" s="304"/>
      <c r="M8" s="146" t="e">
        <f>Autoevaluación!T36/SUM(Autoevaluación!T36:T39)</f>
        <v>#DIV/0!</v>
      </c>
      <c r="N8" s="146" t="e">
        <f>Autoevaluación!T37/SUM(Autoevaluación!T36:T39)</f>
        <v>#DIV/0!</v>
      </c>
      <c r="O8" s="146" t="e">
        <f>Autoevaluación!T38/SUM(Autoevaluación!T36:T39)</f>
        <v>#DIV/0!</v>
      </c>
      <c r="P8" s="146" t="e">
        <f>Autoevaluación!T39/SUM(Autoevaluación!T36:T39)</f>
        <v>#DIV/0!</v>
      </c>
      <c r="Q8" s="147"/>
      <c r="R8" s="146" t="e">
        <f>Autoevaluación!U36/SUM(Autoevaluación!U36:U39)</f>
        <v>#DIV/0!</v>
      </c>
      <c r="S8" s="146" t="e">
        <f>Autoevaluación!U37/SUM(Autoevaluación!U36:U39)</f>
        <v>#DIV/0!</v>
      </c>
      <c r="T8" s="146" t="e">
        <f>Autoevaluación!U38/SUM(Autoevaluación!U36:U39)</f>
        <v>#DIV/0!</v>
      </c>
      <c r="U8" s="146" t="e">
        <f>Autoevaluación!U39/SUM(Autoevaluación!U36:U39)</f>
        <v>#DIV/0!</v>
      </c>
    </row>
    <row r="9" spans="2:22" ht="38.1" customHeight="1" thickTop="1" thickBot="1" x14ac:dyDescent="0.25">
      <c r="B9" s="144" t="s">
        <v>67</v>
      </c>
      <c r="C9" s="145">
        <f>Autoevaluación!R47/SUM(Autoevaluación!R47:R50)</f>
        <v>0.25</v>
      </c>
      <c r="D9" s="146">
        <f>Autoevaluación!R48/SUM(Autoevaluación!R47:R50)</f>
        <v>0.25</v>
      </c>
      <c r="E9" s="146">
        <f>Autoevaluación!R49/SUM(Autoevaluación!R47:R50)</f>
        <v>0.5</v>
      </c>
      <c r="F9" s="146">
        <f>Autoevaluación!R50/SUM(Autoevaluación!R47:R50)</f>
        <v>0</v>
      </c>
      <c r="G9" s="306"/>
      <c r="H9" s="146">
        <f>Autoevaluación!S47/SUM(Autoevaluación!S47:S50)</f>
        <v>0.25</v>
      </c>
      <c r="I9" s="146">
        <f>Autoevaluación!S48/SUM(Autoevaluación!S47:S50)</f>
        <v>0.5</v>
      </c>
      <c r="J9" s="146">
        <f>Autoevaluación!S49/SUM(Autoevaluación!S47:S50)</f>
        <v>0.25</v>
      </c>
      <c r="K9" s="146">
        <f>Autoevaluación!S50/SUM(Autoevaluación!S47:S50)</f>
        <v>0</v>
      </c>
      <c r="L9" s="304"/>
      <c r="M9" s="146" t="e">
        <f>Autoevaluación!T47/SUM(Autoevaluación!T47:T50)</f>
        <v>#DIV/0!</v>
      </c>
      <c r="N9" s="146" t="e">
        <f>Autoevaluación!T48/SUM(Autoevaluación!T47:T50)</f>
        <v>#DIV/0!</v>
      </c>
      <c r="O9" s="146" t="e">
        <f>Autoevaluación!T49/SUM(Autoevaluación!T47:T50)</f>
        <v>#DIV/0!</v>
      </c>
      <c r="P9" s="146" t="e">
        <f>Autoevaluación!T50/SUM(Autoevaluación!T47:T50)</f>
        <v>#DIV/0!</v>
      </c>
      <c r="Q9" s="147"/>
      <c r="R9" s="146" t="e">
        <f>Autoevaluación!U47/SUM(Autoevaluación!U47:U50)</f>
        <v>#DIV/0!</v>
      </c>
      <c r="S9" s="146" t="e">
        <f>Autoevaluación!U48/SUM(Autoevaluación!U47:U50)</f>
        <v>#DIV/0!</v>
      </c>
      <c r="T9" s="146" t="e">
        <f>Autoevaluación!U49/SUM(Autoevaluación!U47:U50)</f>
        <v>#DIV/0!</v>
      </c>
      <c r="U9" s="146" t="e">
        <f>Autoevaluación!U50/SUM(Autoevaluación!U47:U50)</f>
        <v>#DIV/0!</v>
      </c>
    </row>
    <row r="10" spans="2:22" ht="38.1" customHeight="1" thickTop="1" x14ac:dyDescent="0.2">
      <c r="B10" s="149" t="s">
        <v>126</v>
      </c>
      <c r="C10" s="150">
        <f>AVERAGE(C4:C9)</f>
        <v>6.25E-2</v>
      </c>
      <c r="D10" s="150">
        <f>AVERAGE(D4:D9)</f>
        <v>0.22638888888888889</v>
      </c>
      <c r="E10" s="150">
        <f>AVERAGE(E4:E9)</f>
        <v>0.71111111111111114</v>
      </c>
      <c r="F10" s="150">
        <f>AVERAGE(F4:F9)</f>
        <v>0</v>
      </c>
      <c r="G10" s="151"/>
      <c r="H10" s="150">
        <f>AVERAGE(H4:H9)</f>
        <v>6.25E-2</v>
      </c>
      <c r="I10" s="150">
        <f>AVERAGE(I4:I9)</f>
        <v>0.35972222222222222</v>
      </c>
      <c r="J10" s="150">
        <f>AVERAGE(J4:J9)</f>
        <v>0.47361111111111115</v>
      </c>
      <c r="K10" s="150">
        <f>AVERAGE(K4:K9)</f>
        <v>2.0833333333333332E-2</v>
      </c>
      <c r="L10" s="151"/>
      <c r="M10" s="150" t="e">
        <f>AVERAGE(M4:M9)</f>
        <v>#DIV/0!</v>
      </c>
      <c r="N10" s="150" t="e">
        <f>AVERAGE(N4:N9)</f>
        <v>#DIV/0!</v>
      </c>
      <c r="O10" s="150" t="e">
        <f>AVERAGE(O4:O9)</f>
        <v>#DIV/0!</v>
      </c>
      <c r="P10" s="150" t="e">
        <f>AVERAGE(P4:P9)</f>
        <v>#DIV/0!</v>
      </c>
      <c r="Q10" s="152"/>
      <c r="R10" s="150" t="e">
        <f>AVERAGE(R4:R9)</f>
        <v>#DIV/0!</v>
      </c>
      <c r="S10" s="150" t="e">
        <f>AVERAGE(S4:S9)</f>
        <v>#DIV/0!</v>
      </c>
      <c r="T10" s="150" t="e">
        <f>AVERAGE(T4:T9)</f>
        <v>#DIV/0!</v>
      </c>
      <c r="U10" s="150" t="e">
        <f>AVERAGE(U4:U9)</f>
        <v>#DIV/0!</v>
      </c>
    </row>
    <row r="11" spans="2:22" x14ac:dyDescent="0.2">
      <c r="B11" s="153"/>
      <c r="C11" s="153"/>
      <c r="D11" s="153"/>
      <c r="E11" s="153"/>
      <c r="F11" s="151"/>
      <c r="G11" s="151"/>
      <c r="H11" s="151"/>
      <c r="I11" s="151"/>
      <c r="J11" s="151"/>
      <c r="K11" s="151"/>
      <c r="L11" s="151"/>
      <c r="M11" s="151"/>
      <c r="N11" s="151"/>
      <c r="O11" s="151"/>
      <c r="P11" s="151"/>
      <c r="Q11" s="151"/>
      <c r="R11" s="151"/>
      <c r="S11" s="151"/>
      <c r="T11" s="151"/>
      <c r="U11" s="151"/>
    </row>
    <row r="12" spans="2:22" ht="21.95" customHeight="1" x14ac:dyDescent="0.2">
      <c r="B12" s="308">
        <v>2023</v>
      </c>
      <c r="C12" s="309"/>
      <c r="D12" s="309"/>
      <c r="E12" s="309"/>
      <c r="F12" s="309"/>
      <c r="G12" s="309"/>
      <c r="H12" s="309"/>
      <c r="I12" s="309"/>
      <c r="J12" s="309"/>
      <c r="K12" s="309"/>
      <c r="L12" s="309"/>
      <c r="M12" s="309"/>
      <c r="N12" s="309"/>
      <c r="O12" s="309"/>
      <c r="P12" s="309"/>
      <c r="Q12" s="309"/>
      <c r="R12" s="309"/>
      <c r="S12" s="309"/>
      <c r="T12" s="309"/>
      <c r="U12" s="310"/>
    </row>
    <row r="13" spans="2:22" ht="24.95" customHeight="1" x14ac:dyDescent="0.2">
      <c r="B13" s="311" t="s">
        <v>28</v>
      </c>
      <c r="C13" s="312"/>
      <c r="D13" s="312"/>
      <c r="E13" s="312"/>
      <c r="F13" s="312"/>
      <c r="G13" s="312"/>
      <c r="H13" s="312"/>
      <c r="I13" s="312"/>
      <c r="J13" s="312"/>
      <c r="K13" s="312"/>
      <c r="L13" s="312"/>
      <c r="M13" s="312"/>
      <c r="N13" s="312"/>
      <c r="O13" s="312"/>
      <c r="P13" s="312"/>
      <c r="Q13" s="312"/>
      <c r="R13" s="312"/>
      <c r="S13" s="312"/>
      <c r="T13" s="312"/>
      <c r="U13" s="312"/>
    </row>
    <row r="14" spans="2:22" ht="60" customHeight="1" x14ac:dyDescent="0.2">
      <c r="B14" s="286" t="s">
        <v>401</v>
      </c>
      <c r="C14" s="286"/>
      <c r="D14" s="286"/>
      <c r="E14" s="286"/>
      <c r="F14" s="286"/>
      <c r="G14" s="286"/>
      <c r="H14" s="286"/>
      <c r="I14" s="286"/>
      <c r="J14" s="286"/>
      <c r="K14" s="286"/>
      <c r="L14" s="286"/>
      <c r="M14" s="286"/>
      <c r="N14" s="286"/>
      <c r="O14" s="286"/>
      <c r="P14" s="286"/>
      <c r="Q14" s="286"/>
      <c r="R14" s="286"/>
      <c r="S14" s="286"/>
      <c r="T14" s="286"/>
      <c r="U14" s="286"/>
    </row>
    <row r="15" spans="2:22" ht="60" customHeight="1" x14ac:dyDescent="0.2">
      <c r="B15" s="286" t="s">
        <v>402</v>
      </c>
      <c r="C15" s="286"/>
      <c r="D15" s="286"/>
      <c r="E15" s="286"/>
      <c r="F15" s="286"/>
      <c r="G15" s="286"/>
      <c r="H15" s="286"/>
      <c r="I15" s="286"/>
      <c r="J15" s="286"/>
      <c r="K15" s="286"/>
      <c r="L15" s="286"/>
      <c r="M15" s="286"/>
      <c r="N15" s="286"/>
      <c r="O15" s="286"/>
      <c r="P15" s="286"/>
      <c r="Q15" s="286"/>
      <c r="R15" s="286"/>
      <c r="S15" s="286"/>
      <c r="T15" s="286"/>
      <c r="U15" s="286"/>
    </row>
    <row r="16" spans="2:22" s="154" customFormat="1" ht="24.95" customHeight="1" x14ac:dyDescent="0.25">
      <c r="B16" s="291" t="s">
        <v>156</v>
      </c>
      <c r="C16" s="292"/>
      <c r="D16" s="292"/>
      <c r="E16" s="292"/>
      <c r="F16" s="292"/>
      <c r="G16" s="292"/>
      <c r="H16" s="292"/>
      <c r="I16" s="292"/>
      <c r="J16" s="292"/>
      <c r="K16" s="292"/>
      <c r="L16" s="292"/>
      <c r="M16" s="292"/>
      <c r="N16" s="292"/>
      <c r="O16" s="292"/>
      <c r="P16" s="292"/>
      <c r="Q16" s="292"/>
      <c r="R16" s="292"/>
      <c r="S16" s="292"/>
      <c r="T16" s="292"/>
      <c r="U16" s="292"/>
    </row>
    <row r="17" spans="2:21" ht="60" customHeight="1" x14ac:dyDescent="0.2">
      <c r="B17" s="286" t="s">
        <v>372</v>
      </c>
      <c r="C17" s="286"/>
      <c r="D17" s="286"/>
      <c r="E17" s="286"/>
      <c r="F17" s="286"/>
      <c r="G17" s="286"/>
      <c r="H17" s="286"/>
      <c r="I17" s="286"/>
      <c r="J17" s="286"/>
      <c r="K17" s="286"/>
      <c r="L17" s="286"/>
      <c r="M17" s="286"/>
      <c r="N17" s="286"/>
      <c r="O17" s="286"/>
      <c r="P17" s="286"/>
      <c r="Q17" s="286"/>
      <c r="R17" s="286"/>
      <c r="S17" s="286"/>
      <c r="T17" s="286"/>
      <c r="U17" s="286"/>
    </row>
    <row r="18" spans="2:21" ht="60" customHeight="1" x14ac:dyDescent="0.2">
      <c r="B18" s="286" t="s">
        <v>373</v>
      </c>
      <c r="C18" s="286"/>
      <c r="D18" s="286"/>
      <c r="E18" s="286"/>
      <c r="F18" s="286"/>
      <c r="G18" s="286"/>
      <c r="H18" s="286"/>
      <c r="I18" s="286"/>
      <c r="J18" s="286"/>
      <c r="K18" s="286"/>
      <c r="L18" s="286"/>
      <c r="M18" s="286"/>
      <c r="N18" s="286"/>
      <c r="O18" s="286"/>
      <c r="P18" s="286"/>
      <c r="Q18" s="286"/>
      <c r="R18" s="286"/>
      <c r="S18" s="286"/>
      <c r="T18" s="286"/>
      <c r="U18" s="286"/>
    </row>
    <row r="19" spans="2:21" ht="60" customHeight="1" x14ac:dyDescent="0.2">
      <c r="B19" s="286" t="s">
        <v>374</v>
      </c>
      <c r="C19" s="286"/>
      <c r="D19" s="286"/>
      <c r="E19" s="286"/>
      <c r="F19" s="286"/>
      <c r="G19" s="286"/>
      <c r="H19" s="286"/>
      <c r="I19" s="286"/>
      <c r="J19" s="286"/>
      <c r="K19" s="286"/>
      <c r="L19" s="286"/>
      <c r="M19" s="286"/>
      <c r="N19" s="286"/>
      <c r="O19" s="286"/>
      <c r="P19" s="286"/>
      <c r="Q19" s="286"/>
      <c r="R19" s="286"/>
      <c r="S19" s="286"/>
      <c r="T19" s="286"/>
      <c r="U19" s="286"/>
    </row>
    <row r="20" spans="2:21" ht="16.5" customHeight="1" x14ac:dyDescent="0.2">
      <c r="B20" s="155"/>
      <c r="C20" s="155"/>
      <c r="D20" s="155"/>
      <c r="E20" s="155"/>
      <c r="F20" s="155"/>
      <c r="G20" s="155"/>
      <c r="H20" s="155"/>
      <c r="I20" s="155"/>
      <c r="J20" s="155"/>
      <c r="K20" s="155"/>
      <c r="L20" s="155"/>
      <c r="M20" s="155"/>
      <c r="N20" s="155"/>
      <c r="O20" s="155"/>
      <c r="P20" s="155"/>
      <c r="Q20" s="155"/>
      <c r="R20" s="155"/>
      <c r="S20" s="155"/>
      <c r="T20" s="155"/>
      <c r="U20" s="155"/>
    </row>
    <row r="21" spans="2:21" ht="21.95" customHeight="1" x14ac:dyDescent="0.2">
      <c r="B21" s="295">
        <v>2024</v>
      </c>
      <c r="C21" s="295"/>
      <c r="D21" s="295"/>
      <c r="E21" s="295"/>
      <c r="F21" s="295"/>
      <c r="G21" s="295"/>
      <c r="H21" s="295"/>
      <c r="I21" s="295"/>
      <c r="J21" s="295"/>
      <c r="K21" s="295"/>
      <c r="L21" s="295"/>
      <c r="M21" s="295"/>
      <c r="N21" s="295"/>
      <c r="O21" s="295"/>
      <c r="P21" s="295"/>
      <c r="Q21" s="295"/>
      <c r="R21" s="295"/>
      <c r="S21" s="295"/>
      <c r="T21" s="295"/>
      <c r="U21" s="295"/>
    </row>
    <row r="22" spans="2:21" ht="24.95" customHeight="1" x14ac:dyDescent="0.2">
      <c r="B22" s="296" t="s">
        <v>28</v>
      </c>
      <c r="C22" s="296"/>
      <c r="D22" s="296"/>
      <c r="E22" s="296"/>
      <c r="F22" s="296"/>
      <c r="G22" s="296"/>
      <c r="H22" s="296"/>
      <c r="I22" s="296"/>
      <c r="J22" s="296"/>
      <c r="K22" s="296"/>
      <c r="L22" s="296"/>
      <c r="M22" s="296"/>
      <c r="N22" s="296"/>
      <c r="O22" s="296"/>
      <c r="P22" s="296"/>
      <c r="Q22" s="296"/>
      <c r="R22" s="296"/>
      <c r="S22" s="296"/>
      <c r="T22" s="296"/>
      <c r="U22" s="296"/>
    </row>
    <row r="23" spans="2:21" ht="60" customHeight="1" x14ac:dyDescent="0.2">
      <c r="B23" s="286" t="s">
        <v>586</v>
      </c>
      <c r="C23" s="286"/>
      <c r="D23" s="286"/>
      <c r="E23" s="286"/>
      <c r="F23" s="286"/>
      <c r="G23" s="286"/>
      <c r="H23" s="286"/>
      <c r="I23" s="286"/>
      <c r="J23" s="286"/>
      <c r="K23" s="286"/>
      <c r="L23" s="286"/>
      <c r="M23" s="286"/>
      <c r="N23" s="286"/>
      <c r="O23" s="286"/>
      <c r="P23" s="286"/>
      <c r="Q23" s="286"/>
      <c r="R23" s="286"/>
      <c r="S23" s="286"/>
      <c r="T23" s="286"/>
      <c r="U23" s="286"/>
    </row>
    <row r="24" spans="2:21" ht="60" customHeight="1" x14ac:dyDescent="0.2">
      <c r="B24" s="286" t="s">
        <v>587</v>
      </c>
      <c r="C24" s="286"/>
      <c r="D24" s="286"/>
      <c r="E24" s="286"/>
      <c r="F24" s="286"/>
      <c r="G24" s="286"/>
      <c r="H24" s="286"/>
      <c r="I24" s="286"/>
      <c r="J24" s="286"/>
      <c r="K24" s="286"/>
      <c r="L24" s="286"/>
      <c r="M24" s="286"/>
      <c r="N24" s="286"/>
      <c r="O24" s="286"/>
      <c r="P24" s="286"/>
      <c r="Q24" s="286"/>
      <c r="R24" s="286"/>
      <c r="S24" s="286"/>
      <c r="T24" s="286"/>
      <c r="U24" s="286"/>
    </row>
    <row r="25" spans="2:21" s="154" customFormat="1" ht="24.95" customHeight="1" x14ac:dyDescent="0.25">
      <c r="B25" s="291" t="s">
        <v>123</v>
      </c>
      <c r="C25" s="292"/>
      <c r="D25" s="292"/>
      <c r="E25" s="292"/>
      <c r="F25" s="292"/>
      <c r="G25" s="292"/>
      <c r="H25" s="292"/>
      <c r="I25" s="292"/>
      <c r="J25" s="292"/>
      <c r="K25" s="292"/>
      <c r="L25" s="292"/>
      <c r="M25" s="292"/>
      <c r="N25" s="292"/>
      <c r="O25" s="292"/>
      <c r="P25" s="292"/>
      <c r="Q25" s="292"/>
      <c r="R25" s="292"/>
      <c r="S25" s="292"/>
      <c r="T25" s="292"/>
      <c r="U25" s="292"/>
    </row>
    <row r="26" spans="2:21" ht="60" customHeight="1" x14ac:dyDescent="0.2">
      <c r="B26" s="286" t="s">
        <v>583</v>
      </c>
      <c r="C26" s="286"/>
      <c r="D26" s="286"/>
      <c r="E26" s="286"/>
      <c r="F26" s="286"/>
      <c r="G26" s="286"/>
      <c r="H26" s="286"/>
      <c r="I26" s="286"/>
      <c r="J26" s="286"/>
      <c r="K26" s="286"/>
      <c r="L26" s="286"/>
      <c r="M26" s="286"/>
      <c r="N26" s="286"/>
      <c r="O26" s="286"/>
      <c r="P26" s="286"/>
      <c r="Q26" s="286"/>
      <c r="R26" s="286"/>
      <c r="S26" s="286"/>
      <c r="T26" s="286"/>
      <c r="U26" s="286"/>
    </row>
    <row r="27" spans="2:21" ht="60" customHeight="1" x14ac:dyDescent="0.2">
      <c r="B27" s="286" t="s">
        <v>584</v>
      </c>
      <c r="C27" s="286"/>
      <c r="D27" s="286"/>
      <c r="E27" s="286"/>
      <c r="F27" s="286"/>
      <c r="G27" s="286"/>
      <c r="H27" s="286"/>
      <c r="I27" s="286"/>
      <c r="J27" s="286"/>
      <c r="K27" s="286"/>
      <c r="L27" s="286"/>
      <c r="M27" s="286"/>
      <c r="N27" s="286"/>
      <c r="O27" s="286"/>
      <c r="P27" s="286"/>
      <c r="Q27" s="286"/>
      <c r="R27" s="286"/>
      <c r="S27" s="286"/>
      <c r="T27" s="286"/>
      <c r="U27" s="286"/>
    </row>
    <row r="28" spans="2:21" ht="60" customHeight="1" x14ac:dyDescent="0.2">
      <c r="B28" s="286" t="s">
        <v>585</v>
      </c>
      <c r="C28" s="286"/>
      <c r="D28" s="286"/>
      <c r="E28" s="286"/>
      <c r="F28" s="286"/>
      <c r="G28" s="286"/>
      <c r="H28" s="286"/>
      <c r="I28" s="286"/>
      <c r="J28" s="286"/>
      <c r="K28" s="286"/>
      <c r="L28" s="286"/>
      <c r="M28" s="286"/>
      <c r="N28" s="286"/>
      <c r="O28" s="286"/>
      <c r="P28" s="286"/>
      <c r="Q28" s="286"/>
      <c r="R28" s="286"/>
      <c r="S28" s="286"/>
      <c r="T28" s="286"/>
      <c r="U28" s="286"/>
    </row>
    <row r="29" spans="2:21" ht="16.5" customHeight="1" x14ac:dyDescent="0.2">
      <c r="B29" s="155"/>
      <c r="C29" s="155"/>
      <c r="D29" s="155"/>
      <c r="E29" s="155"/>
      <c r="F29" s="155"/>
      <c r="G29" s="155"/>
      <c r="H29" s="155"/>
      <c r="I29" s="155"/>
      <c r="J29" s="155"/>
      <c r="K29" s="155"/>
      <c r="L29" s="155"/>
      <c r="M29" s="155"/>
      <c r="N29" s="155"/>
      <c r="O29" s="155"/>
      <c r="P29" s="155"/>
      <c r="Q29" s="155"/>
      <c r="R29" s="155"/>
      <c r="S29" s="155"/>
      <c r="T29" s="155"/>
      <c r="U29" s="155"/>
    </row>
    <row r="30" spans="2:21" ht="21.95" customHeight="1" x14ac:dyDescent="0.2">
      <c r="B30" s="293">
        <v>2025</v>
      </c>
      <c r="C30" s="294"/>
      <c r="D30" s="294"/>
      <c r="E30" s="294"/>
      <c r="F30" s="294"/>
      <c r="G30" s="294"/>
      <c r="H30" s="294"/>
      <c r="I30" s="294"/>
      <c r="J30" s="294"/>
      <c r="K30" s="294"/>
      <c r="L30" s="294"/>
      <c r="M30" s="294"/>
      <c r="N30" s="294"/>
      <c r="O30" s="294"/>
      <c r="P30" s="294"/>
      <c r="Q30" s="294"/>
      <c r="R30" s="294"/>
      <c r="S30" s="294"/>
      <c r="T30" s="294"/>
      <c r="U30" s="294"/>
    </row>
    <row r="31" spans="2:21" ht="24.95" customHeight="1" x14ac:dyDescent="0.2">
      <c r="B31" s="289" t="s">
        <v>28</v>
      </c>
      <c r="C31" s="290"/>
      <c r="D31" s="290"/>
      <c r="E31" s="290"/>
      <c r="F31" s="290"/>
      <c r="G31" s="290"/>
      <c r="H31" s="290"/>
      <c r="I31" s="290"/>
      <c r="J31" s="290"/>
      <c r="K31" s="290"/>
      <c r="L31" s="290"/>
      <c r="M31" s="290"/>
      <c r="N31" s="290"/>
      <c r="O31" s="290"/>
      <c r="P31" s="290"/>
      <c r="Q31" s="290"/>
      <c r="R31" s="290"/>
      <c r="S31" s="290"/>
      <c r="T31" s="290"/>
      <c r="U31" s="290"/>
    </row>
    <row r="32" spans="2:21" ht="60" customHeight="1" x14ac:dyDescent="0.2">
      <c r="B32" s="286"/>
      <c r="C32" s="286"/>
      <c r="D32" s="286"/>
      <c r="E32" s="286"/>
      <c r="F32" s="286"/>
      <c r="G32" s="286"/>
      <c r="H32" s="286"/>
      <c r="I32" s="286"/>
      <c r="J32" s="286"/>
      <c r="K32" s="286"/>
      <c r="L32" s="286"/>
      <c r="M32" s="286"/>
      <c r="N32" s="286"/>
      <c r="O32" s="286"/>
      <c r="P32" s="286"/>
      <c r="Q32" s="286"/>
      <c r="R32" s="286"/>
      <c r="S32" s="286"/>
      <c r="T32" s="286"/>
      <c r="U32" s="286"/>
    </row>
    <row r="33" spans="2:21" ht="60" customHeight="1" x14ac:dyDescent="0.2">
      <c r="B33" s="286"/>
      <c r="C33" s="286"/>
      <c r="D33" s="286"/>
      <c r="E33" s="286"/>
      <c r="F33" s="286"/>
      <c r="G33" s="286"/>
      <c r="H33" s="286"/>
      <c r="I33" s="286"/>
      <c r="J33" s="286"/>
      <c r="K33" s="286"/>
      <c r="L33" s="286"/>
      <c r="M33" s="286"/>
      <c r="N33" s="286"/>
      <c r="O33" s="286"/>
      <c r="P33" s="286"/>
      <c r="Q33" s="286"/>
      <c r="R33" s="286"/>
      <c r="S33" s="286"/>
      <c r="T33" s="286"/>
      <c r="U33" s="286"/>
    </row>
    <row r="34" spans="2:21" s="154" customFormat="1" ht="24.95" customHeight="1" x14ac:dyDescent="0.25">
      <c r="B34" s="291" t="s">
        <v>123</v>
      </c>
      <c r="C34" s="292"/>
      <c r="D34" s="292"/>
      <c r="E34" s="292"/>
      <c r="F34" s="292"/>
      <c r="G34" s="292"/>
      <c r="H34" s="292"/>
      <c r="I34" s="292"/>
      <c r="J34" s="292"/>
      <c r="K34" s="292"/>
      <c r="L34" s="292"/>
      <c r="M34" s="292"/>
      <c r="N34" s="292"/>
      <c r="O34" s="292"/>
      <c r="P34" s="292"/>
      <c r="Q34" s="292"/>
      <c r="R34" s="292"/>
      <c r="S34" s="292"/>
      <c r="T34" s="292"/>
      <c r="U34" s="292"/>
    </row>
    <row r="35" spans="2:21" ht="60" customHeight="1" x14ac:dyDescent="0.2">
      <c r="B35" s="286"/>
      <c r="C35" s="286"/>
      <c r="D35" s="286"/>
      <c r="E35" s="286"/>
      <c r="F35" s="286"/>
      <c r="G35" s="286"/>
      <c r="H35" s="286"/>
      <c r="I35" s="286"/>
      <c r="J35" s="286"/>
      <c r="K35" s="286"/>
      <c r="L35" s="286"/>
      <c r="M35" s="286"/>
      <c r="N35" s="286"/>
      <c r="O35" s="286"/>
      <c r="P35" s="286"/>
      <c r="Q35" s="286"/>
      <c r="R35" s="286"/>
      <c r="S35" s="286"/>
      <c r="T35" s="286"/>
      <c r="U35" s="286"/>
    </row>
    <row r="36" spans="2:21" ht="60" customHeight="1" x14ac:dyDescent="0.2">
      <c r="B36" s="286"/>
      <c r="C36" s="286"/>
      <c r="D36" s="286"/>
      <c r="E36" s="286"/>
      <c r="F36" s="286"/>
      <c r="G36" s="286"/>
      <c r="H36" s="286"/>
      <c r="I36" s="286"/>
      <c r="J36" s="286"/>
      <c r="K36" s="286"/>
      <c r="L36" s="286"/>
      <c r="M36" s="286"/>
      <c r="N36" s="286"/>
      <c r="O36" s="286"/>
      <c r="P36" s="286"/>
      <c r="Q36" s="286"/>
      <c r="R36" s="286"/>
      <c r="S36" s="286"/>
      <c r="T36" s="286"/>
      <c r="U36" s="286"/>
    </row>
    <row r="37" spans="2:21" ht="60" customHeight="1" x14ac:dyDescent="0.2">
      <c r="B37" s="286"/>
      <c r="C37" s="286"/>
      <c r="D37" s="286"/>
      <c r="E37" s="286"/>
      <c r="F37" s="286"/>
      <c r="G37" s="286"/>
      <c r="H37" s="286"/>
      <c r="I37" s="286"/>
      <c r="J37" s="286"/>
      <c r="K37" s="286"/>
      <c r="L37" s="286"/>
      <c r="M37" s="286"/>
      <c r="N37" s="286"/>
      <c r="O37" s="286"/>
      <c r="P37" s="286"/>
      <c r="Q37" s="286"/>
      <c r="R37" s="286"/>
      <c r="S37" s="286"/>
      <c r="T37" s="286"/>
      <c r="U37" s="286"/>
    </row>
    <row r="39" spans="2:21" x14ac:dyDescent="0.2">
      <c r="B39" s="287">
        <v>2026</v>
      </c>
      <c r="C39" s="288"/>
      <c r="D39" s="288"/>
      <c r="E39" s="288"/>
      <c r="F39" s="288"/>
      <c r="G39" s="288"/>
      <c r="H39" s="288"/>
      <c r="I39" s="288"/>
      <c r="J39" s="288"/>
      <c r="K39" s="288"/>
      <c r="L39" s="288"/>
      <c r="M39" s="288"/>
      <c r="N39" s="288"/>
      <c r="O39" s="288"/>
      <c r="P39" s="288"/>
      <c r="Q39" s="288"/>
      <c r="R39" s="288"/>
      <c r="S39" s="288"/>
      <c r="T39" s="288"/>
      <c r="U39" s="288"/>
    </row>
    <row r="40" spans="2:21" ht="19.5" x14ac:dyDescent="0.2">
      <c r="B40" s="289" t="s">
        <v>28</v>
      </c>
      <c r="C40" s="290"/>
      <c r="D40" s="290"/>
      <c r="E40" s="290"/>
      <c r="F40" s="290"/>
      <c r="G40" s="290"/>
      <c r="H40" s="290"/>
      <c r="I40" s="290"/>
      <c r="J40" s="290"/>
      <c r="K40" s="290"/>
      <c r="L40" s="290"/>
      <c r="M40" s="290"/>
      <c r="N40" s="290"/>
      <c r="O40" s="290"/>
      <c r="P40" s="290"/>
      <c r="Q40" s="290"/>
      <c r="R40" s="290"/>
      <c r="S40" s="290"/>
      <c r="T40" s="290"/>
      <c r="U40" s="290"/>
    </row>
    <row r="41" spans="2:21" ht="60.75" customHeight="1" x14ac:dyDescent="0.2">
      <c r="B41" s="286"/>
      <c r="C41" s="286"/>
      <c r="D41" s="286"/>
      <c r="E41" s="286"/>
      <c r="F41" s="286"/>
      <c r="G41" s="286"/>
      <c r="H41" s="286"/>
      <c r="I41" s="286"/>
      <c r="J41" s="286"/>
      <c r="K41" s="286"/>
      <c r="L41" s="286"/>
      <c r="M41" s="286"/>
      <c r="N41" s="286"/>
      <c r="O41" s="286"/>
      <c r="P41" s="286"/>
      <c r="Q41" s="286"/>
      <c r="R41" s="286"/>
      <c r="S41" s="286"/>
      <c r="T41" s="286"/>
      <c r="U41" s="286"/>
    </row>
    <row r="42" spans="2:21" ht="60" customHeight="1" x14ac:dyDescent="0.2">
      <c r="B42" s="286"/>
      <c r="C42" s="286"/>
      <c r="D42" s="286"/>
      <c r="E42" s="286"/>
      <c r="F42" s="286"/>
      <c r="G42" s="286"/>
      <c r="H42" s="286"/>
      <c r="I42" s="286"/>
      <c r="J42" s="286"/>
      <c r="K42" s="286"/>
      <c r="L42" s="286"/>
      <c r="M42" s="286"/>
      <c r="N42" s="286"/>
      <c r="O42" s="286"/>
      <c r="P42" s="286"/>
      <c r="Q42" s="286"/>
      <c r="R42" s="286"/>
      <c r="S42" s="286"/>
      <c r="T42" s="286"/>
      <c r="U42" s="286"/>
    </row>
    <row r="43" spans="2:21" ht="19.5" x14ac:dyDescent="0.2">
      <c r="B43" s="291" t="s">
        <v>123</v>
      </c>
      <c r="C43" s="292"/>
      <c r="D43" s="292"/>
      <c r="E43" s="292"/>
      <c r="F43" s="292"/>
      <c r="G43" s="292"/>
      <c r="H43" s="292"/>
      <c r="I43" s="292"/>
      <c r="J43" s="292"/>
      <c r="K43" s="292"/>
      <c r="L43" s="292"/>
      <c r="M43" s="292"/>
      <c r="N43" s="292"/>
      <c r="O43" s="292"/>
      <c r="P43" s="292"/>
      <c r="Q43" s="292"/>
      <c r="R43" s="292"/>
      <c r="S43" s="292"/>
      <c r="T43" s="292"/>
      <c r="U43" s="292"/>
    </row>
    <row r="44" spans="2:21" ht="45.75" customHeight="1" x14ac:dyDescent="0.2">
      <c r="B44" s="286"/>
      <c r="C44" s="286"/>
      <c r="D44" s="286"/>
      <c r="E44" s="286"/>
      <c r="F44" s="286"/>
      <c r="G44" s="286"/>
      <c r="H44" s="286"/>
      <c r="I44" s="286"/>
      <c r="J44" s="286"/>
      <c r="K44" s="286"/>
      <c r="L44" s="286"/>
      <c r="M44" s="286"/>
      <c r="N44" s="286"/>
      <c r="O44" s="286"/>
      <c r="P44" s="286"/>
      <c r="Q44" s="286"/>
      <c r="R44" s="286"/>
      <c r="S44" s="286"/>
      <c r="T44" s="286"/>
      <c r="U44" s="286"/>
    </row>
    <row r="45" spans="2:21" ht="48" customHeight="1" x14ac:dyDescent="0.2">
      <c r="B45" s="286"/>
      <c r="C45" s="286"/>
      <c r="D45" s="286"/>
      <c r="E45" s="286"/>
      <c r="F45" s="286"/>
      <c r="G45" s="286"/>
      <c r="H45" s="286"/>
      <c r="I45" s="286"/>
      <c r="J45" s="286"/>
      <c r="K45" s="286"/>
      <c r="L45" s="286"/>
      <c r="M45" s="286"/>
      <c r="N45" s="286"/>
      <c r="O45" s="286"/>
      <c r="P45" s="286"/>
      <c r="Q45" s="286"/>
      <c r="R45" s="286"/>
      <c r="S45" s="286"/>
      <c r="T45" s="286"/>
      <c r="U45" s="286"/>
    </row>
    <row r="46" spans="2:21" ht="56.25" customHeight="1" x14ac:dyDescent="0.2">
      <c r="B46" s="286"/>
      <c r="C46" s="286"/>
      <c r="D46" s="286"/>
      <c r="E46" s="286"/>
      <c r="F46" s="286"/>
      <c r="G46" s="286"/>
      <c r="H46" s="286"/>
      <c r="I46" s="286"/>
      <c r="J46" s="286"/>
      <c r="K46" s="286"/>
      <c r="L46" s="286"/>
      <c r="M46" s="286"/>
      <c r="N46" s="286"/>
      <c r="O46" s="286"/>
      <c r="P46" s="286"/>
      <c r="Q46" s="286"/>
      <c r="R46" s="286"/>
      <c r="S46" s="286"/>
      <c r="T46" s="286"/>
      <c r="U46" s="286"/>
    </row>
    <row r="65495" spans="2:22" x14ac:dyDescent="0.2">
      <c r="B65495" s="156" t="s">
        <v>29</v>
      </c>
      <c r="C65495" s="156"/>
      <c r="D65495" s="156"/>
      <c r="E65495" s="156"/>
      <c r="F65495" s="156"/>
      <c r="G65495" s="156"/>
      <c r="H65495" s="156"/>
      <c r="I65495" s="156"/>
      <c r="J65495" s="156"/>
      <c r="K65495" s="156"/>
      <c r="L65495" s="156"/>
      <c r="M65495" s="156"/>
      <c r="N65495" s="156"/>
      <c r="O65495" s="156"/>
      <c r="P65495" s="156"/>
      <c r="Q65495" s="156"/>
      <c r="R65495" s="156"/>
      <c r="S65495" s="156"/>
      <c r="T65495" s="156"/>
      <c r="U65495" s="156"/>
      <c r="V65495" s="156"/>
    </row>
    <row r="65496" spans="2:22" x14ac:dyDescent="0.2">
      <c r="B65496" s="157" t="s">
        <v>30</v>
      </c>
      <c r="C65496" s="157"/>
      <c r="D65496" s="157"/>
      <c r="E65496" s="157"/>
      <c r="F65496" s="157"/>
      <c r="G65496" s="157"/>
      <c r="H65496" s="157"/>
      <c r="I65496" s="157"/>
      <c r="J65496" s="157"/>
      <c r="K65496" s="157"/>
      <c r="L65496" s="157"/>
      <c r="M65496" s="157"/>
      <c r="N65496" s="157"/>
      <c r="O65496" s="157"/>
      <c r="P65496" s="157"/>
      <c r="Q65496" s="157"/>
      <c r="R65496" s="157"/>
      <c r="S65496" s="157"/>
      <c r="T65496" s="157"/>
      <c r="U65496" s="157"/>
      <c r="V65496" s="157"/>
    </row>
    <row r="65497" spans="2:22" x14ac:dyDescent="0.2">
      <c r="B65497" s="157" t="s">
        <v>31</v>
      </c>
      <c r="C65497" s="157"/>
      <c r="D65497" s="157"/>
      <c r="E65497" s="157"/>
      <c r="F65497" s="157"/>
      <c r="G65497" s="157"/>
      <c r="H65497" s="157"/>
      <c r="I65497" s="157"/>
      <c r="J65497" s="157"/>
      <c r="K65497" s="157"/>
      <c r="L65497" s="157"/>
      <c r="M65497" s="157"/>
      <c r="N65497" s="157"/>
      <c r="O65497" s="157"/>
      <c r="P65497" s="157"/>
      <c r="Q65497" s="157"/>
      <c r="R65497" s="157"/>
      <c r="S65497" s="157"/>
      <c r="T65497" s="157"/>
      <c r="U65497" s="157"/>
      <c r="V65497" s="157"/>
    </row>
  </sheetData>
  <mergeCells count="40">
    <mergeCell ref="B17:U17"/>
    <mergeCell ref="B18:U18"/>
    <mergeCell ref="B19:U19"/>
    <mergeCell ref="V2:V3"/>
    <mergeCell ref="H2:K2"/>
    <mergeCell ref="M2:P2"/>
    <mergeCell ref="C2:F2"/>
    <mergeCell ref="B2:B3"/>
    <mergeCell ref="L3:L9"/>
    <mergeCell ref="G3:G9"/>
    <mergeCell ref="R2:U2"/>
    <mergeCell ref="B12:U12"/>
    <mergeCell ref="B13:U13"/>
    <mergeCell ref="B14:U14"/>
    <mergeCell ref="B15:U15"/>
    <mergeCell ref="B16:U16"/>
    <mergeCell ref="B21:U21"/>
    <mergeCell ref="B22:U22"/>
    <mergeCell ref="B23:U23"/>
    <mergeCell ref="B24:U24"/>
    <mergeCell ref="B34:U34"/>
    <mergeCell ref="B27:U27"/>
    <mergeCell ref="B28:U28"/>
    <mergeCell ref="B32:U32"/>
    <mergeCell ref="B33:U33"/>
    <mergeCell ref="B25:U25"/>
    <mergeCell ref="B26:U26"/>
    <mergeCell ref="B35:U35"/>
    <mergeCell ref="B30:U30"/>
    <mergeCell ref="B31:U31"/>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23" zoomScale="70" zoomScaleNormal="70" workbookViewId="0">
      <selection activeCell="B28" sqref="B28:U28"/>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9" t="s">
        <v>127</v>
      </c>
      <c r="C2" s="322" t="s">
        <v>176</v>
      </c>
      <c r="D2" s="322"/>
      <c r="E2" s="322"/>
      <c r="F2" s="322"/>
      <c r="G2" s="2"/>
      <c r="H2" s="323" t="s">
        <v>177</v>
      </c>
      <c r="I2" s="323"/>
      <c r="J2" s="323"/>
      <c r="K2" s="323"/>
      <c r="L2" s="2"/>
      <c r="M2" s="331" t="s">
        <v>178</v>
      </c>
      <c r="N2" s="331"/>
      <c r="O2" s="331"/>
      <c r="P2" s="331"/>
      <c r="Q2" s="52"/>
      <c r="R2" s="314" t="s">
        <v>179</v>
      </c>
      <c r="S2" s="314"/>
      <c r="T2" s="314"/>
      <c r="U2" s="314"/>
      <c r="V2" s="319"/>
    </row>
    <row r="3" spans="2:22" ht="24.75" customHeight="1" thickBot="1" x14ac:dyDescent="0.25">
      <c r="B3" s="330"/>
      <c r="C3" s="3">
        <v>1</v>
      </c>
      <c r="D3" s="3">
        <v>2</v>
      </c>
      <c r="E3" s="4">
        <v>3</v>
      </c>
      <c r="F3" s="5">
        <v>4</v>
      </c>
      <c r="G3" s="327"/>
      <c r="H3" s="3">
        <v>1</v>
      </c>
      <c r="I3" s="3">
        <v>2</v>
      </c>
      <c r="J3" s="4">
        <v>3</v>
      </c>
      <c r="K3" s="5">
        <v>4</v>
      </c>
      <c r="L3" s="320"/>
      <c r="M3" s="3">
        <v>1</v>
      </c>
      <c r="N3" s="3">
        <v>2</v>
      </c>
      <c r="O3" s="4">
        <v>3</v>
      </c>
      <c r="P3" s="5">
        <v>4</v>
      </c>
      <c r="Q3" s="53"/>
      <c r="R3" s="3">
        <v>1</v>
      </c>
      <c r="S3" s="3">
        <v>2</v>
      </c>
      <c r="T3" s="4">
        <v>3</v>
      </c>
      <c r="U3" s="5">
        <v>4</v>
      </c>
      <c r="V3" s="319"/>
    </row>
    <row r="4" spans="2:22" ht="38.1" customHeight="1" thickTop="1" thickBot="1" x14ac:dyDescent="0.25">
      <c r="B4" s="34" t="s">
        <v>128</v>
      </c>
      <c r="C4" s="33">
        <f>Autoevaluación!R55/SUM(Autoevaluación!R55:R58)</f>
        <v>0</v>
      </c>
      <c r="D4" s="7">
        <f>Autoevaluación!R56/SUM(Autoevaluación!R55:R58)</f>
        <v>0</v>
      </c>
      <c r="E4" s="7">
        <f>Autoevaluación!R57/SUM(Autoevaluación!R55:R58)</f>
        <v>1</v>
      </c>
      <c r="F4" s="7">
        <f>Autoevaluación!R58/SUM(Autoevaluación!R55:R58)</f>
        <v>0</v>
      </c>
      <c r="G4" s="328"/>
      <c r="H4" s="7">
        <f>Autoevaluación!S55/SUM(Autoevaluación!S55:S59)</f>
        <v>0</v>
      </c>
      <c r="I4" s="7">
        <f>Autoevaluación!S56/SUM(Autoevaluación!S55:S58)</f>
        <v>0.4</v>
      </c>
      <c r="J4" s="7">
        <f>Autoevaluación!S57/SUM(Autoevaluación!S55:S58)</f>
        <v>0.4</v>
      </c>
      <c r="K4" s="7">
        <f>Autoevaluación!S58/SUM(Autoevaluación!S55:S58)</f>
        <v>0.2</v>
      </c>
      <c r="L4" s="321"/>
      <c r="M4" s="7" t="e">
        <f>Autoevaluación!T55/SUM(Autoevaluación!T55:T58)</f>
        <v>#DIV/0!</v>
      </c>
      <c r="N4" s="7" t="e">
        <f>Autoevaluación!T56/SUM(Autoevaluación!T55:T58)</f>
        <v>#DIV/0!</v>
      </c>
      <c r="O4" s="7" t="e">
        <f>Autoevaluación!T57/SUM(Autoevaluación!T55:T58)</f>
        <v>#DIV/0!</v>
      </c>
      <c r="P4" s="7" t="e">
        <f>Autoevaluación!T58/SUM(Autoevaluación!T55:T58)</f>
        <v>#DIV/0!</v>
      </c>
      <c r="Q4" s="50"/>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25">
      <c r="B5" s="34" t="s">
        <v>129</v>
      </c>
      <c r="C5" s="33">
        <f>Autoevaluación!R62/SUM(Autoevaluación!R62:R65)</f>
        <v>0</v>
      </c>
      <c r="D5" s="7">
        <f>Autoevaluación!R63/SUM(Autoevaluación!R62:R65)</f>
        <v>0.75</v>
      </c>
      <c r="E5" s="7">
        <f>Autoevaluación!R64/SUM(Autoevaluación!R62:R65)</f>
        <v>0.25</v>
      </c>
      <c r="F5" s="7">
        <f>Autoevaluación!R65/SUM(Autoevaluación!R62:R65)</f>
        <v>0</v>
      </c>
      <c r="G5" s="328"/>
      <c r="H5" s="7">
        <f>Autoevaluación!S62/SUM(Autoevaluación!S62:S65)</f>
        <v>0</v>
      </c>
      <c r="I5" s="7">
        <f>Autoevaluación!S63/SUM(Autoevaluación!S62:S65)</f>
        <v>0.5</v>
      </c>
      <c r="J5" s="7">
        <f>Autoevaluación!S64/SUM(Autoevaluación!S62:S65)</f>
        <v>0.5</v>
      </c>
      <c r="K5" s="7">
        <f>Autoevaluación!S65/SUM(Autoevaluación!S62:S65)</f>
        <v>0</v>
      </c>
      <c r="L5" s="321"/>
      <c r="M5" s="7" t="e">
        <f>Autoevaluación!T62/SUM(Autoevaluación!T62:T65)</f>
        <v>#DIV/0!</v>
      </c>
      <c r="N5" s="7" t="e">
        <f>Autoevaluación!T63/SUM(Autoevaluación!T62:T65)</f>
        <v>#DIV/0!</v>
      </c>
      <c r="O5" s="7" t="e">
        <f>Autoevaluación!T64/SUM(Autoevaluación!T62:T65)</f>
        <v>#DIV/0!</v>
      </c>
      <c r="P5" s="7" t="e">
        <f>Autoevaluación!T65/SUM(Autoevaluación!T62:T65)</f>
        <v>#DIV/0!</v>
      </c>
      <c r="Q5" s="50"/>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25">
      <c r="B6" s="34" t="s">
        <v>130</v>
      </c>
      <c r="C6" s="33">
        <f>Autoevaluación!R68/SUM(Autoevaluación!R68:R71)</f>
        <v>0</v>
      </c>
      <c r="D6" s="7">
        <f>Autoevaluación!R69/SUM(Autoevaluación!R68:R71)</f>
        <v>0.75</v>
      </c>
      <c r="E6" s="7">
        <f>Autoevaluación!R70/SUM(Autoevaluación!R68:R71)</f>
        <v>0.25</v>
      </c>
      <c r="F6" s="7">
        <f>Autoevaluación!R71/SUM(Autoevaluación!R68:R71)</f>
        <v>0</v>
      </c>
      <c r="G6" s="328"/>
      <c r="H6" s="7">
        <f>Autoevaluación!S68/SUM(Autoevaluación!S68:S71)</f>
        <v>0</v>
      </c>
      <c r="I6" s="7">
        <f>Autoevaluación!S69/SUM(Autoevaluación!S68:S71)</f>
        <v>0.5</v>
      </c>
      <c r="J6" s="7">
        <f>Autoevaluación!S70/SUM(Autoevaluación!S68:S71)</f>
        <v>0.5</v>
      </c>
      <c r="K6" s="7">
        <f>Autoevaluación!S71/SUM(Autoevaluación!S68:S71)</f>
        <v>0</v>
      </c>
      <c r="L6" s="321"/>
      <c r="M6" s="7" t="e">
        <f>Autoevaluación!T68/SUM(Autoevaluación!T68:T71)</f>
        <v>#DIV/0!</v>
      </c>
      <c r="N6" s="7" t="e">
        <f>Autoevaluación!T69/SUM(Autoevaluación!T68:T71)</f>
        <v>#DIV/0!</v>
      </c>
      <c r="O6" s="7" t="e">
        <f>Autoevaluación!T70/SUM(Autoevaluación!T68:T71)</f>
        <v>#DIV/0!</v>
      </c>
      <c r="P6" s="7" t="e">
        <f>Autoevaluación!T71/SUM(Autoevaluación!T68:T71)</f>
        <v>#DIV/0!</v>
      </c>
      <c r="Q6" s="50"/>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25">
      <c r="B7" s="34" t="s">
        <v>131</v>
      </c>
      <c r="C7" s="33">
        <f>Autoevaluación!R74/SUM(Autoevaluación!R74:R77)</f>
        <v>0.14285714285714285</v>
      </c>
      <c r="D7" s="7">
        <f>Autoevaluación!R75/SUM(Autoevaluación!R74:R77)</f>
        <v>0.42857142857142855</v>
      </c>
      <c r="E7" s="7">
        <f>Autoevaluación!R76/SUM(Autoevaluación!R74:R77)</f>
        <v>0.42857142857142855</v>
      </c>
      <c r="F7" s="7">
        <f>Autoevaluación!R77/SUM(Autoevaluación!R74:R77)</f>
        <v>0</v>
      </c>
      <c r="G7" s="328"/>
      <c r="H7" s="7">
        <f>Autoevaluación!S74/SUM(Autoevaluación!S74:S77)</f>
        <v>0</v>
      </c>
      <c r="I7" s="7">
        <f>Autoevaluación!S75/SUM(Autoevaluación!S74:S77)</f>
        <v>0.66666666666666663</v>
      </c>
      <c r="J7" s="7">
        <f>Autoevaluación!S76/SUM(Autoevaluación!S74:S77)</f>
        <v>0.33333333333333331</v>
      </c>
      <c r="K7" s="7">
        <f>Autoevaluación!S77/SUM(Autoevaluación!S74:S77)</f>
        <v>0</v>
      </c>
      <c r="L7" s="321"/>
      <c r="M7" s="7" t="e">
        <f>Autoevaluación!T74/SUM(Autoevaluación!T74:T77)</f>
        <v>#DIV/0!</v>
      </c>
      <c r="N7" s="7" t="e">
        <f>Autoevaluación!T75/SUM(Autoevaluación!T74:T77)</f>
        <v>#DIV/0!</v>
      </c>
      <c r="O7" s="7" t="e">
        <f>Autoevaluación!T76/SUM(Autoevaluación!T74:T77)</f>
        <v>#DIV/0!</v>
      </c>
      <c r="P7" s="7" t="e">
        <f>Autoevaluación!T77/SUM(Autoevaluación!T74:T77)</f>
        <v>#DIV/0!</v>
      </c>
      <c r="Q7" s="50"/>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2">
      <c r="B8" s="35"/>
      <c r="C8" s="7"/>
      <c r="D8" s="7"/>
      <c r="E8" s="7"/>
      <c r="F8" s="7"/>
      <c r="G8" s="328"/>
      <c r="H8" s="7"/>
      <c r="I8" s="7"/>
      <c r="J8" s="7"/>
      <c r="K8" s="7"/>
      <c r="L8" s="321"/>
      <c r="M8" s="7"/>
      <c r="N8" s="7"/>
      <c r="O8" s="7"/>
      <c r="P8" s="7"/>
      <c r="Q8" s="50"/>
      <c r="R8" s="7"/>
      <c r="S8" s="7"/>
      <c r="T8" s="7"/>
      <c r="U8" s="7"/>
    </row>
    <row r="9" spans="2:22" ht="38.1" customHeight="1" x14ac:dyDescent="0.2">
      <c r="B9" s="6"/>
      <c r="C9" s="7"/>
      <c r="D9" s="7"/>
      <c r="E9" s="7"/>
      <c r="F9" s="7"/>
      <c r="G9" s="328"/>
      <c r="H9" s="7"/>
      <c r="I9" s="7"/>
      <c r="J9" s="7"/>
      <c r="K9" s="7"/>
      <c r="L9" s="321"/>
      <c r="M9" s="7"/>
      <c r="N9" s="7"/>
      <c r="O9" s="7"/>
      <c r="P9" s="7"/>
      <c r="Q9" s="50"/>
      <c r="R9" s="7"/>
      <c r="S9" s="7"/>
      <c r="T9" s="7"/>
      <c r="U9" s="7"/>
    </row>
    <row r="10" spans="2:22" ht="38.1" customHeight="1" x14ac:dyDescent="0.2">
      <c r="B10" s="15" t="s">
        <v>132</v>
      </c>
      <c r="C10" s="12">
        <f>AVERAGE(C4:C9)</f>
        <v>3.5714285714285712E-2</v>
      </c>
      <c r="D10" s="12">
        <f>AVERAGE(D4:D9)</f>
        <v>0.48214285714285715</v>
      </c>
      <c r="E10" s="12">
        <f>AVERAGE(E4:E9)</f>
        <v>0.48214285714285715</v>
      </c>
      <c r="F10" s="12">
        <f>AVERAGE(F4:F9)</f>
        <v>0</v>
      </c>
      <c r="G10" s="9"/>
      <c r="H10" s="12">
        <f>AVERAGE(H4:H9)</f>
        <v>0</v>
      </c>
      <c r="I10" s="12">
        <f>AVERAGE(I4:I9)</f>
        <v>0.51666666666666661</v>
      </c>
      <c r="J10" s="12">
        <f>AVERAGE(J4:J9)</f>
        <v>0.43333333333333329</v>
      </c>
      <c r="K10" s="12">
        <f>AVERAGE(K4:K9)</f>
        <v>0.05</v>
      </c>
      <c r="L10" s="9"/>
      <c r="M10" s="12" t="e">
        <f>AVERAGE(M4:M9)</f>
        <v>#DIV/0!</v>
      </c>
      <c r="N10" s="12" t="e">
        <f>AVERAGE(N4:N9)</f>
        <v>#DIV/0!</v>
      </c>
      <c r="O10" s="12" t="e">
        <f>AVERAGE(O4:O9)</f>
        <v>#DIV/0!</v>
      </c>
      <c r="P10" s="12" t="e">
        <f>AVERAGE(P4:P9)</f>
        <v>#DIV/0!</v>
      </c>
      <c r="Q10" s="51"/>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22" t="s">
        <v>176</v>
      </c>
      <c r="C12" s="322"/>
      <c r="D12" s="322"/>
      <c r="E12" s="322"/>
      <c r="F12" s="322"/>
      <c r="G12" s="322"/>
      <c r="H12" s="322"/>
      <c r="I12" s="322"/>
      <c r="J12" s="322"/>
      <c r="K12" s="322"/>
      <c r="L12" s="322"/>
      <c r="M12" s="322"/>
      <c r="N12" s="322"/>
      <c r="O12" s="322"/>
      <c r="P12" s="322"/>
      <c r="Q12" s="322"/>
      <c r="R12" s="322"/>
      <c r="S12" s="322"/>
      <c r="T12" s="322"/>
      <c r="U12" s="322"/>
    </row>
    <row r="13" spans="2:22" ht="24.95" customHeight="1" x14ac:dyDescent="0.2">
      <c r="B13" s="324" t="s">
        <v>28</v>
      </c>
      <c r="C13" s="324"/>
      <c r="D13" s="324"/>
      <c r="E13" s="324"/>
      <c r="F13" s="324"/>
      <c r="G13" s="324"/>
      <c r="H13" s="324"/>
      <c r="I13" s="324"/>
      <c r="J13" s="324"/>
      <c r="K13" s="324"/>
      <c r="L13" s="324"/>
      <c r="M13" s="324"/>
      <c r="N13" s="324"/>
      <c r="O13" s="324"/>
      <c r="P13" s="324"/>
      <c r="Q13" s="324"/>
      <c r="R13" s="324"/>
      <c r="S13" s="324"/>
      <c r="T13" s="324"/>
      <c r="U13" s="324"/>
    </row>
    <row r="14" spans="2:22" ht="60" customHeight="1" x14ac:dyDescent="0.2">
      <c r="B14" s="286" t="s">
        <v>403</v>
      </c>
      <c r="C14" s="313"/>
      <c r="D14" s="313"/>
      <c r="E14" s="313"/>
      <c r="F14" s="313"/>
      <c r="G14" s="313"/>
      <c r="H14" s="313"/>
      <c r="I14" s="313"/>
      <c r="J14" s="313"/>
      <c r="K14" s="313"/>
      <c r="L14" s="313"/>
      <c r="M14" s="313"/>
      <c r="N14" s="313"/>
      <c r="O14" s="313"/>
      <c r="P14" s="313"/>
      <c r="Q14" s="313"/>
      <c r="R14" s="313"/>
      <c r="S14" s="313"/>
      <c r="T14" s="313"/>
      <c r="U14" s="313"/>
    </row>
    <row r="15" spans="2:22" ht="60" customHeight="1" x14ac:dyDescent="0.2">
      <c r="B15" s="313" t="s">
        <v>404</v>
      </c>
      <c r="C15" s="313"/>
      <c r="D15" s="313"/>
      <c r="E15" s="313"/>
      <c r="F15" s="313"/>
      <c r="G15" s="313"/>
      <c r="H15" s="313"/>
      <c r="I15" s="313"/>
      <c r="J15" s="313"/>
      <c r="K15" s="313"/>
      <c r="L15" s="313"/>
      <c r="M15" s="313"/>
      <c r="N15" s="313"/>
      <c r="O15" s="313"/>
      <c r="P15" s="313"/>
      <c r="Q15" s="313"/>
      <c r="R15" s="313"/>
      <c r="S15" s="313"/>
      <c r="T15" s="313"/>
      <c r="U15" s="313"/>
    </row>
    <row r="16" spans="2:22" s="14" customFormat="1" ht="24.95" customHeight="1" x14ac:dyDescent="0.25">
      <c r="B16" s="317" t="s">
        <v>123</v>
      </c>
      <c r="C16" s="317"/>
      <c r="D16" s="317"/>
      <c r="E16" s="317"/>
      <c r="F16" s="317"/>
      <c r="G16" s="317"/>
      <c r="H16" s="317"/>
      <c r="I16" s="317"/>
      <c r="J16" s="317"/>
      <c r="K16" s="317"/>
      <c r="L16" s="317"/>
      <c r="M16" s="317"/>
      <c r="N16" s="317"/>
      <c r="O16" s="317"/>
      <c r="P16" s="317"/>
      <c r="Q16" s="317"/>
      <c r="R16" s="317"/>
      <c r="S16" s="317"/>
      <c r="T16" s="317"/>
      <c r="U16" s="317"/>
    </row>
    <row r="17" spans="2:22" ht="60" customHeight="1" x14ac:dyDescent="0.2">
      <c r="B17" s="313" t="s">
        <v>405</v>
      </c>
      <c r="C17" s="313"/>
      <c r="D17" s="313"/>
      <c r="E17" s="313"/>
      <c r="F17" s="313"/>
      <c r="G17" s="313"/>
      <c r="H17" s="313"/>
      <c r="I17" s="313"/>
      <c r="J17" s="313"/>
      <c r="K17" s="313"/>
      <c r="L17" s="313"/>
      <c r="M17" s="313"/>
      <c r="N17" s="313"/>
      <c r="O17" s="313"/>
      <c r="P17" s="313"/>
      <c r="Q17" s="313"/>
      <c r="R17" s="313"/>
      <c r="S17" s="313"/>
      <c r="T17" s="313"/>
      <c r="U17" s="313"/>
    </row>
    <row r="18" spans="2:22" ht="60" customHeight="1" x14ac:dyDescent="0.2">
      <c r="B18" s="313" t="s">
        <v>218</v>
      </c>
      <c r="C18" s="313"/>
      <c r="D18" s="313"/>
      <c r="E18" s="313"/>
      <c r="F18" s="313"/>
      <c r="G18" s="313"/>
      <c r="H18" s="313"/>
      <c r="I18" s="313"/>
      <c r="J18" s="313"/>
      <c r="K18" s="313"/>
      <c r="L18" s="313"/>
      <c r="M18" s="313"/>
      <c r="N18" s="313"/>
      <c r="O18" s="313"/>
      <c r="P18" s="313"/>
      <c r="Q18" s="313"/>
      <c r="R18" s="313"/>
      <c r="S18" s="313"/>
      <c r="T18" s="313"/>
      <c r="U18" s="313"/>
      <c r="V18" s="1" t="s">
        <v>156</v>
      </c>
    </row>
    <row r="19" spans="2:22" ht="60" customHeight="1" x14ac:dyDescent="0.2">
      <c r="B19" s="313" t="s">
        <v>219</v>
      </c>
      <c r="C19" s="313"/>
      <c r="D19" s="313"/>
      <c r="E19" s="313"/>
      <c r="F19" s="313"/>
      <c r="G19" s="313"/>
      <c r="H19" s="313"/>
      <c r="I19" s="313"/>
      <c r="J19" s="313"/>
      <c r="K19" s="313"/>
      <c r="L19" s="313"/>
      <c r="M19" s="313"/>
      <c r="N19" s="313"/>
      <c r="O19" s="313"/>
      <c r="P19" s="313"/>
      <c r="Q19" s="313"/>
      <c r="R19" s="313"/>
      <c r="S19" s="313"/>
      <c r="T19" s="313"/>
      <c r="U19" s="313"/>
    </row>
    <row r="20" spans="2:22" ht="16.5" customHeight="1" x14ac:dyDescent="0.2">
      <c r="B20" s="13"/>
      <c r="C20" s="13"/>
      <c r="D20" s="13"/>
      <c r="E20" s="13"/>
      <c r="F20" s="13"/>
      <c r="G20" s="13"/>
      <c r="H20" s="13"/>
      <c r="I20" s="13"/>
      <c r="J20" s="13"/>
      <c r="K20" s="13"/>
      <c r="L20" s="13"/>
      <c r="M20" s="13"/>
      <c r="N20" s="13"/>
      <c r="O20" s="13"/>
      <c r="P20" s="13"/>
      <c r="Q20" s="13"/>
      <c r="R20" s="13"/>
      <c r="S20" s="13"/>
      <c r="T20" s="13"/>
      <c r="U20" s="13"/>
    </row>
    <row r="21" spans="2:22" ht="21.95" customHeight="1" x14ac:dyDescent="0.2">
      <c r="B21" s="325" t="s">
        <v>177</v>
      </c>
      <c r="C21" s="325"/>
      <c r="D21" s="325"/>
      <c r="E21" s="325"/>
      <c r="F21" s="325"/>
      <c r="G21" s="325"/>
      <c r="H21" s="325"/>
      <c r="I21" s="325"/>
      <c r="J21" s="325"/>
      <c r="K21" s="325"/>
      <c r="L21" s="325"/>
      <c r="M21" s="325"/>
      <c r="N21" s="325"/>
      <c r="O21" s="325"/>
      <c r="P21" s="325"/>
      <c r="Q21" s="325"/>
      <c r="R21" s="325"/>
      <c r="S21" s="325"/>
      <c r="T21" s="325"/>
      <c r="U21" s="325"/>
    </row>
    <row r="22" spans="2:22" ht="24.95" customHeight="1" x14ac:dyDescent="0.2">
      <c r="B22" s="326" t="s">
        <v>28</v>
      </c>
      <c r="C22" s="326"/>
      <c r="D22" s="326"/>
      <c r="E22" s="326"/>
      <c r="F22" s="326"/>
      <c r="G22" s="326"/>
      <c r="H22" s="326"/>
      <c r="I22" s="326"/>
      <c r="J22" s="326"/>
      <c r="K22" s="326"/>
      <c r="L22" s="326"/>
      <c r="M22" s="326"/>
      <c r="N22" s="326"/>
      <c r="O22" s="326"/>
      <c r="P22" s="326"/>
      <c r="Q22" s="326"/>
      <c r="R22" s="326"/>
      <c r="S22" s="326"/>
      <c r="T22" s="326"/>
      <c r="U22" s="326"/>
    </row>
    <row r="23" spans="2:22" ht="60" customHeight="1" x14ac:dyDescent="0.2">
      <c r="B23" s="313" t="s">
        <v>444</v>
      </c>
      <c r="C23" s="313"/>
      <c r="D23" s="313"/>
      <c r="E23" s="313"/>
      <c r="F23" s="313"/>
      <c r="G23" s="313"/>
      <c r="H23" s="313"/>
      <c r="I23" s="313"/>
      <c r="J23" s="313"/>
      <c r="K23" s="313"/>
      <c r="L23" s="313"/>
      <c r="M23" s="313"/>
      <c r="N23" s="313"/>
      <c r="O23" s="313"/>
      <c r="P23" s="313"/>
      <c r="Q23" s="313"/>
      <c r="R23" s="313"/>
      <c r="S23" s="313"/>
      <c r="T23" s="313"/>
      <c r="U23" s="313"/>
    </row>
    <row r="24" spans="2:22" ht="60" customHeight="1" x14ac:dyDescent="0.2">
      <c r="B24" s="313" t="s">
        <v>445</v>
      </c>
      <c r="C24" s="313"/>
      <c r="D24" s="313"/>
      <c r="E24" s="313"/>
      <c r="F24" s="313"/>
      <c r="G24" s="313"/>
      <c r="H24" s="313"/>
      <c r="I24" s="313"/>
      <c r="J24" s="313"/>
      <c r="K24" s="313"/>
      <c r="L24" s="313"/>
      <c r="M24" s="313"/>
      <c r="N24" s="313"/>
      <c r="O24" s="313"/>
      <c r="P24" s="313"/>
      <c r="Q24" s="313"/>
      <c r="R24" s="313"/>
      <c r="S24" s="313"/>
      <c r="T24" s="313"/>
      <c r="U24" s="313"/>
    </row>
    <row r="25" spans="2:22" s="14" customFormat="1" ht="24.95" customHeight="1" x14ac:dyDescent="0.25">
      <c r="B25" s="317" t="s">
        <v>123</v>
      </c>
      <c r="C25" s="317"/>
      <c r="D25" s="317"/>
      <c r="E25" s="317"/>
      <c r="F25" s="317"/>
      <c r="G25" s="317"/>
      <c r="H25" s="317"/>
      <c r="I25" s="317"/>
      <c r="J25" s="317"/>
      <c r="K25" s="317"/>
      <c r="L25" s="317"/>
      <c r="M25" s="317"/>
      <c r="N25" s="317"/>
      <c r="O25" s="317"/>
      <c r="P25" s="317"/>
      <c r="Q25" s="317"/>
      <c r="R25" s="317"/>
      <c r="S25" s="317"/>
      <c r="T25" s="317"/>
      <c r="U25" s="317"/>
    </row>
    <row r="26" spans="2:22" ht="60" customHeight="1" x14ac:dyDescent="0.2">
      <c r="B26" s="286" t="s">
        <v>446</v>
      </c>
      <c r="C26" s="313"/>
      <c r="D26" s="313"/>
      <c r="E26" s="313"/>
      <c r="F26" s="313"/>
      <c r="G26" s="313"/>
      <c r="H26" s="313"/>
      <c r="I26" s="313"/>
      <c r="J26" s="313"/>
      <c r="K26" s="313"/>
      <c r="L26" s="313"/>
      <c r="M26" s="313"/>
      <c r="N26" s="313"/>
      <c r="O26" s="313"/>
      <c r="P26" s="313"/>
      <c r="Q26" s="313"/>
      <c r="R26" s="313"/>
      <c r="S26" s="313"/>
      <c r="T26" s="313"/>
      <c r="U26" s="313"/>
    </row>
    <row r="27" spans="2:22" ht="60" customHeight="1" x14ac:dyDescent="0.2">
      <c r="B27" s="313" t="s">
        <v>447</v>
      </c>
      <c r="C27" s="313"/>
      <c r="D27" s="313"/>
      <c r="E27" s="313"/>
      <c r="F27" s="313"/>
      <c r="G27" s="313"/>
      <c r="H27" s="313"/>
      <c r="I27" s="313"/>
      <c r="J27" s="313"/>
      <c r="K27" s="313"/>
      <c r="L27" s="313"/>
      <c r="M27" s="313"/>
      <c r="N27" s="313"/>
      <c r="O27" s="313"/>
      <c r="P27" s="313"/>
      <c r="Q27" s="313"/>
      <c r="R27" s="313"/>
      <c r="S27" s="313"/>
      <c r="T27" s="313"/>
      <c r="U27" s="313"/>
    </row>
    <row r="28" spans="2:22" ht="60" customHeight="1" x14ac:dyDescent="0.2">
      <c r="B28" s="313" t="s">
        <v>448</v>
      </c>
      <c r="C28" s="313"/>
      <c r="D28" s="313"/>
      <c r="E28" s="313"/>
      <c r="F28" s="313"/>
      <c r="G28" s="313"/>
      <c r="H28" s="313"/>
      <c r="I28" s="313"/>
      <c r="J28" s="313"/>
      <c r="K28" s="313"/>
      <c r="L28" s="313"/>
      <c r="M28" s="313"/>
      <c r="N28" s="313"/>
      <c r="O28" s="313"/>
      <c r="P28" s="313"/>
      <c r="Q28" s="313"/>
      <c r="R28" s="313"/>
      <c r="S28" s="313"/>
      <c r="T28" s="313"/>
      <c r="U28" s="313"/>
    </row>
    <row r="29" spans="2:22" ht="16.5" customHeight="1" x14ac:dyDescent="0.2">
      <c r="B29" s="13"/>
      <c r="C29" s="13"/>
      <c r="D29" s="13"/>
      <c r="E29" s="13"/>
      <c r="F29" s="13"/>
      <c r="G29" s="13"/>
      <c r="H29" s="13"/>
      <c r="I29" s="13"/>
      <c r="J29" s="13"/>
      <c r="K29" s="13"/>
      <c r="L29" s="13"/>
      <c r="M29" s="13"/>
      <c r="N29" s="13"/>
      <c r="O29" s="13"/>
      <c r="P29" s="13"/>
      <c r="Q29" s="13"/>
      <c r="R29" s="13"/>
      <c r="S29" s="13"/>
      <c r="T29" s="13"/>
      <c r="U29" s="13"/>
    </row>
    <row r="30" spans="2:22" ht="21.95" customHeight="1" x14ac:dyDescent="0.2">
      <c r="B30" s="318" t="s">
        <v>178</v>
      </c>
      <c r="C30" s="318"/>
      <c r="D30" s="318"/>
      <c r="E30" s="318"/>
      <c r="F30" s="318"/>
      <c r="G30" s="318"/>
      <c r="H30" s="318"/>
      <c r="I30" s="318"/>
      <c r="J30" s="318"/>
      <c r="K30" s="318"/>
      <c r="L30" s="318"/>
      <c r="M30" s="318"/>
      <c r="N30" s="318"/>
      <c r="O30" s="318"/>
      <c r="P30" s="318"/>
      <c r="Q30" s="318"/>
      <c r="R30" s="318"/>
      <c r="S30" s="318"/>
      <c r="T30" s="318"/>
      <c r="U30" s="318"/>
    </row>
    <row r="31" spans="2:22" ht="24.95" customHeight="1" x14ac:dyDescent="0.2">
      <c r="B31" s="315" t="s">
        <v>28</v>
      </c>
      <c r="C31" s="316"/>
      <c r="D31" s="316"/>
      <c r="E31" s="316"/>
      <c r="F31" s="316"/>
      <c r="G31" s="316"/>
      <c r="H31" s="316"/>
      <c r="I31" s="316"/>
      <c r="J31" s="316"/>
      <c r="K31" s="316"/>
      <c r="L31" s="316"/>
      <c r="M31" s="316"/>
      <c r="N31" s="316"/>
      <c r="O31" s="316"/>
      <c r="P31" s="316"/>
      <c r="Q31" s="316"/>
      <c r="R31" s="316"/>
      <c r="S31" s="316"/>
      <c r="T31" s="316"/>
      <c r="U31" s="316"/>
    </row>
    <row r="32" spans="2:22" ht="60" customHeight="1" x14ac:dyDescent="0.2">
      <c r="B32" s="313"/>
      <c r="C32" s="313"/>
      <c r="D32" s="313"/>
      <c r="E32" s="313"/>
      <c r="F32" s="313"/>
      <c r="G32" s="313"/>
      <c r="H32" s="313"/>
      <c r="I32" s="313"/>
      <c r="J32" s="313"/>
      <c r="K32" s="313"/>
      <c r="L32" s="313"/>
      <c r="M32" s="313"/>
      <c r="N32" s="313"/>
      <c r="O32" s="313"/>
      <c r="P32" s="313"/>
      <c r="Q32" s="313"/>
      <c r="R32" s="313"/>
      <c r="S32" s="313"/>
      <c r="T32" s="313"/>
      <c r="U32" s="313"/>
    </row>
    <row r="33" spans="2:21" ht="60" customHeight="1" x14ac:dyDescent="0.2">
      <c r="B33" s="313"/>
      <c r="C33" s="313"/>
      <c r="D33" s="313"/>
      <c r="E33" s="313"/>
      <c r="F33" s="313"/>
      <c r="G33" s="313"/>
      <c r="H33" s="313"/>
      <c r="I33" s="313"/>
      <c r="J33" s="313"/>
      <c r="K33" s="313"/>
      <c r="L33" s="313"/>
      <c r="M33" s="313"/>
      <c r="N33" s="313"/>
      <c r="O33" s="313"/>
      <c r="P33" s="313"/>
      <c r="Q33" s="313"/>
      <c r="R33" s="313"/>
      <c r="S33" s="313"/>
      <c r="T33" s="313"/>
      <c r="U33" s="313"/>
    </row>
    <row r="34" spans="2:21" s="14" customFormat="1" ht="24.95" customHeight="1" x14ac:dyDescent="0.25">
      <c r="B34" s="317" t="s">
        <v>123</v>
      </c>
      <c r="C34" s="317"/>
      <c r="D34" s="317"/>
      <c r="E34" s="317"/>
      <c r="F34" s="317"/>
      <c r="G34" s="317"/>
      <c r="H34" s="317"/>
      <c r="I34" s="317"/>
      <c r="J34" s="317"/>
      <c r="K34" s="317"/>
      <c r="L34" s="317"/>
      <c r="M34" s="317"/>
      <c r="N34" s="317"/>
      <c r="O34" s="317"/>
      <c r="P34" s="317"/>
      <c r="Q34" s="317"/>
      <c r="R34" s="317"/>
      <c r="S34" s="317"/>
      <c r="T34" s="317"/>
      <c r="U34" s="317"/>
    </row>
    <row r="35" spans="2:21" ht="60" customHeight="1" x14ac:dyDescent="0.2">
      <c r="B35" s="313"/>
      <c r="C35" s="313"/>
      <c r="D35" s="313"/>
      <c r="E35" s="313"/>
      <c r="F35" s="313"/>
      <c r="G35" s="313"/>
      <c r="H35" s="313"/>
      <c r="I35" s="313"/>
      <c r="J35" s="313"/>
      <c r="K35" s="313"/>
      <c r="L35" s="313"/>
      <c r="M35" s="313"/>
      <c r="N35" s="313"/>
      <c r="O35" s="313"/>
      <c r="P35" s="313"/>
      <c r="Q35" s="313"/>
      <c r="R35" s="313"/>
      <c r="S35" s="313"/>
      <c r="T35" s="313"/>
      <c r="U35" s="313"/>
    </row>
    <row r="36" spans="2:21" ht="60" customHeight="1" x14ac:dyDescent="0.2">
      <c r="B36" s="313"/>
      <c r="C36" s="313"/>
      <c r="D36" s="313"/>
      <c r="E36" s="313"/>
      <c r="F36" s="313"/>
      <c r="G36" s="313"/>
      <c r="H36" s="313"/>
      <c r="I36" s="313"/>
      <c r="J36" s="313"/>
      <c r="K36" s="313"/>
      <c r="L36" s="313"/>
      <c r="M36" s="313"/>
      <c r="N36" s="313"/>
      <c r="O36" s="313"/>
      <c r="P36" s="313"/>
      <c r="Q36" s="313"/>
      <c r="R36" s="313"/>
      <c r="S36" s="313"/>
      <c r="T36" s="313"/>
      <c r="U36" s="313"/>
    </row>
    <row r="37" spans="2:21" ht="60" customHeight="1" x14ac:dyDescent="0.2">
      <c r="B37" s="313"/>
      <c r="C37" s="313"/>
      <c r="D37" s="313"/>
      <c r="E37" s="313"/>
      <c r="F37" s="313"/>
      <c r="G37" s="313"/>
      <c r="H37" s="313"/>
      <c r="I37" s="313"/>
      <c r="J37" s="313"/>
      <c r="K37" s="313"/>
      <c r="L37" s="313"/>
      <c r="M37" s="313"/>
      <c r="N37" s="313"/>
      <c r="O37" s="313"/>
      <c r="P37" s="313"/>
      <c r="Q37" s="313"/>
      <c r="R37" s="313"/>
      <c r="S37" s="313"/>
      <c r="T37" s="313"/>
      <c r="U37" s="313"/>
    </row>
    <row r="39" spans="2:21" x14ac:dyDescent="0.2">
      <c r="B39" s="314" t="s">
        <v>179</v>
      </c>
      <c r="C39" s="314"/>
      <c r="D39" s="314"/>
      <c r="E39" s="314"/>
      <c r="F39" s="314"/>
      <c r="G39" s="314"/>
      <c r="H39" s="314"/>
      <c r="I39" s="314"/>
      <c r="J39" s="314"/>
      <c r="K39" s="314"/>
      <c r="L39" s="314"/>
      <c r="M39" s="314"/>
      <c r="N39" s="314"/>
      <c r="O39" s="314"/>
      <c r="P39" s="314"/>
      <c r="Q39" s="314"/>
      <c r="R39" s="314"/>
      <c r="S39" s="314"/>
      <c r="T39" s="314"/>
      <c r="U39" s="314"/>
    </row>
    <row r="40" spans="2:21" ht="19.5" x14ac:dyDescent="0.2">
      <c r="B40" s="315" t="s">
        <v>28</v>
      </c>
      <c r="C40" s="316"/>
      <c r="D40" s="316"/>
      <c r="E40" s="316"/>
      <c r="F40" s="316"/>
      <c r="G40" s="316"/>
      <c r="H40" s="316"/>
      <c r="I40" s="316"/>
      <c r="J40" s="316"/>
      <c r="K40" s="316"/>
      <c r="L40" s="316"/>
      <c r="M40" s="316"/>
      <c r="N40" s="316"/>
      <c r="O40" s="316"/>
      <c r="P40" s="316"/>
      <c r="Q40" s="316"/>
      <c r="R40" s="316"/>
      <c r="S40" s="316"/>
      <c r="T40" s="316"/>
      <c r="U40" s="316"/>
    </row>
    <row r="41" spans="2:21" ht="51.75" customHeight="1" x14ac:dyDescent="0.2">
      <c r="B41" s="313"/>
      <c r="C41" s="313"/>
      <c r="D41" s="313"/>
      <c r="E41" s="313"/>
      <c r="F41" s="313"/>
      <c r="G41" s="313"/>
      <c r="H41" s="313"/>
      <c r="I41" s="313"/>
      <c r="J41" s="313"/>
      <c r="K41" s="313"/>
      <c r="L41" s="313"/>
      <c r="M41" s="313"/>
      <c r="N41" s="313"/>
      <c r="O41" s="313"/>
      <c r="P41" s="313"/>
      <c r="Q41" s="313"/>
      <c r="R41" s="313"/>
      <c r="S41" s="313"/>
      <c r="T41" s="313"/>
      <c r="U41" s="313"/>
    </row>
    <row r="42" spans="2:21" ht="50.25" customHeight="1" x14ac:dyDescent="0.2">
      <c r="B42" s="313"/>
      <c r="C42" s="313"/>
      <c r="D42" s="313"/>
      <c r="E42" s="313"/>
      <c r="F42" s="313"/>
      <c r="G42" s="313"/>
      <c r="H42" s="313"/>
      <c r="I42" s="313"/>
      <c r="J42" s="313"/>
      <c r="K42" s="313"/>
      <c r="L42" s="313"/>
      <c r="M42" s="313"/>
      <c r="N42" s="313"/>
      <c r="O42" s="313"/>
      <c r="P42" s="313"/>
      <c r="Q42" s="313"/>
      <c r="R42" s="313"/>
      <c r="S42" s="313"/>
      <c r="T42" s="313"/>
      <c r="U42" s="313"/>
    </row>
    <row r="43" spans="2:21" ht="19.5" x14ac:dyDescent="0.2">
      <c r="B43" s="317" t="s">
        <v>123</v>
      </c>
      <c r="C43" s="317"/>
      <c r="D43" s="317"/>
      <c r="E43" s="317"/>
      <c r="F43" s="317"/>
      <c r="G43" s="317"/>
      <c r="H43" s="317"/>
      <c r="I43" s="317"/>
      <c r="J43" s="317"/>
      <c r="K43" s="317"/>
      <c r="L43" s="317"/>
      <c r="M43" s="317"/>
      <c r="N43" s="317"/>
      <c r="O43" s="317"/>
      <c r="P43" s="317"/>
      <c r="Q43" s="317"/>
      <c r="R43" s="317"/>
      <c r="S43" s="317"/>
      <c r="T43" s="317"/>
      <c r="U43" s="317"/>
    </row>
    <row r="44" spans="2:21" ht="69.75" customHeight="1" x14ac:dyDescent="0.2">
      <c r="B44" s="313"/>
      <c r="C44" s="313"/>
      <c r="D44" s="313"/>
      <c r="E44" s="313"/>
      <c r="F44" s="313"/>
      <c r="G44" s="313"/>
      <c r="H44" s="313"/>
      <c r="I44" s="313"/>
      <c r="J44" s="313"/>
      <c r="K44" s="313"/>
      <c r="L44" s="313"/>
      <c r="M44" s="313"/>
      <c r="N44" s="313"/>
      <c r="O44" s="313"/>
      <c r="P44" s="313"/>
      <c r="Q44" s="313"/>
      <c r="R44" s="313"/>
      <c r="S44" s="313"/>
      <c r="T44" s="313"/>
      <c r="U44" s="313"/>
    </row>
    <row r="45" spans="2:21" ht="60" customHeight="1" x14ac:dyDescent="0.2">
      <c r="B45" s="313"/>
      <c r="C45" s="313"/>
      <c r="D45" s="313"/>
      <c r="E45" s="313"/>
      <c r="F45" s="313"/>
      <c r="G45" s="313"/>
      <c r="H45" s="313"/>
      <c r="I45" s="313"/>
      <c r="J45" s="313"/>
      <c r="K45" s="313"/>
      <c r="L45" s="313"/>
      <c r="M45" s="313"/>
      <c r="N45" s="313"/>
      <c r="O45" s="313"/>
      <c r="P45" s="313"/>
      <c r="Q45" s="313"/>
      <c r="R45" s="313"/>
      <c r="S45" s="313"/>
      <c r="T45" s="313"/>
      <c r="U45" s="313"/>
    </row>
    <row r="46" spans="2:21" ht="59.25" customHeight="1" x14ac:dyDescent="0.2">
      <c r="B46" s="313"/>
      <c r="C46" s="313"/>
      <c r="D46" s="313"/>
      <c r="E46" s="313"/>
      <c r="F46" s="313"/>
      <c r="G46" s="313"/>
      <c r="H46" s="313"/>
      <c r="I46" s="313"/>
      <c r="J46" s="313"/>
      <c r="K46" s="313"/>
      <c r="L46" s="313"/>
      <c r="M46" s="313"/>
      <c r="N46" s="313"/>
      <c r="O46" s="313"/>
      <c r="P46" s="313"/>
      <c r="Q46" s="313"/>
      <c r="R46" s="313"/>
      <c r="S46" s="313"/>
      <c r="T46" s="313"/>
      <c r="U46" s="313"/>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33:U33"/>
    <mergeCell ref="B34:U34"/>
    <mergeCell ref="B35:U35"/>
    <mergeCell ref="B36:U36"/>
    <mergeCell ref="B37:U37"/>
    <mergeCell ref="B44:U44"/>
    <mergeCell ref="B45:U45"/>
    <mergeCell ref="B46:U46"/>
    <mergeCell ref="B39:U39"/>
    <mergeCell ref="B40:U40"/>
    <mergeCell ref="B41:U41"/>
    <mergeCell ref="B42:U42"/>
    <mergeCell ref="B43:U4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A19" zoomScale="70" zoomScaleNormal="70" workbookViewId="0">
      <selection activeCell="B25" sqref="B25:U25"/>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9" t="s">
        <v>137</v>
      </c>
      <c r="C2" s="322" t="s">
        <v>176</v>
      </c>
      <c r="D2" s="322"/>
      <c r="E2" s="322"/>
      <c r="F2" s="322"/>
      <c r="G2" s="2"/>
      <c r="H2" s="323" t="s">
        <v>177</v>
      </c>
      <c r="I2" s="323"/>
      <c r="J2" s="323"/>
      <c r="K2" s="323"/>
      <c r="L2" s="2"/>
      <c r="M2" s="331" t="s">
        <v>178</v>
      </c>
      <c r="N2" s="331"/>
      <c r="O2" s="331"/>
      <c r="P2" s="331"/>
      <c r="Q2" s="52"/>
      <c r="R2" s="314" t="s">
        <v>179</v>
      </c>
      <c r="S2" s="314"/>
      <c r="T2" s="314"/>
      <c r="U2" s="314"/>
      <c r="V2" s="319"/>
    </row>
    <row r="3" spans="2:22" ht="24.75" customHeight="1" thickBot="1" x14ac:dyDescent="0.25">
      <c r="B3" s="330"/>
      <c r="C3" s="3">
        <v>1</v>
      </c>
      <c r="D3" s="3">
        <v>2</v>
      </c>
      <c r="E3" s="4">
        <v>3</v>
      </c>
      <c r="F3" s="5">
        <v>4</v>
      </c>
      <c r="G3" s="327"/>
      <c r="H3" s="3">
        <v>1</v>
      </c>
      <c r="I3" s="3">
        <v>2</v>
      </c>
      <c r="J3" s="4">
        <v>3</v>
      </c>
      <c r="K3" s="5">
        <v>4</v>
      </c>
      <c r="L3" s="320"/>
      <c r="M3" s="3">
        <v>1</v>
      </c>
      <c r="N3" s="3">
        <v>2</v>
      </c>
      <c r="O3" s="4">
        <v>3</v>
      </c>
      <c r="P3" s="5">
        <v>4</v>
      </c>
      <c r="Q3" s="53"/>
      <c r="R3" s="3">
        <v>1</v>
      </c>
      <c r="S3" s="3">
        <v>2</v>
      </c>
      <c r="T3" s="4">
        <v>3</v>
      </c>
      <c r="U3" s="5">
        <v>4</v>
      </c>
      <c r="V3" s="319"/>
    </row>
    <row r="4" spans="2:22" ht="38.1" customHeight="1" thickTop="1" thickBot="1" x14ac:dyDescent="0.25">
      <c r="B4" s="34" t="s">
        <v>133</v>
      </c>
      <c r="C4" s="33">
        <f>Autoevaluación!R84/SUM(Autoevaluación!R84:R87)</f>
        <v>0</v>
      </c>
      <c r="D4" s="7">
        <f>Autoevaluación!R85/SUM(Autoevaluación!R84:R87)</f>
        <v>0</v>
      </c>
      <c r="E4" s="7">
        <f>Autoevaluación!R86/SUM(Autoevaluación!R84:R87)</f>
        <v>1</v>
      </c>
      <c r="F4" s="7">
        <f>Autoevaluación!R87/SUM(Autoevaluación!R84:R87)</f>
        <v>0</v>
      </c>
      <c r="G4" s="328"/>
      <c r="H4" s="17">
        <f>Autoevaluación!S84/SUM(Autoevaluación!S84:S87)</f>
        <v>0</v>
      </c>
      <c r="I4" s="7">
        <f>Autoevaluación!S85/SUM(Autoevaluación!S84:S87)</f>
        <v>0</v>
      </c>
      <c r="J4" s="7">
        <f>Autoevaluación!S86/SUM(Autoevaluación!S84:S87)</f>
        <v>0.66666666666666663</v>
      </c>
      <c r="K4" s="7">
        <f>Autoevaluación!S87/SUM(Autoevaluación!S84:S87)</f>
        <v>0.33333333333333331</v>
      </c>
      <c r="L4" s="321"/>
      <c r="M4" s="7" t="e">
        <f>Autoevaluación!T84/SUM(Autoevaluación!T84:T87)</f>
        <v>#DIV/0!</v>
      </c>
      <c r="N4" s="7" t="e">
        <f>Autoevaluación!T85/SUM(Autoevaluación!T84:T87)</f>
        <v>#DIV/0!</v>
      </c>
      <c r="O4" s="7" t="e">
        <f>Autoevaluación!T86/SUM(Autoevaluación!T84:T87)</f>
        <v>#DIV/0!</v>
      </c>
      <c r="P4" s="7" t="e">
        <f>Autoevaluación!T87/SUM(Autoevaluación!T84:T87)</f>
        <v>#DIV/0!</v>
      </c>
      <c r="Q4" s="50"/>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
      <c r="B5" s="36" t="s">
        <v>134</v>
      </c>
      <c r="C5" s="33">
        <f>Autoevaluación!R89/SUM(Autoevaluación!R89:R92)</f>
        <v>0</v>
      </c>
      <c r="D5" s="7">
        <f>Autoevaluación!R90/SUM(Autoevaluación!R89:R92)</f>
        <v>0.5714285714285714</v>
      </c>
      <c r="E5" s="7">
        <f>Autoevaluación!R91/SUM(Autoevaluación!R89:R92)</f>
        <v>0.42857142857142855</v>
      </c>
      <c r="F5" s="7">
        <f>Autoevaluación!R92/SUM(Autoevaluación!R89:R92)</f>
        <v>0</v>
      </c>
      <c r="G5" s="328"/>
      <c r="H5" s="17">
        <f>Autoevaluación!S89/SUM(Autoevaluación!S89:S92)</f>
        <v>0</v>
      </c>
      <c r="I5" s="7">
        <f>Autoevaluación!S90/SUM(Autoevaluación!S89:S92)</f>
        <v>0.7142857142857143</v>
      </c>
      <c r="J5" s="7" t="e">
        <f>Autoevaluación!S91/SUM(Autoevaluación!S89:Q92Q13:V16)</f>
        <v>#NAME?</v>
      </c>
      <c r="K5" s="7">
        <f>Autoevaluación!S92/SUM(Autoevaluación!S89:S92)</f>
        <v>0</v>
      </c>
      <c r="L5" s="321"/>
      <c r="M5" s="7" t="e">
        <f>Autoevaluación!T89/SUM(Autoevaluación!T89:T92)</f>
        <v>#DIV/0!</v>
      </c>
      <c r="N5" s="7" t="e">
        <f>Autoevaluación!T90/SUM(Autoevaluación!T89:T92)</f>
        <v>#DIV/0!</v>
      </c>
      <c r="O5" s="7" t="e">
        <f>Autoevaluación!T91/SUM(Autoevaluación!T89:T92)</f>
        <v>#DIV/0!</v>
      </c>
      <c r="P5" s="7" t="e">
        <f>Autoevaluación!T92/SUM(Autoevaluación!T89:T92)</f>
        <v>#DIV/0!</v>
      </c>
      <c r="Q5" s="50"/>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25">
      <c r="B6" s="36" t="s">
        <v>32</v>
      </c>
      <c r="C6" s="33">
        <f>Autoevaluación!R98/SUM(Autoevaluación!R98:R101)</f>
        <v>0</v>
      </c>
      <c r="D6" s="7">
        <f>Autoevaluación!R99/SUM(Autoevaluación!R98:R101)</f>
        <v>0.5</v>
      </c>
      <c r="E6" s="7">
        <f>Autoevaluación!R100/SUM(Autoevaluación!R98:R101)</f>
        <v>0.5</v>
      </c>
      <c r="F6" s="7">
        <f>Autoevaluación!R101/SUM(Autoevaluación!R98:R101)</f>
        <v>0</v>
      </c>
      <c r="G6" s="328"/>
      <c r="H6" s="17">
        <f>Autoevaluación!S98/SUM(Autoevaluación!S98:S101)</f>
        <v>0</v>
      </c>
      <c r="I6" s="7">
        <f>Autoevaluación!S99/SUM(Autoevaluación!S98:S101)</f>
        <v>0.5</v>
      </c>
      <c r="J6" s="7">
        <f>Autoevaluación!S100/SUM(Autoevaluación!S98:S101)</f>
        <v>0.5</v>
      </c>
      <c r="K6" s="7">
        <f>Autoevaluación!S10/SUM(Autoevaluación!S98:S101)</f>
        <v>0</v>
      </c>
      <c r="L6" s="321"/>
      <c r="M6" s="7" t="e">
        <f>Autoevaluación!T98/SUM(Autoevaluación!T98:T101)</f>
        <v>#DIV/0!</v>
      </c>
      <c r="N6" s="7" t="e">
        <f>Autoevaluación!T99/SUM(Autoevaluación!T98:T101)</f>
        <v>#DIV/0!</v>
      </c>
      <c r="O6" s="7" t="e">
        <f>Autoevaluación!T100/SUM(Autoevaluación!T98:T101)</f>
        <v>#DIV/0!</v>
      </c>
      <c r="P6" s="7" t="e">
        <f>Autoevaluación!T101/SUM(Autoevaluación!T98:T101)</f>
        <v>#DIV/0!</v>
      </c>
      <c r="Q6" s="50"/>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25">
      <c r="B7" s="34" t="s">
        <v>135</v>
      </c>
      <c r="C7" s="33">
        <f>Autoevaluación!R102/SUM(Autoevaluación!R102:R105)</f>
        <v>0.1</v>
      </c>
      <c r="D7" s="7">
        <f>Autoevaluación!R103/SUM(Autoevaluación!R102:R105)</f>
        <v>0.3</v>
      </c>
      <c r="E7" s="7">
        <f>Autoevaluación!R104/SUM(Autoevaluación!R102:R105)</f>
        <v>0.6</v>
      </c>
      <c r="F7" s="7">
        <f>Autoevaluación!R105/SUM(Autoevaluación!R102:R105)</f>
        <v>0</v>
      </c>
      <c r="G7" s="328"/>
      <c r="H7" s="17">
        <f>Autoevaluación!S102/SUM(Autoevaluación!S102:S105)</f>
        <v>0.3</v>
      </c>
      <c r="I7" s="7">
        <f>Autoevaluación!S103/SUM(Autoevaluación!S102:S105)</f>
        <v>0.2</v>
      </c>
      <c r="J7" s="7">
        <f>Autoevaluación!S104/SUM(Autoevaluación!S102:S105)</f>
        <v>0.5</v>
      </c>
      <c r="K7" s="7">
        <f>Autoevaluación!S105/SUM(Autoevaluación!S102:S105)</f>
        <v>0</v>
      </c>
      <c r="L7" s="321"/>
      <c r="M7" s="7" t="e">
        <f>Autoevaluación!T102/SUM(Autoevaluación!T102:T105)</f>
        <v>#DIV/0!</v>
      </c>
      <c r="N7" s="7" t="e">
        <f>Autoevaluación!T103/SUM(Autoevaluación!T102:T105)</f>
        <v>#DIV/0!</v>
      </c>
      <c r="O7" s="7" t="e">
        <f>Autoevaluación!T104/SUM(Autoevaluación!T102:T105)</f>
        <v>#DIV/0!</v>
      </c>
      <c r="P7" s="7" t="e">
        <f>Autoevaluación!T105/SUM(Autoevaluación!T102:T105)</f>
        <v>#DIV/0!</v>
      </c>
      <c r="Q7" s="50"/>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25">
      <c r="B8" s="34" t="s">
        <v>136</v>
      </c>
      <c r="C8" s="33">
        <f>Autoevaluación!R114/SUM(Autoevaluación!R114:R117)</f>
        <v>0</v>
      </c>
      <c r="D8" s="7">
        <f>Autoevaluación!R115/SUM(Autoevaluación!R114:R117)</f>
        <v>0.75</v>
      </c>
      <c r="E8" s="7">
        <f>Autoevaluación!R116/SUM(Autoevaluación!R114:R117)</f>
        <v>0.25</v>
      </c>
      <c r="F8" s="7">
        <f>Autoevaluación!R117/SUM(Autoevaluación!R114:R117)</f>
        <v>0</v>
      </c>
      <c r="G8" s="328"/>
      <c r="H8" s="17">
        <f>Autoevaluación!S114/SUM(Autoevaluación!S114:S117)</f>
        <v>0</v>
      </c>
      <c r="I8" s="7">
        <f>Autoevaluación!S115/SUM(Autoevaluación!S114:S117)</f>
        <v>0.5</v>
      </c>
      <c r="J8" s="7">
        <f>Autoevaluación!S116/SUM(Autoevaluación!S114:S117)</f>
        <v>0.5</v>
      </c>
      <c r="K8" s="7">
        <f>Autoevaluación!S117/SUM(Autoevaluación!S114:S117)</f>
        <v>0</v>
      </c>
      <c r="L8" s="321"/>
      <c r="M8" s="7" t="e">
        <f>Autoevaluación!T114/SUM(Autoevaluación!T114:T117)</f>
        <v>#DIV/0!</v>
      </c>
      <c r="N8" s="7" t="e">
        <f>Autoevaluación!T115/SUM(Autoevaluación!T114:T117)</f>
        <v>#DIV/0!</v>
      </c>
      <c r="O8" s="7" t="e">
        <f>Autoevaluación!T116/SUM(Autoevaluación!T114:T117)</f>
        <v>#DIV/0!</v>
      </c>
      <c r="P8" s="7" t="e">
        <f>Autoevaluación!T117/SUM(Autoevaluación!T114:T117)</f>
        <v>#DIV/0!</v>
      </c>
      <c r="Q8" s="50"/>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2">
      <c r="B9" s="35"/>
      <c r="C9" s="7"/>
      <c r="D9" s="7"/>
      <c r="E9" s="7"/>
      <c r="F9" s="7"/>
      <c r="G9" s="328"/>
      <c r="H9" s="7"/>
      <c r="I9" s="7"/>
      <c r="J9" s="7"/>
      <c r="K9" s="7"/>
      <c r="L9" s="321"/>
      <c r="M9" s="7"/>
      <c r="N9" s="7"/>
      <c r="O9" s="7"/>
      <c r="P9" s="7"/>
      <c r="Q9" s="50"/>
      <c r="R9" s="7"/>
      <c r="S9" s="7"/>
      <c r="T9" s="7"/>
      <c r="U9" s="7"/>
    </row>
    <row r="10" spans="2:22" ht="42" customHeight="1" x14ac:dyDescent="0.2">
      <c r="B10" s="15" t="s">
        <v>138</v>
      </c>
      <c r="C10" s="12">
        <f>AVERAGE(C4:C9)</f>
        <v>0.02</v>
      </c>
      <c r="D10" s="12">
        <f>AVERAGE(D4:D9)</f>
        <v>0.42428571428571427</v>
      </c>
      <c r="E10" s="12">
        <f>AVERAGE(E4:E9)</f>
        <v>0.55571428571428572</v>
      </c>
      <c r="F10" s="12">
        <f>AVERAGE(F4:F9)</f>
        <v>0</v>
      </c>
      <c r="G10" s="9"/>
      <c r="H10" s="12">
        <f>AVERAGE(H4:H9)</f>
        <v>0.06</v>
      </c>
      <c r="I10" s="12">
        <f>AVERAGE(I4:I9)</f>
        <v>0.3828571428571429</v>
      </c>
      <c r="J10" s="12" t="e">
        <f>AVERAGE(J4:J9)</f>
        <v>#NAME?</v>
      </c>
      <c r="K10" s="12">
        <f>AVERAGE(K4:K9)</f>
        <v>6.6666666666666666E-2</v>
      </c>
      <c r="L10" s="9"/>
      <c r="M10" s="12" t="e">
        <f>AVERAGE(M4:M9)</f>
        <v>#DIV/0!</v>
      </c>
      <c r="N10" s="12" t="e">
        <f>AVERAGE(N4:N9)</f>
        <v>#DIV/0!</v>
      </c>
      <c r="O10" s="12" t="e">
        <f>AVERAGE(O4:O9)</f>
        <v>#DIV/0!</v>
      </c>
      <c r="P10" s="12" t="e">
        <f>AVERAGE(P4:P9)</f>
        <v>#DIV/0!</v>
      </c>
      <c r="Q10" s="51"/>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22" t="s">
        <v>176</v>
      </c>
      <c r="C12" s="322"/>
      <c r="D12" s="322"/>
      <c r="E12" s="322"/>
      <c r="F12" s="322"/>
      <c r="G12" s="322"/>
      <c r="H12" s="322"/>
      <c r="I12" s="322"/>
      <c r="J12" s="322"/>
      <c r="K12" s="322"/>
      <c r="L12" s="322"/>
      <c r="M12" s="322"/>
      <c r="N12" s="322"/>
      <c r="O12" s="322"/>
      <c r="P12" s="322"/>
      <c r="Q12" s="322"/>
      <c r="R12" s="322"/>
      <c r="S12" s="322"/>
      <c r="T12" s="322"/>
      <c r="U12" s="322"/>
    </row>
    <row r="13" spans="2:22" ht="24.95" customHeight="1" x14ac:dyDescent="0.2">
      <c r="B13" s="324" t="s">
        <v>28</v>
      </c>
      <c r="C13" s="324"/>
      <c r="D13" s="324"/>
      <c r="E13" s="324"/>
      <c r="F13" s="324"/>
      <c r="G13" s="324"/>
      <c r="H13" s="324"/>
      <c r="I13" s="324"/>
      <c r="J13" s="324"/>
      <c r="K13" s="324"/>
      <c r="L13" s="324"/>
      <c r="M13" s="324"/>
      <c r="N13" s="324"/>
      <c r="O13" s="324"/>
      <c r="P13" s="324"/>
      <c r="Q13" s="324"/>
      <c r="R13" s="324"/>
      <c r="S13" s="324"/>
      <c r="T13" s="324"/>
      <c r="U13" s="324"/>
    </row>
    <row r="14" spans="2:22" ht="60" customHeight="1" x14ac:dyDescent="0.2">
      <c r="B14" s="286" t="s">
        <v>407</v>
      </c>
      <c r="C14" s="286"/>
      <c r="D14" s="286"/>
      <c r="E14" s="286"/>
      <c r="F14" s="286"/>
      <c r="G14" s="286"/>
      <c r="H14" s="286"/>
      <c r="I14" s="286"/>
      <c r="J14" s="286"/>
      <c r="K14" s="286"/>
      <c r="L14" s="286"/>
      <c r="M14" s="286"/>
      <c r="N14" s="286"/>
      <c r="O14" s="286"/>
      <c r="P14" s="286"/>
      <c r="Q14" s="286"/>
      <c r="R14" s="286"/>
      <c r="S14" s="286"/>
      <c r="T14" s="286"/>
      <c r="U14" s="286"/>
    </row>
    <row r="15" spans="2:22" ht="60" customHeight="1" x14ac:dyDescent="0.2">
      <c r="B15" s="286" t="s">
        <v>408</v>
      </c>
      <c r="C15" s="286"/>
      <c r="D15" s="286"/>
      <c r="E15" s="286"/>
      <c r="F15" s="286"/>
      <c r="G15" s="286"/>
      <c r="H15" s="286"/>
      <c r="I15" s="286"/>
      <c r="J15" s="286"/>
      <c r="K15" s="286"/>
      <c r="L15" s="286"/>
      <c r="M15" s="286"/>
      <c r="N15" s="286"/>
      <c r="O15" s="286"/>
      <c r="P15" s="286"/>
      <c r="Q15" s="286"/>
      <c r="R15" s="286"/>
      <c r="S15" s="286"/>
      <c r="T15" s="286"/>
      <c r="U15" s="286"/>
    </row>
    <row r="16" spans="2:22" s="14" customFormat="1" ht="24.95" customHeight="1" x14ac:dyDescent="0.25">
      <c r="B16" s="317" t="s">
        <v>406</v>
      </c>
      <c r="C16" s="317"/>
      <c r="D16" s="317"/>
      <c r="E16" s="317"/>
      <c r="F16" s="317"/>
      <c r="G16" s="317"/>
      <c r="H16" s="317"/>
      <c r="I16" s="317"/>
      <c r="J16" s="317"/>
      <c r="K16" s="317"/>
      <c r="L16" s="317"/>
      <c r="M16" s="317"/>
      <c r="N16" s="317"/>
      <c r="O16" s="317"/>
      <c r="P16" s="317"/>
      <c r="Q16" s="317"/>
      <c r="R16" s="317"/>
      <c r="S16" s="317"/>
      <c r="T16" s="317"/>
      <c r="U16" s="317"/>
    </row>
    <row r="17" spans="2:21" ht="60" customHeight="1" x14ac:dyDescent="0.2">
      <c r="B17" s="286" t="s">
        <v>369</v>
      </c>
      <c r="C17" s="286"/>
      <c r="D17" s="286"/>
      <c r="E17" s="286"/>
      <c r="F17" s="286"/>
      <c r="G17" s="286"/>
      <c r="H17" s="286"/>
      <c r="I17" s="286"/>
      <c r="J17" s="286"/>
      <c r="K17" s="286"/>
      <c r="L17" s="286"/>
      <c r="M17" s="286"/>
      <c r="N17" s="286"/>
      <c r="O17" s="286"/>
      <c r="P17" s="286"/>
      <c r="Q17" s="286"/>
      <c r="R17" s="286"/>
      <c r="S17" s="286"/>
      <c r="T17" s="286"/>
      <c r="U17" s="286"/>
    </row>
    <row r="18" spans="2:21" ht="60" customHeight="1" x14ac:dyDescent="0.2">
      <c r="B18" s="286" t="s">
        <v>370</v>
      </c>
      <c r="C18" s="286"/>
      <c r="D18" s="286"/>
      <c r="E18" s="286"/>
      <c r="F18" s="286"/>
      <c r="G18" s="286"/>
      <c r="H18" s="286"/>
      <c r="I18" s="286"/>
      <c r="J18" s="286"/>
      <c r="K18" s="286"/>
      <c r="L18" s="286"/>
      <c r="M18" s="286"/>
      <c r="N18" s="286"/>
      <c r="O18" s="286"/>
      <c r="P18" s="286"/>
      <c r="Q18" s="286"/>
      <c r="R18" s="286"/>
      <c r="S18" s="286"/>
      <c r="T18" s="286"/>
      <c r="U18" s="286"/>
    </row>
    <row r="19" spans="2:21" ht="60" customHeight="1" x14ac:dyDescent="0.2">
      <c r="B19" s="332" t="s">
        <v>371</v>
      </c>
      <c r="C19" s="286"/>
      <c r="D19" s="286"/>
      <c r="E19" s="286"/>
      <c r="F19" s="286"/>
      <c r="G19" s="286"/>
      <c r="H19" s="286"/>
      <c r="I19" s="286"/>
      <c r="J19" s="286"/>
      <c r="K19" s="286"/>
      <c r="L19" s="286"/>
      <c r="M19" s="286"/>
      <c r="N19" s="286"/>
      <c r="O19" s="286"/>
      <c r="P19" s="286"/>
      <c r="Q19" s="286"/>
      <c r="R19" s="286"/>
      <c r="S19" s="286"/>
      <c r="T19" s="286"/>
      <c r="U19" s="286"/>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5" t="s">
        <v>177</v>
      </c>
      <c r="C21" s="325"/>
      <c r="D21" s="325"/>
      <c r="E21" s="325"/>
      <c r="F21" s="325"/>
      <c r="G21" s="325"/>
      <c r="H21" s="325"/>
      <c r="I21" s="325"/>
      <c r="J21" s="325"/>
      <c r="K21" s="325"/>
      <c r="L21" s="325"/>
      <c r="M21" s="325"/>
      <c r="N21" s="325"/>
      <c r="O21" s="325"/>
      <c r="P21" s="325"/>
      <c r="Q21" s="325"/>
      <c r="R21" s="325"/>
      <c r="S21" s="325"/>
      <c r="T21" s="325"/>
      <c r="U21" s="325"/>
    </row>
    <row r="22" spans="2:21" ht="24.95" customHeight="1" x14ac:dyDescent="0.2">
      <c r="B22" s="315" t="s">
        <v>28</v>
      </c>
      <c r="C22" s="316"/>
      <c r="D22" s="316"/>
      <c r="E22" s="316"/>
      <c r="F22" s="316"/>
      <c r="G22" s="316"/>
      <c r="H22" s="316"/>
      <c r="I22" s="316"/>
      <c r="J22" s="316"/>
      <c r="K22" s="316"/>
      <c r="L22" s="316"/>
      <c r="M22" s="316"/>
      <c r="N22" s="316"/>
      <c r="O22" s="316"/>
      <c r="P22" s="316"/>
      <c r="Q22" s="316"/>
      <c r="R22" s="316"/>
      <c r="S22" s="316"/>
      <c r="T22" s="316"/>
      <c r="U22" s="316"/>
    </row>
    <row r="23" spans="2:21" ht="60" customHeight="1" x14ac:dyDescent="0.2">
      <c r="B23" s="286" t="s">
        <v>526</v>
      </c>
      <c r="C23" s="286"/>
      <c r="D23" s="286"/>
      <c r="E23" s="286"/>
      <c r="F23" s="286"/>
      <c r="G23" s="286"/>
      <c r="H23" s="286"/>
      <c r="I23" s="286"/>
      <c r="J23" s="286"/>
      <c r="K23" s="286"/>
      <c r="L23" s="286"/>
      <c r="M23" s="286"/>
      <c r="N23" s="286"/>
      <c r="O23" s="286"/>
      <c r="P23" s="286"/>
      <c r="Q23" s="286"/>
      <c r="R23" s="286"/>
      <c r="S23" s="286"/>
      <c r="T23" s="286"/>
      <c r="U23" s="286"/>
    </row>
    <row r="24" spans="2:21" ht="60" customHeight="1" x14ac:dyDescent="0.2">
      <c r="B24" s="286" t="s">
        <v>527</v>
      </c>
      <c r="C24" s="286"/>
      <c r="D24" s="286"/>
      <c r="E24" s="286"/>
      <c r="F24" s="286"/>
      <c r="G24" s="286"/>
      <c r="H24" s="286"/>
      <c r="I24" s="286"/>
      <c r="J24" s="286"/>
      <c r="K24" s="286"/>
      <c r="L24" s="286"/>
      <c r="M24" s="286"/>
      <c r="N24" s="286"/>
      <c r="O24" s="286"/>
      <c r="P24" s="286"/>
      <c r="Q24" s="286"/>
      <c r="R24" s="286"/>
      <c r="S24" s="286"/>
      <c r="T24" s="286"/>
      <c r="U24" s="286"/>
    </row>
    <row r="25" spans="2:21" s="14" customFormat="1" ht="24.95" customHeight="1" x14ac:dyDescent="0.25">
      <c r="B25" s="317" t="s">
        <v>123</v>
      </c>
      <c r="C25" s="317"/>
      <c r="D25" s="317"/>
      <c r="E25" s="317"/>
      <c r="F25" s="317"/>
      <c r="G25" s="317"/>
      <c r="H25" s="317"/>
      <c r="I25" s="317"/>
      <c r="J25" s="317"/>
      <c r="K25" s="317"/>
      <c r="L25" s="317"/>
      <c r="M25" s="317"/>
      <c r="N25" s="317"/>
      <c r="O25" s="317"/>
      <c r="P25" s="317"/>
      <c r="Q25" s="317"/>
      <c r="R25" s="317"/>
      <c r="S25" s="317"/>
      <c r="T25" s="317"/>
      <c r="U25" s="317"/>
    </row>
    <row r="26" spans="2:21" ht="60" customHeight="1" x14ac:dyDescent="0.2">
      <c r="B26" s="286" t="s">
        <v>528</v>
      </c>
      <c r="C26" s="286"/>
      <c r="D26" s="286"/>
      <c r="E26" s="286"/>
      <c r="F26" s="286"/>
      <c r="G26" s="286"/>
      <c r="H26" s="286"/>
      <c r="I26" s="286"/>
      <c r="J26" s="286"/>
      <c r="K26" s="286"/>
      <c r="L26" s="286"/>
      <c r="M26" s="286"/>
      <c r="N26" s="286"/>
      <c r="O26" s="286"/>
      <c r="P26" s="286"/>
      <c r="Q26" s="286"/>
      <c r="R26" s="286"/>
      <c r="S26" s="286"/>
      <c r="T26" s="286"/>
      <c r="U26" s="286"/>
    </row>
    <row r="27" spans="2:21" ht="60" customHeight="1" x14ac:dyDescent="0.2">
      <c r="B27" s="286" t="s">
        <v>529</v>
      </c>
      <c r="C27" s="286"/>
      <c r="D27" s="286"/>
      <c r="E27" s="286"/>
      <c r="F27" s="286"/>
      <c r="G27" s="286"/>
      <c r="H27" s="286"/>
      <c r="I27" s="286"/>
      <c r="J27" s="286"/>
      <c r="K27" s="286"/>
      <c r="L27" s="286"/>
      <c r="M27" s="286"/>
      <c r="N27" s="286"/>
      <c r="O27" s="286"/>
      <c r="P27" s="286"/>
      <c r="Q27" s="286"/>
      <c r="R27" s="286"/>
      <c r="S27" s="286"/>
      <c r="T27" s="286"/>
      <c r="U27" s="286"/>
    </row>
    <row r="28" spans="2:21" ht="60" customHeight="1" x14ac:dyDescent="0.2">
      <c r="B28" s="286" t="s">
        <v>530</v>
      </c>
      <c r="C28" s="286"/>
      <c r="D28" s="286"/>
      <c r="E28" s="286"/>
      <c r="F28" s="286"/>
      <c r="G28" s="286"/>
      <c r="H28" s="286"/>
      <c r="I28" s="286"/>
      <c r="J28" s="286"/>
      <c r="K28" s="286"/>
      <c r="L28" s="286"/>
      <c r="M28" s="286"/>
      <c r="N28" s="286"/>
      <c r="O28" s="286"/>
      <c r="P28" s="286"/>
      <c r="Q28" s="286"/>
      <c r="R28" s="286"/>
      <c r="S28" s="286"/>
      <c r="T28" s="286"/>
      <c r="U28" s="286"/>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18" t="s">
        <v>178</v>
      </c>
      <c r="C30" s="318"/>
      <c r="D30" s="318"/>
      <c r="E30" s="318"/>
      <c r="F30" s="318"/>
      <c r="G30" s="318"/>
      <c r="H30" s="318"/>
      <c r="I30" s="318"/>
      <c r="J30" s="318"/>
      <c r="K30" s="318"/>
      <c r="L30" s="318"/>
      <c r="M30" s="318"/>
      <c r="N30" s="318"/>
      <c r="O30" s="318"/>
      <c r="P30" s="318"/>
      <c r="Q30" s="318"/>
      <c r="R30" s="318"/>
      <c r="S30" s="318"/>
      <c r="T30" s="318"/>
      <c r="U30" s="318"/>
    </row>
    <row r="31" spans="2:21" ht="24.95" customHeight="1" x14ac:dyDescent="0.2">
      <c r="B31" s="326" t="s">
        <v>28</v>
      </c>
      <c r="C31" s="326"/>
      <c r="D31" s="326"/>
      <c r="E31" s="326"/>
      <c r="F31" s="326"/>
      <c r="G31" s="326"/>
      <c r="H31" s="326"/>
      <c r="I31" s="326"/>
      <c r="J31" s="326"/>
      <c r="K31" s="326"/>
      <c r="L31" s="326"/>
      <c r="M31" s="326"/>
      <c r="N31" s="326"/>
      <c r="O31" s="326"/>
      <c r="P31" s="326"/>
      <c r="Q31" s="326"/>
      <c r="R31" s="326"/>
      <c r="S31" s="326"/>
      <c r="T31" s="326"/>
      <c r="U31" s="326"/>
    </row>
    <row r="32" spans="2:21" ht="60" customHeight="1" x14ac:dyDescent="0.2">
      <c r="B32" s="286"/>
      <c r="C32" s="286"/>
      <c r="D32" s="286"/>
      <c r="E32" s="286"/>
      <c r="F32" s="286"/>
      <c r="G32" s="286"/>
      <c r="H32" s="286"/>
      <c r="I32" s="286"/>
      <c r="J32" s="286"/>
      <c r="K32" s="286"/>
      <c r="L32" s="286"/>
      <c r="M32" s="286"/>
      <c r="N32" s="286"/>
      <c r="O32" s="286"/>
      <c r="P32" s="286"/>
      <c r="Q32" s="286"/>
      <c r="R32" s="286"/>
      <c r="S32" s="286"/>
      <c r="T32" s="286"/>
      <c r="U32" s="286"/>
    </row>
    <row r="33" spans="2:21" ht="60" customHeight="1" x14ac:dyDescent="0.2">
      <c r="B33" s="286"/>
      <c r="C33" s="286"/>
      <c r="D33" s="286"/>
      <c r="E33" s="286"/>
      <c r="F33" s="286"/>
      <c r="G33" s="286"/>
      <c r="H33" s="286"/>
      <c r="I33" s="286"/>
      <c r="J33" s="286"/>
      <c r="K33" s="286"/>
      <c r="L33" s="286"/>
      <c r="M33" s="286"/>
      <c r="N33" s="286"/>
      <c r="O33" s="286"/>
      <c r="P33" s="286"/>
      <c r="Q33" s="286"/>
      <c r="R33" s="286"/>
      <c r="S33" s="286"/>
      <c r="T33" s="286"/>
      <c r="U33" s="286"/>
    </row>
    <row r="34" spans="2:21" s="14" customFormat="1" ht="24.95" customHeight="1" x14ac:dyDescent="0.25">
      <c r="B34" s="317" t="s">
        <v>123</v>
      </c>
      <c r="C34" s="317"/>
      <c r="D34" s="317"/>
      <c r="E34" s="317"/>
      <c r="F34" s="317"/>
      <c r="G34" s="317"/>
      <c r="H34" s="317"/>
      <c r="I34" s="317"/>
      <c r="J34" s="317"/>
      <c r="K34" s="317"/>
      <c r="L34" s="317"/>
      <c r="M34" s="317"/>
      <c r="N34" s="317"/>
      <c r="O34" s="317"/>
      <c r="P34" s="317"/>
      <c r="Q34" s="317"/>
      <c r="R34" s="317"/>
      <c r="S34" s="317"/>
      <c r="T34" s="317"/>
      <c r="U34" s="317"/>
    </row>
    <row r="35" spans="2:21" ht="60" customHeight="1" x14ac:dyDescent="0.2">
      <c r="B35" s="286"/>
      <c r="C35" s="286"/>
      <c r="D35" s="286"/>
      <c r="E35" s="286"/>
      <c r="F35" s="286"/>
      <c r="G35" s="286"/>
      <c r="H35" s="286"/>
      <c r="I35" s="286"/>
      <c r="J35" s="286"/>
      <c r="K35" s="286"/>
      <c r="L35" s="286"/>
      <c r="M35" s="286"/>
      <c r="N35" s="286"/>
      <c r="O35" s="286"/>
      <c r="P35" s="286"/>
      <c r="Q35" s="286"/>
      <c r="R35" s="286"/>
      <c r="S35" s="286"/>
      <c r="T35" s="286"/>
      <c r="U35" s="286"/>
    </row>
    <row r="36" spans="2:21" ht="60" customHeight="1" x14ac:dyDescent="0.2">
      <c r="B36" s="286"/>
      <c r="C36" s="286"/>
      <c r="D36" s="286"/>
      <c r="E36" s="286"/>
      <c r="F36" s="286"/>
      <c r="G36" s="286"/>
      <c r="H36" s="286"/>
      <c r="I36" s="286"/>
      <c r="J36" s="286"/>
      <c r="K36" s="286"/>
      <c r="L36" s="286"/>
      <c r="M36" s="286"/>
      <c r="N36" s="286"/>
      <c r="O36" s="286"/>
      <c r="P36" s="286"/>
      <c r="Q36" s="286"/>
      <c r="R36" s="286"/>
      <c r="S36" s="286"/>
      <c r="T36" s="286"/>
      <c r="U36" s="286"/>
    </row>
    <row r="37" spans="2:21" ht="60" customHeight="1" x14ac:dyDescent="0.2">
      <c r="B37" s="286"/>
      <c r="C37" s="286"/>
      <c r="D37" s="286"/>
      <c r="E37" s="286"/>
      <c r="F37" s="286"/>
      <c r="G37" s="286"/>
      <c r="H37" s="286"/>
      <c r="I37" s="286"/>
      <c r="J37" s="286"/>
      <c r="K37" s="286"/>
      <c r="L37" s="286"/>
      <c r="M37" s="286"/>
      <c r="N37" s="286"/>
      <c r="O37" s="286"/>
      <c r="P37" s="286"/>
      <c r="Q37" s="286"/>
      <c r="R37" s="286"/>
      <c r="S37" s="286"/>
      <c r="T37" s="286"/>
      <c r="U37" s="286"/>
    </row>
    <row r="39" spans="2:21" x14ac:dyDescent="0.2">
      <c r="B39" s="314" t="s">
        <v>179</v>
      </c>
      <c r="C39" s="314"/>
      <c r="D39" s="314"/>
      <c r="E39" s="314"/>
      <c r="F39" s="314"/>
      <c r="G39" s="314"/>
      <c r="H39" s="314"/>
      <c r="I39" s="314"/>
      <c r="J39" s="314"/>
      <c r="K39" s="314"/>
      <c r="L39" s="314"/>
      <c r="M39" s="314"/>
      <c r="N39" s="314"/>
      <c r="O39" s="314"/>
      <c r="P39" s="314"/>
      <c r="Q39" s="314"/>
      <c r="R39" s="314"/>
      <c r="S39" s="314"/>
      <c r="T39" s="314"/>
      <c r="U39" s="314"/>
    </row>
    <row r="40" spans="2:21" ht="19.5" x14ac:dyDescent="0.2">
      <c r="B40" s="326" t="s">
        <v>28</v>
      </c>
      <c r="C40" s="326"/>
      <c r="D40" s="326"/>
      <c r="E40" s="326"/>
      <c r="F40" s="326"/>
      <c r="G40" s="326"/>
      <c r="H40" s="326"/>
      <c r="I40" s="326"/>
      <c r="J40" s="326"/>
      <c r="K40" s="326"/>
      <c r="L40" s="326"/>
      <c r="M40" s="326"/>
      <c r="N40" s="326"/>
      <c r="O40" s="326"/>
      <c r="P40" s="326"/>
      <c r="Q40" s="326"/>
      <c r="R40" s="326"/>
      <c r="S40" s="326"/>
      <c r="T40" s="326"/>
      <c r="U40" s="326"/>
    </row>
    <row r="41" spans="2:21" ht="50.25" customHeight="1" x14ac:dyDescent="0.2">
      <c r="B41" s="286"/>
      <c r="C41" s="286"/>
      <c r="D41" s="286"/>
      <c r="E41" s="286"/>
      <c r="F41" s="286"/>
      <c r="G41" s="286"/>
      <c r="H41" s="286"/>
      <c r="I41" s="286"/>
      <c r="J41" s="286"/>
      <c r="K41" s="286"/>
      <c r="L41" s="286"/>
      <c r="M41" s="286"/>
      <c r="N41" s="286"/>
      <c r="O41" s="286"/>
      <c r="P41" s="286"/>
      <c r="Q41" s="286"/>
      <c r="R41" s="286"/>
      <c r="S41" s="286"/>
      <c r="T41" s="286"/>
      <c r="U41" s="286"/>
    </row>
    <row r="42" spans="2:21" ht="51.75" customHeight="1" x14ac:dyDescent="0.2">
      <c r="B42" s="286"/>
      <c r="C42" s="286"/>
      <c r="D42" s="286"/>
      <c r="E42" s="286"/>
      <c r="F42" s="286"/>
      <c r="G42" s="286"/>
      <c r="H42" s="286"/>
      <c r="I42" s="286"/>
      <c r="J42" s="286"/>
      <c r="K42" s="286"/>
      <c r="L42" s="286"/>
      <c r="M42" s="286"/>
      <c r="N42" s="286"/>
      <c r="O42" s="286"/>
      <c r="P42" s="286"/>
      <c r="Q42" s="286"/>
      <c r="R42" s="286"/>
      <c r="S42" s="286"/>
      <c r="T42" s="286"/>
      <c r="U42" s="286"/>
    </row>
    <row r="43" spans="2:21" ht="19.5" x14ac:dyDescent="0.2">
      <c r="B43" s="317" t="s">
        <v>123</v>
      </c>
      <c r="C43" s="317"/>
      <c r="D43" s="317"/>
      <c r="E43" s="317"/>
      <c r="F43" s="317"/>
      <c r="G43" s="317"/>
      <c r="H43" s="317"/>
      <c r="I43" s="317"/>
      <c r="J43" s="317"/>
      <c r="K43" s="317"/>
      <c r="L43" s="317"/>
      <c r="M43" s="317"/>
      <c r="N43" s="317"/>
      <c r="O43" s="317"/>
      <c r="P43" s="317"/>
      <c r="Q43" s="317"/>
      <c r="R43" s="317"/>
      <c r="S43" s="317"/>
      <c r="T43" s="317"/>
      <c r="U43" s="317"/>
    </row>
    <row r="44" spans="2:21" ht="45" customHeight="1" x14ac:dyDescent="0.2">
      <c r="B44" s="286"/>
      <c r="C44" s="286"/>
      <c r="D44" s="286"/>
      <c r="E44" s="286"/>
      <c r="F44" s="286"/>
      <c r="G44" s="286"/>
      <c r="H44" s="286"/>
      <c r="I44" s="286"/>
      <c r="J44" s="286"/>
      <c r="K44" s="286"/>
      <c r="L44" s="286"/>
      <c r="M44" s="286"/>
      <c r="N44" s="286"/>
      <c r="O44" s="286"/>
      <c r="P44" s="286"/>
      <c r="Q44" s="286"/>
      <c r="R44" s="286"/>
      <c r="S44" s="286"/>
      <c r="T44" s="286"/>
      <c r="U44" s="286"/>
    </row>
    <row r="45" spans="2:21" ht="52.5" customHeight="1" x14ac:dyDescent="0.2">
      <c r="B45" s="286"/>
      <c r="C45" s="286"/>
      <c r="D45" s="286"/>
      <c r="E45" s="286"/>
      <c r="F45" s="286"/>
      <c r="G45" s="286"/>
      <c r="H45" s="286"/>
      <c r="I45" s="286"/>
      <c r="J45" s="286"/>
      <c r="K45" s="286"/>
      <c r="L45" s="286"/>
      <c r="M45" s="286"/>
      <c r="N45" s="286"/>
      <c r="O45" s="286"/>
      <c r="P45" s="286"/>
      <c r="Q45" s="286"/>
      <c r="R45" s="286"/>
      <c r="S45" s="286"/>
      <c r="T45" s="286"/>
      <c r="U45" s="286"/>
    </row>
    <row r="46" spans="2:21" ht="55.5" customHeight="1" x14ac:dyDescent="0.2">
      <c r="B46" s="286"/>
      <c r="C46" s="286"/>
      <c r="D46" s="286"/>
      <c r="E46" s="286"/>
      <c r="F46" s="286"/>
      <c r="G46" s="286"/>
      <c r="H46" s="286"/>
      <c r="I46" s="286"/>
      <c r="J46" s="286"/>
      <c r="K46" s="286"/>
      <c r="L46" s="286"/>
      <c r="M46" s="286"/>
      <c r="N46" s="286"/>
      <c r="O46" s="286"/>
      <c r="P46" s="286"/>
      <c r="Q46" s="286"/>
      <c r="R46" s="286"/>
      <c r="S46" s="286"/>
      <c r="T46" s="286"/>
      <c r="U46" s="286"/>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6:U36"/>
    <mergeCell ref="B37:U37"/>
    <mergeCell ref="B39:U39"/>
    <mergeCell ref="B40:U40"/>
    <mergeCell ref="B41:U41"/>
    <mergeCell ref="B42:U42"/>
    <mergeCell ref="B43:U43"/>
    <mergeCell ref="B44:U44"/>
    <mergeCell ref="B21:U21"/>
    <mergeCell ref="B22:U22"/>
    <mergeCell ref="B23:U23"/>
    <mergeCell ref="B24:U24"/>
    <mergeCell ref="B30:U30"/>
    <mergeCell ref="B28:U28"/>
    <mergeCell ref="B34:U34"/>
    <mergeCell ref="B25:U25"/>
    <mergeCell ref="B26:U26"/>
    <mergeCell ref="B27:U27"/>
    <mergeCell ref="B35:U35"/>
    <mergeCell ref="B32:U32"/>
    <mergeCell ref="B33:U33"/>
    <mergeCell ref="B31:U31"/>
    <mergeCell ref="B19:U19"/>
    <mergeCell ref="V2:V3"/>
    <mergeCell ref="L3:L9"/>
    <mergeCell ref="R2:U2"/>
    <mergeCell ref="B2:B3"/>
    <mergeCell ref="C2:F2"/>
    <mergeCell ref="H2:K2"/>
    <mergeCell ref="M2:P2"/>
    <mergeCell ref="G3:G9"/>
    <mergeCell ref="B12:U12"/>
    <mergeCell ref="B13:U13"/>
    <mergeCell ref="B14:U14"/>
    <mergeCell ref="B15:U15"/>
    <mergeCell ref="B16:U16"/>
    <mergeCell ref="B17:U17"/>
    <mergeCell ref="B18:U18"/>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abSelected="1" topLeftCell="A18" zoomScale="70" zoomScaleNormal="70" workbookViewId="0">
      <selection activeCell="Y28" sqref="Y28"/>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9" t="s">
        <v>24</v>
      </c>
      <c r="C2" s="322" t="s">
        <v>176</v>
      </c>
      <c r="D2" s="322"/>
      <c r="E2" s="322"/>
      <c r="F2" s="322"/>
      <c r="G2" s="2"/>
      <c r="H2" s="323" t="s">
        <v>177</v>
      </c>
      <c r="I2" s="323"/>
      <c r="J2" s="323"/>
      <c r="K2" s="323"/>
      <c r="L2" s="2"/>
      <c r="M2" s="331" t="s">
        <v>178</v>
      </c>
      <c r="N2" s="331"/>
      <c r="O2" s="331"/>
      <c r="P2" s="331"/>
      <c r="Q2" s="52"/>
      <c r="R2" s="314" t="s">
        <v>179</v>
      </c>
      <c r="S2" s="314"/>
      <c r="T2" s="314"/>
      <c r="U2" s="314"/>
      <c r="V2" s="319"/>
    </row>
    <row r="3" spans="2:22" ht="24.75" customHeight="1" thickBot="1" x14ac:dyDescent="0.25">
      <c r="B3" s="330"/>
      <c r="C3" s="3">
        <v>1</v>
      </c>
      <c r="D3" s="3">
        <v>2</v>
      </c>
      <c r="E3" s="4">
        <v>3</v>
      </c>
      <c r="F3" s="5">
        <v>4</v>
      </c>
      <c r="G3" s="327"/>
      <c r="H3" s="3">
        <v>1</v>
      </c>
      <c r="I3" s="3">
        <v>2</v>
      </c>
      <c r="J3" s="4">
        <v>3</v>
      </c>
      <c r="K3" s="5">
        <v>4</v>
      </c>
      <c r="L3" s="320"/>
      <c r="M3" s="3">
        <v>1</v>
      </c>
      <c r="N3" s="3">
        <v>2</v>
      </c>
      <c r="O3" s="4">
        <v>3</v>
      </c>
      <c r="P3" s="5">
        <v>4</v>
      </c>
      <c r="Q3" s="53"/>
      <c r="R3" s="3">
        <v>1</v>
      </c>
      <c r="S3" s="3">
        <v>2</v>
      </c>
      <c r="T3" s="4">
        <v>3</v>
      </c>
      <c r="U3" s="5">
        <v>4</v>
      </c>
      <c r="V3" s="319"/>
    </row>
    <row r="4" spans="2:22" ht="38.1" customHeight="1" thickTop="1" thickBot="1" x14ac:dyDescent="0.25">
      <c r="B4" s="37" t="s">
        <v>5</v>
      </c>
      <c r="C4" s="33">
        <f>Autoevaluación!R122/SUM(Autoevaluación!R122:R125)</f>
        <v>0.25</v>
      </c>
      <c r="D4" s="7">
        <f>Autoevaluación!R123/SUM(Autoevaluación!R122:R125)</f>
        <v>0.5</v>
      </c>
      <c r="E4" s="7">
        <f>Autoevaluación!R124/SUM(Autoevaluación!R122:R125)</f>
        <v>0.25</v>
      </c>
      <c r="F4" s="7">
        <f>Autoevaluación!R125/SUM(Autoevaluación!R122:R125)</f>
        <v>0</v>
      </c>
      <c r="G4" s="328"/>
      <c r="H4" s="7">
        <f>Autoevaluación!S122/SUM(Autoevaluación!S122:S125)</f>
        <v>0.25</v>
      </c>
      <c r="I4" s="7">
        <f>Autoevaluación!S123/SUM(Autoevaluación!S122:S125)</f>
        <v>0.75</v>
      </c>
      <c r="J4" s="7">
        <f>Autoevaluación!S124/SUM(Autoevaluación!S122:S125)</f>
        <v>0</v>
      </c>
      <c r="K4" s="7">
        <f>Autoevaluación!S125/SUM(Autoevaluación!S122:S125)</f>
        <v>0</v>
      </c>
      <c r="L4" s="321"/>
      <c r="M4" s="7" t="e">
        <f>Autoevaluación!T122/SUM(Autoevaluación!T122:T125)</f>
        <v>#DIV/0!</v>
      </c>
      <c r="N4" s="7" t="e">
        <f>Autoevaluación!T123/SUM(Autoevaluación!T122:T125)</f>
        <v>#DIV/0!</v>
      </c>
      <c r="O4" s="7" t="e">
        <f>Autoevaluación!T124/SUM(Autoevaluación!T122:T125)</f>
        <v>#DIV/0!</v>
      </c>
      <c r="P4" s="7" t="e">
        <f>Autoevaluación!T125/SUM(Autoevaluación!T122:T125)</f>
        <v>#DIV/0!</v>
      </c>
      <c r="Q4" s="50"/>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25">
      <c r="B5" s="38" t="s">
        <v>10</v>
      </c>
      <c r="C5" s="33">
        <f>Autoevaluación!R128/SUM(Autoevaluación!R128:R131)</f>
        <v>0</v>
      </c>
      <c r="D5" s="7">
        <f>Autoevaluación!R129/SUM(Autoevaluación!R128:R131)</f>
        <v>0.25</v>
      </c>
      <c r="E5" s="7">
        <f>Autoevaluación!R130/SUM(Autoevaluación!R128:R131)</f>
        <v>0.5</v>
      </c>
      <c r="F5" s="7">
        <f>Autoevaluación!R131/SUM(Autoevaluación!R128:R131)</f>
        <v>0.25</v>
      </c>
      <c r="G5" s="328"/>
      <c r="H5" s="7">
        <f>Autoevaluación!S128/SUM(Autoevaluación!S128:S131)</f>
        <v>0</v>
      </c>
      <c r="I5" s="7">
        <f>Autoevaluación!S129/SUM(Autoevaluación!S128:S131)</f>
        <v>0.25</v>
      </c>
      <c r="J5" s="7">
        <f>Autoevaluación!S130/SUM(Autoevaluación!S128:S131)</f>
        <v>0.5</v>
      </c>
      <c r="K5" s="7">
        <f>Autoevaluación!S131/SUM(Autoevaluación!S128:S131)</f>
        <v>0.25</v>
      </c>
      <c r="L5" s="321"/>
      <c r="M5" s="7" t="e">
        <f>Autoevaluación!T128/SUM(Autoevaluación!T128:T131)</f>
        <v>#DIV/0!</v>
      </c>
      <c r="N5" s="7" t="e">
        <f>Autoevaluación!T129/SUM(Autoevaluación!T128:T131)</f>
        <v>#DIV/0!</v>
      </c>
      <c r="O5" s="7" t="e">
        <f>Autoevaluación!T130/SUM(Autoevaluación!T128:T131)</f>
        <v>#DIV/0!</v>
      </c>
      <c r="P5" s="7" t="e">
        <f>Autoevaluación!T131/SUM(Autoevaluación!T128:T131)</f>
        <v>#DIV/0!</v>
      </c>
      <c r="Q5" s="50"/>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25">
      <c r="B6" s="38" t="s">
        <v>15</v>
      </c>
      <c r="C6" s="33">
        <f>Autoevaluación!R134/SUM(Autoevaluación!R134:R137)</f>
        <v>0.33333333333333331</v>
      </c>
      <c r="D6" s="7">
        <f>Autoevaluación!R135/SUM(Autoevaluación!R134:R137)</f>
        <v>0.33333333333333331</v>
      </c>
      <c r="E6" s="7">
        <f>Autoevaluación!R136/SUM(Autoevaluación!R134:R137)</f>
        <v>0.33333333333333331</v>
      </c>
      <c r="F6" s="7">
        <f>Autoevaluación!R137/SUM(Autoevaluación!R134:R137)</f>
        <v>0</v>
      </c>
      <c r="G6" s="328"/>
      <c r="H6" s="7">
        <f>Autoevaluación!S134/SUM(Autoevaluación!S134:S137)</f>
        <v>0.33333333333333331</v>
      </c>
      <c r="I6" s="7">
        <f>Autoevaluación!S135/SUM(Autoevaluación!S134:S137)</f>
        <v>0.33333333333333331</v>
      </c>
      <c r="J6" s="7">
        <f>Autoevaluación!S136/SUM(Autoevaluación!S134:S137)</f>
        <v>0.33333333333333331</v>
      </c>
      <c r="K6" s="7">
        <f>Autoevaluación!S137/SUM(Autoevaluación!S134:S137)</f>
        <v>0</v>
      </c>
      <c r="L6" s="321"/>
      <c r="M6" s="7" t="e">
        <f>Autoevaluación!T134/SUM(Autoevaluación!T134:T137)</f>
        <v>#DIV/0!</v>
      </c>
      <c r="N6" s="7" t="e">
        <f>Autoevaluación!T135/SUM(Autoevaluación!T134:T137)</f>
        <v>#DIV/0!</v>
      </c>
      <c r="O6" s="7" t="e">
        <f>Autoevaluación!T136/SUM(Autoevaluación!T134:T137)</f>
        <v>#DIV/0!</v>
      </c>
      <c r="P6" s="7" t="e">
        <f>Autoevaluación!T137/SUM(Autoevaluación!T134:T137)</f>
        <v>#DIV/0!</v>
      </c>
      <c r="Q6" s="50"/>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25">
      <c r="B7" s="37" t="s">
        <v>19</v>
      </c>
      <c r="C7" s="33">
        <f>Autoevaluación!R139/SUM(Autoevaluación!R139:R142)</f>
        <v>0.33333333333333331</v>
      </c>
      <c r="D7" s="7">
        <f>Autoevaluación!R140/SUM(Autoevaluación!R139:R142)</f>
        <v>0.66666666666666663</v>
      </c>
      <c r="E7" s="7">
        <f>Autoevaluación!R141/SUM(Autoevaluación!R139:R142)</f>
        <v>0</v>
      </c>
      <c r="F7" s="7">
        <f>Autoevaluación!R142/SUM(Autoevaluación!R139:R142)</f>
        <v>0</v>
      </c>
      <c r="G7" s="328"/>
      <c r="H7" s="7">
        <f>Autoevaluación!S139/SUM(Autoevaluación!S139:S142)</f>
        <v>0</v>
      </c>
      <c r="I7" s="7">
        <f>Autoevaluación!S140/SUM(Autoevaluación!S139:S142)</f>
        <v>0.66666666666666663</v>
      </c>
      <c r="J7" s="7">
        <f>Autoevaluación!S141/SUM(Autoevaluación!S139:S142)</f>
        <v>0.33333333333333331</v>
      </c>
      <c r="K7" s="7">
        <f>Autoevaluación!S142/SUM(Autoevaluación!S139:S142)</f>
        <v>0</v>
      </c>
      <c r="L7" s="321"/>
      <c r="M7" s="7" t="e">
        <f>Autoevaluación!T139/SUM(Autoevaluación!T139:T142)</f>
        <v>#DIV/0!</v>
      </c>
      <c r="N7" s="7" t="e">
        <f>Autoevaluación!T140/SUM(Autoevaluación!T139:T142)</f>
        <v>#DIV/0!</v>
      </c>
      <c r="O7" s="7" t="e">
        <f>Autoevaluación!T141/SUM(Autoevaluación!T139:T142)</f>
        <v>#DIV/0!</v>
      </c>
      <c r="P7" s="7" t="e">
        <f>Autoevaluación!T142/SUM(Autoevaluación!T139:T142)</f>
        <v>#DIV/0!</v>
      </c>
      <c r="Q7" s="50"/>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2">
      <c r="B8" s="35"/>
      <c r="C8" s="7"/>
      <c r="D8" s="7"/>
      <c r="E8" s="7"/>
      <c r="F8" s="7"/>
      <c r="G8" s="328"/>
      <c r="H8" s="7"/>
      <c r="I8" s="7"/>
      <c r="J8" s="7"/>
      <c r="K8" s="7"/>
      <c r="L8" s="321"/>
      <c r="M8" s="7"/>
      <c r="N8" s="7"/>
      <c r="O8" s="7"/>
      <c r="P8" s="7"/>
      <c r="Q8" s="50"/>
      <c r="R8" s="7"/>
      <c r="S8" s="7"/>
      <c r="T8" s="7"/>
      <c r="U8" s="7"/>
    </row>
    <row r="9" spans="2:22" ht="38.1" customHeight="1" x14ac:dyDescent="0.2">
      <c r="B9" s="6"/>
      <c r="C9" s="7"/>
      <c r="D9" s="7"/>
      <c r="E9" s="7"/>
      <c r="F9" s="7"/>
      <c r="G9" s="328"/>
      <c r="H9" s="7"/>
      <c r="I9" s="7"/>
      <c r="J9" s="7"/>
      <c r="K9" s="7"/>
      <c r="L9" s="321"/>
      <c r="M9" s="7"/>
      <c r="N9" s="7"/>
      <c r="O9" s="7"/>
      <c r="P9" s="7"/>
      <c r="Q9" s="50"/>
      <c r="R9" s="7"/>
      <c r="S9" s="7"/>
      <c r="T9" s="7"/>
      <c r="U9" s="7"/>
    </row>
    <row r="10" spans="2:22" ht="42" customHeight="1" x14ac:dyDescent="0.2">
      <c r="B10" s="15" t="s">
        <v>139</v>
      </c>
      <c r="C10" s="12">
        <f>AVERAGE(C4:C9)</f>
        <v>0.22916666666666663</v>
      </c>
      <c r="D10" s="12">
        <f>AVERAGE(D4:D9)</f>
        <v>0.4375</v>
      </c>
      <c r="E10" s="12">
        <f>AVERAGE(E4:E9)</f>
        <v>0.27083333333333331</v>
      </c>
      <c r="F10" s="12">
        <f>AVERAGE(F4:F9)</f>
        <v>6.25E-2</v>
      </c>
      <c r="G10" s="9"/>
      <c r="H10" s="12">
        <f>AVERAGE(H4:H9)</f>
        <v>0.14583333333333331</v>
      </c>
      <c r="I10" s="12">
        <f>AVERAGE(I4:I9)</f>
        <v>0.5</v>
      </c>
      <c r="J10" s="12">
        <f>AVERAGE(J4:J9)</f>
        <v>0.29166666666666663</v>
      </c>
      <c r="K10" s="12">
        <f>AVERAGE(K4:K9)</f>
        <v>6.25E-2</v>
      </c>
      <c r="L10" s="9"/>
      <c r="M10" s="12" t="e">
        <f>AVERAGE(M4:M9)</f>
        <v>#DIV/0!</v>
      </c>
      <c r="N10" s="12" t="e">
        <f>AVERAGE(N4:N9)</f>
        <v>#DIV/0!</v>
      </c>
      <c r="O10" s="12" t="e">
        <f>AVERAGE(O4:O9)</f>
        <v>#DIV/0!</v>
      </c>
      <c r="P10" s="12" t="e">
        <f>AVERAGE(P4:P9)</f>
        <v>#DIV/0!</v>
      </c>
      <c r="Q10" s="51"/>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22" t="s">
        <v>176</v>
      </c>
      <c r="C12" s="322"/>
      <c r="D12" s="322"/>
      <c r="E12" s="322"/>
      <c r="F12" s="322"/>
      <c r="G12" s="322"/>
      <c r="H12" s="322"/>
      <c r="I12" s="322"/>
      <c r="J12" s="322"/>
      <c r="K12" s="322"/>
      <c r="L12" s="322"/>
      <c r="M12" s="322"/>
      <c r="N12" s="322"/>
      <c r="O12" s="322"/>
      <c r="P12" s="322"/>
      <c r="Q12" s="322"/>
      <c r="R12" s="322"/>
      <c r="S12" s="322"/>
      <c r="T12" s="322"/>
      <c r="U12" s="322"/>
    </row>
    <row r="13" spans="2:22" ht="24.95" customHeight="1" x14ac:dyDescent="0.2">
      <c r="B13" s="324" t="s">
        <v>28</v>
      </c>
      <c r="C13" s="324"/>
      <c r="D13" s="324"/>
      <c r="E13" s="324"/>
      <c r="F13" s="324"/>
      <c r="G13" s="324"/>
      <c r="H13" s="324"/>
      <c r="I13" s="324"/>
      <c r="J13" s="324"/>
      <c r="K13" s="324"/>
      <c r="L13" s="324"/>
      <c r="M13" s="324"/>
      <c r="N13" s="324"/>
      <c r="O13" s="324"/>
      <c r="P13" s="324"/>
      <c r="Q13" s="324"/>
      <c r="R13" s="324"/>
      <c r="S13" s="324"/>
      <c r="T13" s="324"/>
      <c r="U13" s="324"/>
    </row>
    <row r="14" spans="2:22" ht="60" customHeight="1" x14ac:dyDescent="0.2">
      <c r="B14" s="286" t="s">
        <v>409</v>
      </c>
      <c r="C14" s="286"/>
      <c r="D14" s="286"/>
      <c r="E14" s="286"/>
      <c r="F14" s="286"/>
      <c r="G14" s="286"/>
      <c r="H14" s="286"/>
      <c r="I14" s="286"/>
      <c r="J14" s="286"/>
      <c r="K14" s="286"/>
      <c r="L14" s="286"/>
      <c r="M14" s="286"/>
      <c r="N14" s="286"/>
      <c r="O14" s="286"/>
      <c r="P14" s="286"/>
      <c r="Q14" s="286"/>
      <c r="R14" s="286"/>
      <c r="S14" s="286"/>
      <c r="T14" s="286"/>
      <c r="U14" s="286"/>
    </row>
    <row r="15" spans="2:22" ht="60" customHeight="1" x14ac:dyDescent="0.2">
      <c r="B15" s="286" t="s">
        <v>410</v>
      </c>
      <c r="C15" s="286"/>
      <c r="D15" s="286"/>
      <c r="E15" s="286"/>
      <c r="F15" s="286"/>
      <c r="G15" s="286"/>
      <c r="H15" s="286"/>
      <c r="I15" s="286"/>
      <c r="J15" s="286"/>
      <c r="K15" s="286"/>
      <c r="L15" s="286"/>
      <c r="M15" s="286"/>
      <c r="N15" s="286"/>
      <c r="O15" s="286"/>
      <c r="P15" s="286"/>
      <c r="Q15" s="286"/>
      <c r="R15" s="286"/>
      <c r="S15" s="286"/>
      <c r="T15" s="286"/>
      <c r="U15" s="286"/>
    </row>
    <row r="16" spans="2:22" s="14" customFormat="1" ht="24.95" customHeight="1" x14ac:dyDescent="0.25">
      <c r="B16" s="317" t="s">
        <v>123</v>
      </c>
      <c r="C16" s="317"/>
      <c r="D16" s="317"/>
      <c r="E16" s="317"/>
      <c r="F16" s="317"/>
      <c r="G16" s="317"/>
      <c r="H16" s="317"/>
      <c r="I16" s="317"/>
      <c r="J16" s="317"/>
      <c r="K16" s="317"/>
      <c r="L16" s="317"/>
      <c r="M16" s="317"/>
      <c r="N16" s="317"/>
      <c r="O16" s="317"/>
      <c r="P16" s="317"/>
      <c r="Q16" s="317"/>
      <c r="R16" s="317"/>
      <c r="S16" s="317"/>
      <c r="T16" s="317"/>
      <c r="U16" s="317"/>
    </row>
    <row r="17" spans="2:21" ht="60" customHeight="1" x14ac:dyDescent="0.2">
      <c r="B17" s="286" t="s">
        <v>248</v>
      </c>
      <c r="C17" s="286"/>
      <c r="D17" s="286"/>
      <c r="E17" s="286"/>
      <c r="F17" s="286"/>
      <c r="G17" s="286"/>
      <c r="H17" s="286"/>
      <c r="I17" s="286"/>
      <c r="J17" s="286"/>
      <c r="K17" s="286"/>
      <c r="L17" s="286"/>
      <c r="M17" s="286"/>
      <c r="N17" s="286"/>
      <c r="O17" s="286"/>
      <c r="P17" s="286"/>
      <c r="Q17" s="286"/>
      <c r="R17" s="286"/>
      <c r="S17" s="286"/>
      <c r="T17" s="286"/>
      <c r="U17" s="286"/>
    </row>
    <row r="18" spans="2:21" ht="60" customHeight="1" x14ac:dyDescent="0.2">
      <c r="B18" s="286" t="s">
        <v>249</v>
      </c>
      <c r="C18" s="286"/>
      <c r="D18" s="286"/>
      <c r="E18" s="286"/>
      <c r="F18" s="286"/>
      <c r="G18" s="286"/>
      <c r="H18" s="286"/>
      <c r="I18" s="286"/>
      <c r="J18" s="286"/>
      <c r="K18" s="286"/>
      <c r="L18" s="286"/>
      <c r="M18" s="286"/>
      <c r="N18" s="286"/>
      <c r="O18" s="286"/>
      <c r="P18" s="286"/>
      <c r="Q18" s="286"/>
      <c r="R18" s="286"/>
      <c r="S18" s="286"/>
      <c r="T18" s="286"/>
      <c r="U18" s="286"/>
    </row>
    <row r="19" spans="2:21" ht="60" customHeight="1" x14ac:dyDescent="0.2">
      <c r="B19" s="286" t="s">
        <v>250</v>
      </c>
      <c r="C19" s="286"/>
      <c r="D19" s="286"/>
      <c r="E19" s="286"/>
      <c r="F19" s="286"/>
      <c r="G19" s="286"/>
      <c r="H19" s="286"/>
      <c r="I19" s="286"/>
      <c r="J19" s="286"/>
      <c r="K19" s="286"/>
      <c r="L19" s="286"/>
      <c r="M19" s="286"/>
      <c r="N19" s="286"/>
      <c r="O19" s="286"/>
      <c r="P19" s="286"/>
      <c r="Q19" s="286"/>
      <c r="R19" s="286"/>
      <c r="S19" s="286"/>
      <c r="T19" s="286"/>
      <c r="U19" s="286"/>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5" t="s">
        <v>177</v>
      </c>
      <c r="C21" s="325"/>
      <c r="D21" s="325"/>
      <c r="E21" s="325"/>
      <c r="F21" s="325"/>
      <c r="G21" s="325"/>
      <c r="H21" s="325"/>
      <c r="I21" s="325"/>
      <c r="J21" s="325"/>
      <c r="K21" s="325"/>
      <c r="L21" s="325"/>
      <c r="M21" s="325"/>
      <c r="N21" s="325"/>
      <c r="O21" s="325"/>
      <c r="P21" s="325"/>
      <c r="Q21" s="325"/>
      <c r="R21" s="325"/>
      <c r="S21" s="325"/>
      <c r="T21" s="325"/>
      <c r="U21" s="325"/>
    </row>
    <row r="22" spans="2:21" ht="24.95" customHeight="1" x14ac:dyDescent="0.2">
      <c r="B22" s="326" t="s">
        <v>28</v>
      </c>
      <c r="C22" s="326"/>
      <c r="D22" s="326"/>
      <c r="E22" s="326"/>
      <c r="F22" s="326"/>
      <c r="G22" s="326"/>
      <c r="H22" s="326"/>
      <c r="I22" s="326"/>
      <c r="J22" s="326"/>
      <c r="K22" s="326"/>
      <c r="L22" s="326"/>
      <c r="M22" s="326"/>
      <c r="N22" s="326"/>
      <c r="O22" s="326"/>
      <c r="P22" s="326"/>
      <c r="Q22" s="326"/>
      <c r="R22" s="326"/>
      <c r="S22" s="326"/>
      <c r="T22" s="326"/>
      <c r="U22" s="326"/>
    </row>
    <row r="23" spans="2:21" ht="60" customHeight="1" x14ac:dyDescent="0.2">
      <c r="B23" s="286" t="s">
        <v>474</v>
      </c>
      <c r="C23" s="286"/>
      <c r="D23" s="286"/>
      <c r="E23" s="286"/>
      <c r="F23" s="286"/>
      <c r="G23" s="286"/>
      <c r="H23" s="286"/>
      <c r="I23" s="286"/>
      <c r="J23" s="286"/>
      <c r="K23" s="286"/>
      <c r="L23" s="286"/>
      <c r="M23" s="286"/>
      <c r="N23" s="286"/>
      <c r="O23" s="286"/>
      <c r="P23" s="286"/>
      <c r="Q23" s="286"/>
      <c r="R23" s="286"/>
      <c r="S23" s="286"/>
      <c r="T23" s="286"/>
      <c r="U23" s="286"/>
    </row>
    <row r="24" spans="2:21" ht="60" customHeight="1" x14ac:dyDescent="0.2">
      <c r="B24" s="286" t="s">
        <v>475</v>
      </c>
      <c r="C24" s="286"/>
      <c r="D24" s="286"/>
      <c r="E24" s="286"/>
      <c r="F24" s="286"/>
      <c r="G24" s="286"/>
      <c r="H24" s="286"/>
      <c r="I24" s="286"/>
      <c r="J24" s="286"/>
      <c r="K24" s="286"/>
      <c r="L24" s="286"/>
      <c r="M24" s="286"/>
      <c r="N24" s="286"/>
      <c r="O24" s="286"/>
      <c r="P24" s="286"/>
      <c r="Q24" s="286"/>
      <c r="R24" s="286"/>
      <c r="S24" s="286"/>
      <c r="T24" s="286"/>
      <c r="U24" s="286"/>
    </row>
    <row r="25" spans="2:21" s="14" customFormat="1" ht="24.95" customHeight="1" x14ac:dyDescent="0.25">
      <c r="B25" s="317" t="s">
        <v>123</v>
      </c>
      <c r="C25" s="317"/>
      <c r="D25" s="317"/>
      <c r="E25" s="317"/>
      <c r="F25" s="317"/>
      <c r="G25" s="317"/>
      <c r="H25" s="317"/>
      <c r="I25" s="317"/>
      <c r="J25" s="317"/>
      <c r="K25" s="317"/>
      <c r="L25" s="317"/>
      <c r="M25" s="317"/>
      <c r="N25" s="317"/>
      <c r="O25" s="317"/>
      <c r="P25" s="317"/>
      <c r="Q25" s="317"/>
      <c r="R25" s="317"/>
      <c r="S25" s="317"/>
      <c r="T25" s="317"/>
      <c r="U25" s="317"/>
    </row>
    <row r="26" spans="2:21" ht="60" customHeight="1" x14ac:dyDescent="0.2">
      <c r="B26" s="286" t="s">
        <v>476</v>
      </c>
      <c r="C26" s="286"/>
      <c r="D26" s="286"/>
      <c r="E26" s="286"/>
      <c r="F26" s="286"/>
      <c r="G26" s="286"/>
      <c r="H26" s="286"/>
      <c r="I26" s="286"/>
      <c r="J26" s="286"/>
      <c r="K26" s="286"/>
      <c r="L26" s="286"/>
      <c r="M26" s="286"/>
      <c r="N26" s="286"/>
      <c r="O26" s="286"/>
      <c r="P26" s="286"/>
      <c r="Q26" s="286"/>
      <c r="R26" s="286"/>
      <c r="S26" s="286"/>
      <c r="T26" s="286"/>
      <c r="U26" s="286"/>
    </row>
    <row r="27" spans="2:21" ht="60" customHeight="1" x14ac:dyDescent="0.2">
      <c r="B27" s="286" t="s">
        <v>477</v>
      </c>
      <c r="C27" s="286"/>
      <c r="D27" s="286"/>
      <c r="E27" s="286"/>
      <c r="F27" s="286"/>
      <c r="G27" s="286"/>
      <c r="H27" s="286"/>
      <c r="I27" s="286"/>
      <c r="J27" s="286"/>
      <c r="K27" s="286"/>
      <c r="L27" s="286"/>
      <c r="M27" s="286"/>
      <c r="N27" s="286"/>
      <c r="O27" s="286"/>
      <c r="P27" s="286"/>
      <c r="Q27" s="286"/>
      <c r="R27" s="286"/>
      <c r="S27" s="286"/>
      <c r="T27" s="286"/>
      <c r="U27" s="286"/>
    </row>
    <row r="28" spans="2:21" ht="60" customHeight="1" x14ac:dyDescent="0.2">
      <c r="B28" s="286" t="s">
        <v>478</v>
      </c>
      <c r="C28" s="286"/>
      <c r="D28" s="286"/>
      <c r="E28" s="286"/>
      <c r="F28" s="286"/>
      <c r="G28" s="286"/>
      <c r="H28" s="286"/>
      <c r="I28" s="286"/>
      <c r="J28" s="286"/>
      <c r="K28" s="286"/>
      <c r="L28" s="286"/>
      <c r="M28" s="286"/>
      <c r="N28" s="286"/>
      <c r="O28" s="286"/>
      <c r="P28" s="286"/>
      <c r="Q28" s="286"/>
      <c r="R28" s="286"/>
      <c r="S28" s="286"/>
      <c r="T28" s="286"/>
      <c r="U28" s="286"/>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18" t="s">
        <v>178</v>
      </c>
      <c r="C30" s="318"/>
      <c r="D30" s="318"/>
      <c r="E30" s="318"/>
      <c r="F30" s="318"/>
      <c r="G30" s="318"/>
      <c r="H30" s="318"/>
      <c r="I30" s="318"/>
      <c r="J30" s="318"/>
      <c r="K30" s="318"/>
      <c r="L30" s="318"/>
      <c r="M30" s="318"/>
      <c r="N30" s="318"/>
      <c r="O30" s="318"/>
      <c r="P30" s="318"/>
      <c r="Q30" s="318"/>
      <c r="R30" s="318"/>
      <c r="S30" s="318"/>
      <c r="T30" s="318"/>
      <c r="U30" s="318"/>
    </row>
    <row r="31" spans="2:21" ht="24.95" customHeight="1" x14ac:dyDescent="0.2">
      <c r="B31" s="315" t="s">
        <v>28</v>
      </c>
      <c r="C31" s="316"/>
      <c r="D31" s="316"/>
      <c r="E31" s="316"/>
      <c r="F31" s="316"/>
      <c r="G31" s="316"/>
      <c r="H31" s="316"/>
      <c r="I31" s="316"/>
      <c r="J31" s="316"/>
      <c r="K31" s="316"/>
      <c r="L31" s="316"/>
      <c r="M31" s="316"/>
      <c r="N31" s="316"/>
      <c r="O31" s="316"/>
      <c r="P31" s="316"/>
      <c r="Q31" s="316"/>
      <c r="R31" s="316"/>
      <c r="S31" s="316"/>
      <c r="T31" s="316"/>
      <c r="U31" s="316"/>
    </row>
    <row r="32" spans="2:21" ht="60" customHeight="1" x14ac:dyDescent="0.2">
      <c r="B32" s="286"/>
      <c r="C32" s="286"/>
      <c r="D32" s="286"/>
      <c r="E32" s="286"/>
      <c r="F32" s="286"/>
      <c r="G32" s="286"/>
      <c r="H32" s="286"/>
      <c r="I32" s="286"/>
      <c r="J32" s="286"/>
      <c r="K32" s="286"/>
      <c r="L32" s="286"/>
      <c r="M32" s="286"/>
      <c r="N32" s="286"/>
      <c r="O32" s="286"/>
      <c r="P32" s="286"/>
      <c r="Q32" s="286"/>
      <c r="R32" s="286"/>
      <c r="S32" s="286"/>
      <c r="T32" s="286"/>
      <c r="U32" s="286"/>
    </row>
    <row r="33" spans="2:21" ht="60" customHeight="1" x14ac:dyDescent="0.2">
      <c r="B33" s="286"/>
      <c r="C33" s="286"/>
      <c r="D33" s="286"/>
      <c r="E33" s="286"/>
      <c r="F33" s="286"/>
      <c r="G33" s="286"/>
      <c r="H33" s="286"/>
      <c r="I33" s="286"/>
      <c r="J33" s="286"/>
      <c r="K33" s="286"/>
      <c r="L33" s="286"/>
      <c r="M33" s="286"/>
      <c r="N33" s="286"/>
      <c r="O33" s="286"/>
      <c r="P33" s="286"/>
      <c r="Q33" s="286"/>
      <c r="R33" s="286"/>
      <c r="S33" s="286"/>
      <c r="T33" s="286"/>
      <c r="U33" s="286"/>
    </row>
    <row r="34" spans="2:21" s="14" customFormat="1" ht="24.95" customHeight="1" x14ac:dyDescent="0.25">
      <c r="B34" s="317" t="s">
        <v>123</v>
      </c>
      <c r="C34" s="317"/>
      <c r="D34" s="317"/>
      <c r="E34" s="317"/>
      <c r="F34" s="317"/>
      <c r="G34" s="317"/>
      <c r="H34" s="317"/>
      <c r="I34" s="317"/>
      <c r="J34" s="317"/>
      <c r="K34" s="317"/>
      <c r="L34" s="317"/>
      <c r="M34" s="317"/>
      <c r="N34" s="317"/>
      <c r="O34" s="317"/>
      <c r="P34" s="317"/>
      <c r="Q34" s="317"/>
      <c r="R34" s="317"/>
      <c r="S34" s="317"/>
      <c r="T34" s="317"/>
      <c r="U34" s="317"/>
    </row>
    <row r="35" spans="2:21" ht="60" customHeight="1" x14ac:dyDescent="0.2">
      <c r="B35" s="286"/>
      <c r="C35" s="286"/>
      <c r="D35" s="286"/>
      <c r="E35" s="286"/>
      <c r="F35" s="286"/>
      <c r="G35" s="286"/>
      <c r="H35" s="286"/>
      <c r="I35" s="286"/>
      <c r="J35" s="286"/>
      <c r="K35" s="286"/>
      <c r="L35" s="286"/>
      <c r="M35" s="286"/>
      <c r="N35" s="286"/>
      <c r="O35" s="286"/>
      <c r="P35" s="286"/>
      <c r="Q35" s="286"/>
      <c r="R35" s="286"/>
      <c r="S35" s="286"/>
      <c r="T35" s="286"/>
      <c r="U35" s="286"/>
    </row>
    <row r="36" spans="2:21" ht="60" customHeight="1" x14ac:dyDescent="0.2">
      <c r="B36" s="286"/>
      <c r="C36" s="286"/>
      <c r="D36" s="286"/>
      <c r="E36" s="286"/>
      <c r="F36" s="286"/>
      <c r="G36" s="286"/>
      <c r="H36" s="286"/>
      <c r="I36" s="286"/>
      <c r="J36" s="286"/>
      <c r="K36" s="286"/>
      <c r="L36" s="286"/>
      <c r="M36" s="286"/>
      <c r="N36" s="286"/>
      <c r="O36" s="286"/>
      <c r="P36" s="286"/>
      <c r="Q36" s="286"/>
      <c r="R36" s="286"/>
      <c r="S36" s="286"/>
      <c r="T36" s="286"/>
      <c r="U36" s="286"/>
    </row>
    <row r="37" spans="2:21" ht="60" customHeight="1" x14ac:dyDescent="0.2">
      <c r="B37" s="286"/>
      <c r="C37" s="286"/>
      <c r="D37" s="286"/>
      <c r="E37" s="286"/>
      <c r="F37" s="286"/>
      <c r="G37" s="286"/>
      <c r="H37" s="286"/>
      <c r="I37" s="286"/>
      <c r="J37" s="286"/>
      <c r="K37" s="286"/>
      <c r="L37" s="286"/>
      <c r="M37" s="286"/>
      <c r="N37" s="286"/>
      <c r="O37" s="286"/>
      <c r="P37" s="286"/>
      <c r="Q37" s="286"/>
      <c r="R37" s="286"/>
      <c r="S37" s="286"/>
      <c r="T37" s="286"/>
      <c r="U37" s="286"/>
    </row>
    <row r="40" spans="2:21" x14ac:dyDescent="0.2">
      <c r="B40" s="314" t="s">
        <v>179</v>
      </c>
      <c r="C40" s="314"/>
      <c r="D40" s="314"/>
      <c r="E40" s="314"/>
      <c r="F40" s="314"/>
      <c r="G40" s="314"/>
      <c r="H40" s="314"/>
      <c r="I40" s="314"/>
      <c r="J40" s="314"/>
      <c r="K40" s="314"/>
      <c r="L40" s="314"/>
      <c r="M40" s="314"/>
      <c r="N40" s="314"/>
      <c r="O40" s="314"/>
      <c r="P40" s="314"/>
      <c r="Q40" s="314"/>
      <c r="R40" s="314"/>
      <c r="S40" s="314"/>
      <c r="T40" s="314"/>
      <c r="U40" s="314"/>
    </row>
    <row r="41" spans="2:21" ht="19.5" x14ac:dyDescent="0.2">
      <c r="B41" s="315" t="s">
        <v>28</v>
      </c>
      <c r="C41" s="316"/>
      <c r="D41" s="316"/>
      <c r="E41" s="316"/>
      <c r="F41" s="316"/>
      <c r="G41" s="316"/>
      <c r="H41" s="316"/>
      <c r="I41" s="316"/>
      <c r="J41" s="316"/>
      <c r="K41" s="316"/>
      <c r="L41" s="316"/>
      <c r="M41" s="316"/>
      <c r="N41" s="316"/>
      <c r="O41" s="316"/>
      <c r="P41" s="316"/>
      <c r="Q41" s="316"/>
      <c r="R41" s="316"/>
      <c r="S41" s="316"/>
      <c r="T41" s="316"/>
      <c r="U41" s="316"/>
    </row>
    <row r="42" spans="2:21" ht="62.25" customHeight="1" x14ac:dyDescent="0.2">
      <c r="B42" s="286"/>
      <c r="C42" s="286"/>
      <c r="D42" s="286"/>
      <c r="E42" s="286"/>
      <c r="F42" s="286"/>
      <c r="G42" s="286"/>
      <c r="H42" s="286"/>
      <c r="I42" s="286"/>
      <c r="J42" s="286"/>
      <c r="K42" s="286"/>
      <c r="L42" s="286"/>
      <c r="M42" s="286"/>
      <c r="N42" s="286"/>
      <c r="O42" s="286"/>
      <c r="P42" s="286"/>
      <c r="Q42" s="286"/>
      <c r="R42" s="286"/>
      <c r="S42" s="286"/>
      <c r="T42" s="286"/>
      <c r="U42" s="286"/>
    </row>
    <row r="43" spans="2:21" ht="64.5" customHeight="1" x14ac:dyDescent="0.2">
      <c r="B43" s="286"/>
      <c r="C43" s="286"/>
      <c r="D43" s="286"/>
      <c r="E43" s="286"/>
      <c r="F43" s="286"/>
      <c r="G43" s="286"/>
      <c r="H43" s="286"/>
      <c r="I43" s="286"/>
      <c r="J43" s="286"/>
      <c r="K43" s="286"/>
      <c r="L43" s="286"/>
      <c r="M43" s="286"/>
      <c r="N43" s="286"/>
      <c r="O43" s="286"/>
      <c r="P43" s="286"/>
      <c r="Q43" s="286"/>
      <c r="R43" s="286"/>
      <c r="S43" s="286"/>
      <c r="T43" s="286"/>
      <c r="U43" s="286"/>
    </row>
    <row r="44" spans="2:21" ht="19.5" x14ac:dyDescent="0.2">
      <c r="B44" s="317" t="s">
        <v>123</v>
      </c>
      <c r="C44" s="317"/>
      <c r="D44" s="317"/>
      <c r="E44" s="317"/>
      <c r="F44" s="317"/>
      <c r="G44" s="317"/>
      <c r="H44" s="317"/>
      <c r="I44" s="317"/>
      <c r="J44" s="317"/>
      <c r="K44" s="317"/>
      <c r="L44" s="317"/>
      <c r="M44" s="317"/>
      <c r="N44" s="317"/>
      <c r="O44" s="317"/>
      <c r="P44" s="317"/>
      <c r="Q44" s="317"/>
      <c r="R44" s="317"/>
      <c r="S44" s="317"/>
      <c r="T44" s="317"/>
      <c r="U44" s="317"/>
    </row>
    <row r="45" spans="2:21" ht="54.75" customHeight="1" x14ac:dyDescent="0.2">
      <c r="B45" s="286"/>
      <c r="C45" s="286"/>
      <c r="D45" s="286"/>
      <c r="E45" s="286"/>
      <c r="F45" s="286"/>
      <c r="G45" s="286"/>
      <c r="H45" s="286"/>
      <c r="I45" s="286"/>
      <c r="J45" s="286"/>
      <c r="K45" s="286"/>
      <c r="L45" s="286"/>
      <c r="M45" s="286"/>
      <c r="N45" s="286"/>
      <c r="O45" s="286"/>
      <c r="P45" s="286"/>
      <c r="Q45" s="286"/>
      <c r="R45" s="286"/>
      <c r="S45" s="286"/>
      <c r="T45" s="286"/>
      <c r="U45" s="286"/>
    </row>
    <row r="46" spans="2:21" ht="61.5" customHeight="1" x14ac:dyDescent="0.2">
      <c r="B46" s="286"/>
      <c r="C46" s="286"/>
      <c r="D46" s="286"/>
      <c r="E46" s="286"/>
      <c r="F46" s="286"/>
      <c r="G46" s="286"/>
      <c r="H46" s="286"/>
      <c r="I46" s="286"/>
      <c r="J46" s="286"/>
      <c r="K46" s="286"/>
      <c r="L46" s="286"/>
      <c r="M46" s="286"/>
      <c r="N46" s="286"/>
      <c r="O46" s="286"/>
      <c r="P46" s="286"/>
      <c r="Q46" s="286"/>
      <c r="R46" s="286"/>
      <c r="S46" s="286"/>
      <c r="T46" s="286"/>
      <c r="U46" s="286"/>
    </row>
    <row r="47" spans="2:21" ht="64.5" customHeight="1" x14ac:dyDescent="0.2">
      <c r="B47" s="286"/>
      <c r="C47" s="286"/>
      <c r="D47" s="286"/>
      <c r="E47" s="286"/>
      <c r="F47" s="286"/>
      <c r="G47" s="286"/>
      <c r="H47" s="286"/>
      <c r="I47" s="286"/>
      <c r="J47" s="286"/>
      <c r="K47" s="286"/>
      <c r="L47" s="286"/>
      <c r="M47" s="286"/>
      <c r="N47" s="286"/>
      <c r="O47" s="286"/>
      <c r="P47" s="286"/>
      <c r="Q47" s="286"/>
      <c r="R47" s="286"/>
      <c r="S47" s="286"/>
      <c r="T47" s="286"/>
      <c r="U47" s="286"/>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C2:F2"/>
    <mergeCell ref="H2:K2"/>
    <mergeCell ref="B36:U36"/>
    <mergeCell ref="B37:U37"/>
    <mergeCell ref="G3:G9"/>
    <mergeCell ref="B16:U16"/>
    <mergeCell ref="M2:P2"/>
    <mergeCell ref="B22:U22"/>
    <mergeCell ref="B23:U23"/>
    <mergeCell ref="B21:U21"/>
    <mergeCell ref="L3:L9"/>
    <mergeCell ref="B2:B3"/>
    <mergeCell ref="R2:U2"/>
    <mergeCell ref="B12:U12"/>
    <mergeCell ref="B13:U13"/>
    <mergeCell ref="B24:U24"/>
    <mergeCell ref="B25:U25"/>
    <mergeCell ref="B26:U26"/>
    <mergeCell ref="B27:U27"/>
    <mergeCell ref="B42:U42"/>
    <mergeCell ref="B28:U28"/>
    <mergeCell ref="B47:U47"/>
    <mergeCell ref="B30:U30"/>
    <mergeCell ref="B31:U31"/>
    <mergeCell ref="B32:U32"/>
    <mergeCell ref="B33:U33"/>
    <mergeCell ref="B45:U45"/>
    <mergeCell ref="B34:U34"/>
    <mergeCell ref="B35:U35"/>
    <mergeCell ref="B40:U40"/>
    <mergeCell ref="B41:U41"/>
    <mergeCell ref="B46:U46"/>
    <mergeCell ref="B43:U43"/>
    <mergeCell ref="B44:U44"/>
    <mergeCell ref="B17:U17"/>
    <mergeCell ref="B18:U18"/>
    <mergeCell ref="B19:U19"/>
    <mergeCell ref="B14:U14"/>
    <mergeCell ref="B15:U15"/>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Karina Yulieth Casadiego Suarez</cp:lastModifiedBy>
  <cp:lastPrinted>2011-10-07T14:16:27Z</cp:lastPrinted>
  <dcterms:created xsi:type="dcterms:W3CDTF">2010-02-23T19:10:51Z</dcterms:created>
  <dcterms:modified xsi:type="dcterms:W3CDTF">2024-11-25T16:41:35Z</dcterms:modified>
</cp:coreProperties>
</file>