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cas\OneDrive\Escritorio\"/>
    </mc:Choice>
  </mc:AlternateContent>
  <xr:revisionPtr revIDLastSave="0" documentId="8_{F6672493-D4B4-4A35-997C-E2DB5F52F96B}" xr6:coauthVersionLast="47" xr6:coauthVersionMax="47" xr10:uidLastSave="{00000000-0000-0000-0000-000000000000}"/>
  <bookViews>
    <workbookView xWindow="-110" yWindow="-110" windowWidth="19420" windowHeight="11500" activeTab="5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81029"/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R9" i="1"/>
  <c r="R10" i="1"/>
  <c r="S7" i="1"/>
  <c r="T7" i="1"/>
  <c r="T8" i="1"/>
  <c r="N4" i="2" s="1"/>
  <c r="N10" i="2" s="1"/>
  <c r="T9" i="1"/>
  <c r="O4" i="2" s="1"/>
  <c r="O10" i="2" s="1"/>
  <c r="T10" i="1"/>
  <c r="P4" i="2" s="1"/>
  <c r="P10" i="2" s="1"/>
  <c r="M4" i="2"/>
  <c r="M10" i="2"/>
  <c r="U7" i="1"/>
  <c r="S8" i="1"/>
  <c r="U8" i="1"/>
  <c r="U9" i="1"/>
  <c r="U10" i="1"/>
  <c r="S4" i="2"/>
  <c r="S9" i="1"/>
  <c r="T4" i="2"/>
  <c r="S10" i="1"/>
  <c r="K6" i="6" s="1"/>
  <c r="S98" i="1"/>
  <c r="S99" i="1"/>
  <c r="S100" i="1"/>
  <c r="S101" i="1"/>
  <c r="U4" i="2"/>
  <c r="Q11" i="1"/>
  <c r="R11" i="1"/>
  <c r="S11" i="1"/>
  <c r="R13" i="1"/>
  <c r="C5" i="2" s="1"/>
  <c r="S13" i="1"/>
  <c r="T13" i="1"/>
  <c r="U13" i="1"/>
  <c r="R14" i="1"/>
  <c r="S14" i="1"/>
  <c r="T14" i="1"/>
  <c r="T15" i="1"/>
  <c r="T16" i="1"/>
  <c r="N5" i="2"/>
  <c r="U14" i="1"/>
  <c r="U15" i="1"/>
  <c r="U16" i="1"/>
  <c r="R5" i="2"/>
  <c r="R15" i="1"/>
  <c r="S15" i="1"/>
  <c r="S16" i="1"/>
  <c r="I5" i="2"/>
  <c r="S5" i="2"/>
  <c r="R16" i="1"/>
  <c r="M5" i="2"/>
  <c r="U5" i="2"/>
  <c r="R20" i="1"/>
  <c r="C6" i="2" s="1"/>
  <c r="S20" i="1"/>
  <c r="T20" i="1"/>
  <c r="U20" i="1"/>
  <c r="R21" i="1"/>
  <c r="S21" i="1"/>
  <c r="S22" i="1"/>
  <c r="S23" i="1"/>
  <c r="I6" i="2"/>
  <c r="T21" i="1"/>
  <c r="T22" i="1"/>
  <c r="T23" i="1"/>
  <c r="M6" i="2"/>
  <c r="U21" i="1"/>
  <c r="R22" i="1"/>
  <c r="R23" i="1"/>
  <c r="E6" i="2"/>
  <c r="O6" i="2"/>
  <c r="U22" i="1"/>
  <c r="U23" i="1"/>
  <c r="T6" i="2"/>
  <c r="R30" i="1"/>
  <c r="R31" i="1"/>
  <c r="R32" i="1"/>
  <c r="R33" i="1"/>
  <c r="C7" i="2" s="1"/>
  <c r="S30" i="1"/>
  <c r="T30" i="1"/>
  <c r="T31" i="1"/>
  <c r="T32" i="1"/>
  <c r="T33" i="1"/>
  <c r="M7" i="2"/>
  <c r="U30" i="1"/>
  <c r="U31" i="1"/>
  <c r="U32" i="1"/>
  <c r="U33" i="1"/>
  <c r="R7" i="2"/>
  <c r="S31" i="1"/>
  <c r="S32" i="1"/>
  <c r="S33" i="1"/>
  <c r="I7" i="2"/>
  <c r="N7" i="2"/>
  <c r="S7" i="2"/>
  <c r="E7" i="2"/>
  <c r="O7" i="2"/>
  <c r="F7" i="2"/>
  <c r="K7" i="2"/>
  <c r="P7" i="2"/>
  <c r="U7" i="2"/>
  <c r="R36" i="1"/>
  <c r="R37" i="1"/>
  <c r="R38" i="1"/>
  <c r="E8" i="2" s="1"/>
  <c r="R39" i="1"/>
  <c r="C8" i="2"/>
  <c r="S36" i="1"/>
  <c r="I8" i="2" s="1"/>
  <c r="T36" i="1"/>
  <c r="T37" i="1"/>
  <c r="T38" i="1"/>
  <c r="T39" i="1"/>
  <c r="N8" i="2"/>
  <c r="U36" i="1"/>
  <c r="S37" i="1"/>
  <c r="U37" i="1"/>
  <c r="U38" i="1"/>
  <c r="U39" i="1"/>
  <c r="S8" i="2"/>
  <c r="S38" i="1"/>
  <c r="J8" i="2" s="1"/>
  <c r="D8" i="2"/>
  <c r="S39" i="1"/>
  <c r="K8" i="2" s="1"/>
  <c r="U8" i="2"/>
  <c r="R47" i="1"/>
  <c r="R48" i="1"/>
  <c r="R49" i="1"/>
  <c r="R50" i="1"/>
  <c r="C9" i="2" s="1"/>
  <c r="S47" i="1"/>
  <c r="S48" i="1"/>
  <c r="S49" i="1"/>
  <c r="S50" i="1"/>
  <c r="H9" i="2"/>
  <c r="T47" i="1"/>
  <c r="T48" i="1"/>
  <c r="T49" i="1"/>
  <c r="T50" i="1"/>
  <c r="M9" i="2"/>
  <c r="U47" i="1"/>
  <c r="I9" i="2"/>
  <c r="N9" i="2"/>
  <c r="U48" i="1"/>
  <c r="J9" i="2"/>
  <c r="O9" i="2"/>
  <c r="U49" i="1"/>
  <c r="U50" i="1"/>
  <c r="T9" i="2"/>
  <c r="F9" i="2"/>
  <c r="K9" i="2"/>
  <c r="P9" i="2"/>
  <c r="U9" i="2"/>
  <c r="R55" i="1"/>
  <c r="R56" i="1"/>
  <c r="R57" i="1"/>
  <c r="R58" i="1"/>
  <c r="C4" i="4"/>
  <c r="S55" i="1"/>
  <c r="S56" i="1"/>
  <c r="S57" i="1"/>
  <c r="S58" i="1"/>
  <c r="H4" i="4"/>
  <c r="H10" i="4"/>
  <c r="T55" i="1"/>
  <c r="U55" i="1"/>
  <c r="U56" i="1"/>
  <c r="U57" i="1"/>
  <c r="U58" i="1"/>
  <c r="S4" i="4"/>
  <c r="S10" i="4"/>
  <c r="D4" i="4"/>
  <c r="I4" i="4"/>
  <c r="I10" i="4"/>
  <c r="T56" i="1"/>
  <c r="E4" i="4"/>
  <c r="J4" i="4"/>
  <c r="J10" i="4"/>
  <c r="T57" i="1"/>
  <c r="T58" i="1"/>
  <c r="O4" i="4"/>
  <c r="O10" i="4"/>
  <c r="T4" i="4"/>
  <c r="T10" i="4"/>
  <c r="F4" i="4"/>
  <c r="K4" i="4"/>
  <c r="K10" i="4"/>
  <c r="R62" i="1"/>
  <c r="S62" i="1"/>
  <c r="S63" i="1"/>
  <c r="S64" i="1"/>
  <c r="S65" i="1"/>
  <c r="I5" i="4"/>
  <c r="T62" i="1"/>
  <c r="T63" i="1"/>
  <c r="T64" i="1"/>
  <c r="T65" i="1"/>
  <c r="M5" i="4"/>
  <c r="U62" i="1"/>
  <c r="R63" i="1"/>
  <c r="R64" i="1"/>
  <c r="E5" i="4" s="1"/>
  <c r="R65" i="1"/>
  <c r="C5" i="4"/>
  <c r="N5" i="4"/>
  <c r="U63" i="1"/>
  <c r="U64" i="1"/>
  <c r="U65" i="1"/>
  <c r="S5" i="4"/>
  <c r="F5" i="4"/>
  <c r="K5" i="4"/>
  <c r="P5" i="4"/>
  <c r="U5" i="4"/>
  <c r="R68" i="1"/>
  <c r="F6" i="4" s="1"/>
  <c r="S68" i="1"/>
  <c r="S69" i="1"/>
  <c r="S70" i="1"/>
  <c r="S71" i="1"/>
  <c r="I6" i="4"/>
  <c r="T68" i="1"/>
  <c r="T69" i="1"/>
  <c r="T70" i="1"/>
  <c r="T71" i="1"/>
  <c r="M6" i="4"/>
  <c r="U68" i="1"/>
  <c r="U69" i="1"/>
  <c r="U70" i="1"/>
  <c r="U71" i="1"/>
  <c r="R6" i="4"/>
  <c r="R69" i="1"/>
  <c r="N6" i="4"/>
  <c r="R70" i="1"/>
  <c r="D6" i="4" s="1"/>
  <c r="R71" i="1"/>
  <c r="J6" i="4"/>
  <c r="O6" i="4"/>
  <c r="P6" i="4"/>
  <c r="R74" i="1"/>
  <c r="R76" i="1"/>
  <c r="R75" i="1"/>
  <c r="R77" i="1"/>
  <c r="E7" i="4"/>
  <c r="S74" i="1"/>
  <c r="S75" i="1"/>
  <c r="S76" i="1"/>
  <c r="S77" i="1"/>
  <c r="H7" i="4"/>
  <c r="T74" i="1"/>
  <c r="U74" i="1"/>
  <c r="U75" i="1"/>
  <c r="U76" i="1"/>
  <c r="U77" i="1"/>
  <c r="R7" i="4"/>
  <c r="D7" i="4"/>
  <c r="I7" i="4"/>
  <c r="T75" i="1"/>
  <c r="S7" i="4"/>
  <c r="T76" i="1"/>
  <c r="T77" i="1"/>
  <c r="N7" i="4"/>
  <c r="K7" i="4"/>
  <c r="P7" i="4"/>
  <c r="R84" i="1"/>
  <c r="R85" i="1"/>
  <c r="C4" i="6" s="1"/>
  <c r="R86" i="1"/>
  <c r="R87" i="1"/>
  <c r="F4" i="6" s="1"/>
  <c r="S84" i="1"/>
  <c r="T84" i="1"/>
  <c r="T85" i="1"/>
  <c r="T86" i="1"/>
  <c r="T87" i="1"/>
  <c r="M4" i="6"/>
  <c r="M10" i="6"/>
  <c r="U84" i="1"/>
  <c r="S85" i="1"/>
  <c r="S86" i="1"/>
  <c r="S87" i="1"/>
  <c r="J4" i="6"/>
  <c r="J10" i="6"/>
  <c r="U85" i="1"/>
  <c r="U86" i="1"/>
  <c r="T4" i="6"/>
  <c r="T10" i="6"/>
  <c r="P4" i="6"/>
  <c r="P10" i="6"/>
  <c r="R89" i="1"/>
  <c r="D5" i="6" s="1"/>
  <c r="S89" i="1"/>
  <c r="S90" i="1"/>
  <c r="S91" i="1"/>
  <c r="S92" i="1"/>
  <c r="H5" i="6"/>
  <c r="T89" i="1"/>
  <c r="T90" i="1"/>
  <c r="T91" i="1"/>
  <c r="T92" i="1"/>
  <c r="M5" i="6"/>
  <c r="R90" i="1"/>
  <c r="I5" i="6"/>
  <c r="N5" i="6"/>
  <c r="R91" i="1"/>
  <c r="J5" i="6"/>
  <c r="O5" i="6"/>
  <c r="R92" i="1"/>
  <c r="F5" i="6"/>
  <c r="K5" i="6"/>
  <c r="P5" i="6"/>
  <c r="R98" i="1"/>
  <c r="R99" i="1"/>
  <c r="R100" i="1"/>
  <c r="R101" i="1"/>
  <c r="C6" i="6"/>
  <c r="T98" i="1"/>
  <c r="T101" i="1"/>
  <c r="T99" i="1"/>
  <c r="T100" i="1"/>
  <c r="P6" i="6"/>
  <c r="S6" i="6"/>
  <c r="R6" i="6"/>
  <c r="D6" i="6"/>
  <c r="H6" i="6"/>
  <c r="E6" i="6"/>
  <c r="O6" i="6"/>
  <c r="U6" i="6"/>
  <c r="R102" i="1"/>
  <c r="C7" i="6" s="1"/>
  <c r="R103" i="1"/>
  <c r="R104" i="1"/>
  <c r="R105" i="1"/>
  <c r="S102" i="1"/>
  <c r="T102" i="1"/>
  <c r="T103" i="1"/>
  <c r="T104" i="1"/>
  <c r="T105" i="1"/>
  <c r="M7" i="6"/>
  <c r="U102" i="1"/>
  <c r="S103" i="1"/>
  <c r="S104" i="1"/>
  <c r="S105" i="1"/>
  <c r="I7" i="6"/>
  <c r="U103" i="1"/>
  <c r="U104" i="1"/>
  <c r="U105" i="1"/>
  <c r="R7" i="6"/>
  <c r="J7" i="6"/>
  <c r="K7" i="6"/>
  <c r="P7" i="6"/>
  <c r="U7" i="6"/>
  <c r="R114" i="1"/>
  <c r="R115" i="1"/>
  <c r="R116" i="1"/>
  <c r="E8" i="6" s="1"/>
  <c r="R117" i="1"/>
  <c r="C8" i="6"/>
  <c r="S114" i="1"/>
  <c r="S115" i="1"/>
  <c r="S116" i="1"/>
  <c r="S117" i="1"/>
  <c r="H8" i="6"/>
  <c r="T114" i="1"/>
  <c r="U114" i="1"/>
  <c r="D8" i="6"/>
  <c r="T115" i="1"/>
  <c r="T116" i="1"/>
  <c r="T117" i="1"/>
  <c r="M8" i="6"/>
  <c r="U115" i="1"/>
  <c r="U116" i="1"/>
  <c r="U117" i="1"/>
  <c r="S8" i="6"/>
  <c r="T8" i="6"/>
  <c r="F8" i="6"/>
  <c r="P8" i="6"/>
  <c r="U8" i="6"/>
  <c r="R122" i="1"/>
  <c r="S122" i="1"/>
  <c r="T122" i="1"/>
  <c r="T123" i="1"/>
  <c r="T124" i="1"/>
  <c r="T125" i="1"/>
  <c r="M4" i="5"/>
  <c r="M10" i="5"/>
  <c r="U122" i="1"/>
  <c r="U125" i="1"/>
  <c r="U123" i="1"/>
  <c r="U124" i="1"/>
  <c r="U4" i="5"/>
  <c r="U10" i="5"/>
  <c r="R123" i="1"/>
  <c r="S123" i="1"/>
  <c r="S124" i="1"/>
  <c r="S125" i="1"/>
  <c r="I4" i="5"/>
  <c r="I10" i="5"/>
  <c r="N4" i="5"/>
  <c r="N10" i="5"/>
  <c r="R124" i="1"/>
  <c r="J4" i="5"/>
  <c r="J10" i="5"/>
  <c r="O4" i="5"/>
  <c r="O10" i="5"/>
  <c r="T4" i="5"/>
  <c r="T10" i="5"/>
  <c r="R125" i="1"/>
  <c r="F4" i="5" s="1"/>
  <c r="K4" i="5"/>
  <c r="K10" i="5"/>
  <c r="P4" i="5"/>
  <c r="P10" i="5"/>
  <c r="R128" i="1"/>
  <c r="F5" i="5" s="1"/>
  <c r="R129" i="1"/>
  <c r="R130" i="1"/>
  <c r="E5" i="5" s="1"/>
  <c r="R131" i="1"/>
  <c r="S128" i="1"/>
  <c r="S130" i="1"/>
  <c r="S129" i="1"/>
  <c r="S131" i="1"/>
  <c r="J5" i="5"/>
  <c r="T128" i="1"/>
  <c r="U128" i="1"/>
  <c r="K5" i="5"/>
  <c r="T129" i="1"/>
  <c r="T130" i="1"/>
  <c r="T131" i="1"/>
  <c r="N5" i="5"/>
  <c r="U129" i="1"/>
  <c r="U130" i="1"/>
  <c r="U131" i="1"/>
  <c r="T5" i="5"/>
  <c r="O5" i="5"/>
  <c r="P5" i="5"/>
  <c r="R134" i="1"/>
  <c r="S134" i="1"/>
  <c r="S135" i="1"/>
  <c r="S136" i="1"/>
  <c r="S137" i="1"/>
  <c r="H6" i="5"/>
  <c r="T134" i="1"/>
  <c r="T135" i="1"/>
  <c r="T136" i="1"/>
  <c r="T137" i="1"/>
  <c r="M6" i="5"/>
  <c r="U134" i="1"/>
  <c r="R135" i="1"/>
  <c r="R136" i="1"/>
  <c r="F6" i="5" s="1"/>
  <c r="R137" i="1"/>
  <c r="D6" i="5"/>
  <c r="N6" i="5"/>
  <c r="U135" i="1"/>
  <c r="J6" i="5"/>
  <c r="O6" i="5"/>
  <c r="U136" i="1"/>
  <c r="U6" i="5"/>
  <c r="K6" i="5"/>
  <c r="P6" i="5"/>
  <c r="R139" i="1"/>
  <c r="R140" i="1"/>
  <c r="C7" i="5" s="1"/>
  <c r="R141" i="1"/>
  <c r="R142" i="1"/>
  <c r="F7" i="5" s="1"/>
  <c r="S139" i="1"/>
  <c r="S140" i="1"/>
  <c r="S141" i="1"/>
  <c r="S142" i="1"/>
  <c r="H7" i="5"/>
  <c r="T139" i="1"/>
  <c r="U139" i="1"/>
  <c r="I7" i="5"/>
  <c r="T140" i="1"/>
  <c r="U140" i="1"/>
  <c r="T141" i="1"/>
  <c r="T142" i="1"/>
  <c r="N7" i="5"/>
  <c r="U141" i="1"/>
  <c r="T7" i="5"/>
  <c r="K7" i="5"/>
  <c r="S5" i="6"/>
  <c r="R8" i="2"/>
  <c r="R8" i="6"/>
  <c r="R7" i="5"/>
  <c r="S4" i="5"/>
  <c r="S10" i="5"/>
  <c r="R4" i="5"/>
  <c r="R10" i="5"/>
  <c r="R5" i="6"/>
  <c r="T5" i="6"/>
  <c r="S6" i="4"/>
  <c r="T8" i="2"/>
  <c r="T5" i="2"/>
  <c r="T5" i="4"/>
  <c r="T7" i="2"/>
  <c r="U6" i="2"/>
  <c r="R6" i="5"/>
  <c r="R4" i="4"/>
  <c r="R10" i="4"/>
  <c r="H7" i="6"/>
  <c r="S5" i="5"/>
  <c r="O7" i="4"/>
  <c r="P5" i="2"/>
  <c r="I5" i="5"/>
  <c r="P8" i="2"/>
  <c r="D6" i="2"/>
  <c r="I6" i="5"/>
  <c r="J5" i="4"/>
  <c r="S7" i="5"/>
  <c r="U7" i="5"/>
  <c r="T7" i="6"/>
  <c r="S7" i="6"/>
  <c r="I4" i="6"/>
  <c r="I10" i="6"/>
  <c r="U4" i="4"/>
  <c r="U10" i="4"/>
  <c r="J7" i="2"/>
  <c r="H7" i="2"/>
  <c r="H4" i="5"/>
  <c r="H10" i="5"/>
  <c r="J6" i="6"/>
  <c r="K6" i="4"/>
  <c r="O5" i="4"/>
  <c r="O8" i="2"/>
  <c r="H6" i="2"/>
  <c r="J6" i="2"/>
  <c r="K6" i="2"/>
  <c r="M7" i="4"/>
  <c r="T6" i="4"/>
  <c r="F8" i="2"/>
  <c r="H8" i="2"/>
  <c r="S6" i="2"/>
  <c r="K5" i="2"/>
  <c r="R6" i="2"/>
  <c r="J5" i="2"/>
  <c r="J7" i="5"/>
  <c r="P7" i="5"/>
  <c r="O7" i="5"/>
  <c r="I6" i="6"/>
  <c r="M5" i="5"/>
  <c r="K8" i="6"/>
  <c r="P4" i="4"/>
  <c r="P10" i="4"/>
  <c r="F6" i="2"/>
  <c r="I8" i="6"/>
  <c r="M7" i="5"/>
  <c r="N8" i="6"/>
  <c r="U4" i="6"/>
  <c r="U10" i="6"/>
  <c r="S4" i="6"/>
  <c r="S10" i="6"/>
  <c r="H4" i="6"/>
  <c r="H10" i="6"/>
  <c r="J8" i="6"/>
  <c r="U6" i="4"/>
  <c r="J7" i="4"/>
  <c r="E5" i="6"/>
  <c r="O8" i="6"/>
  <c r="H5" i="4"/>
  <c r="U5" i="5"/>
  <c r="D9" i="2"/>
  <c r="O5" i="2"/>
  <c r="O4" i="6"/>
  <c r="O10" i="6"/>
  <c r="C7" i="4"/>
  <c r="K4" i="6"/>
  <c r="K10" i="6"/>
  <c r="H5" i="2"/>
  <c r="N4" i="6"/>
  <c r="N10" i="6"/>
  <c r="M6" i="6"/>
  <c r="C5" i="6"/>
  <c r="N6" i="6"/>
  <c r="E9" i="2"/>
  <c r="U7" i="4"/>
  <c r="F7" i="4"/>
  <c r="R4" i="6"/>
  <c r="R10" i="6"/>
  <c r="R5" i="4"/>
  <c r="N4" i="4"/>
  <c r="N10" i="4"/>
  <c r="N7" i="6"/>
  <c r="D5" i="4"/>
  <c r="P6" i="2"/>
  <c r="N6" i="2"/>
  <c r="T7" i="4"/>
  <c r="O7" i="6"/>
  <c r="T6" i="5"/>
  <c r="H6" i="4"/>
  <c r="M8" i="2"/>
  <c r="H5" i="5"/>
  <c r="R5" i="5"/>
  <c r="R9" i="2"/>
  <c r="M4" i="4"/>
  <c r="M10" i="4"/>
  <c r="S6" i="5"/>
  <c r="S9" i="2"/>
  <c r="F6" i="6"/>
  <c r="E5" i="2"/>
  <c r="U10" i="2"/>
  <c r="S10" i="2"/>
  <c r="T10" i="2"/>
  <c r="F5" i="2"/>
  <c r="D5" i="2"/>
  <c r="R4" i="2"/>
  <c r="R10" i="2"/>
  <c r="I4" i="2" l="1"/>
  <c r="I10" i="2" s="1"/>
  <c r="K4" i="2"/>
  <c r="K10" i="2" s="1"/>
  <c r="H4" i="2"/>
  <c r="H10" i="2" s="1"/>
  <c r="J4" i="2"/>
  <c r="J10" i="2" s="1"/>
  <c r="F4" i="2"/>
  <c r="C4" i="2"/>
  <c r="E7" i="5"/>
  <c r="D7" i="5"/>
  <c r="C6" i="5"/>
  <c r="E6" i="5"/>
  <c r="D5" i="5"/>
  <c r="C5" i="5"/>
  <c r="F10" i="5"/>
  <c r="C4" i="5"/>
  <c r="C10" i="5" s="1"/>
  <c r="D4" i="5"/>
  <c r="E4" i="5"/>
  <c r="E10" i="5" s="1"/>
  <c r="D7" i="6"/>
  <c r="F7" i="6"/>
  <c r="E7" i="6"/>
  <c r="F10" i="6"/>
  <c r="C10" i="6"/>
  <c r="D4" i="6"/>
  <c r="D10" i="6" s="1"/>
  <c r="E4" i="6"/>
  <c r="E10" i="6" s="1"/>
  <c r="E6" i="4"/>
  <c r="C6" i="4"/>
  <c r="C10" i="4" s="1"/>
  <c r="F10" i="4"/>
  <c r="E10" i="4"/>
  <c r="D10" i="4"/>
  <c r="D7" i="2"/>
  <c r="F10" i="2"/>
  <c r="C10" i="2"/>
  <c r="D4" i="2"/>
  <c r="D10" i="2" s="1"/>
  <c r="E4" i="2"/>
  <c r="E10" i="2" s="1"/>
  <c r="D10" i="5" l="1"/>
</calcChain>
</file>

<file path=xl/sharedStrings.xml><?xml version="1.0" encoding="utf-8"?>
<sst xmlns="http://schemas.openxmlformats.org/spreadsheetml/2006/main" count="566" uniqueCount="424">
  <si>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</si>
  <si>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</si>
  <si>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</si>
  <si>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</si>
  <si>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</si>
  <si>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</si>
  <si>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</si>
  <si>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</si>
  <si>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</si>
  <si>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</si>
  <si>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</si>
  <si>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</si>
  <si>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</si>
  <si>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</si>
  <si>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</si>
  <si>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</si>
  <si>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</si>
  <si>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</si>
  <si>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</si>
  <si>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</si>
  <si>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</si>
  <si>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</si>
  <si>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</si>
  <si>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</si>
  <si>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</si>
  <si>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</si>
  <si>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</si>
  <si>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</si>
  <si>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</si>
  <si>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</si>
  <si>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</si>
  <si>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</si>
  <si>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</si>
  <si>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</si>
  <si>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</si>
  <si>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</si>
  <si>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</si>
  <si>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</si>
  <si>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</si>
  <si>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</si>
  <si>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</si>
  <si>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</si>
  <si>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</si>
  <si>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</si>
  <si>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</si>
  <si>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</si>
  <si>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</si>
  <si>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</si>
  <si>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</si>
  <si>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</si>
  <si>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</si>
  <si>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</si>
  <si>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</si>
  <si>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</si>
  <si>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</si>
  <si>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</si>
  <si>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</si>
  <si>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</si>
  <si>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</si>
  <si>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</si>
  <si>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</si>
  <si>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</si>
  <si>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</si>
  <si>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</si>
  <si>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</si>
  <si>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</si>
  <si>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</si>
  <si>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</si>
  <si>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</si>
  <si>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</si>
  <si>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</si>
  <si>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</si>
  <si>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</si>
  <si>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</si>
  <si>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</si>
  <si>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</si>
  <si>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</si>
  <si>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</si>
  <si>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</si>
  <si>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</si>
  <si>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</si>
  <si>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</si>
  <si>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</si>
  <si>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</si>
  <si>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</si>
  <si>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</si>
  <si>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</si>
  <si>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</si>
  <si>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</si>
  <si>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</si>
  <si>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</si>
  <si>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</si>
  <si>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</si>
  <si>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</si>
  <si>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</si>
  <si>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</si>
  <si>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</si>
  <si>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</si>
  <si>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</si>
  <si>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</si>
  <si>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</si>
  <si>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</si>
  <si>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</si>
  <si>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</si>
  <si>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</si>
  <si>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</si>
  <si>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</si>
  <si>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</si>
  <si>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</si>
  <si>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</si>
  <si>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</si>
  <si>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</si>
  <si>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</si>
  <si>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</si>
  <si>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</si>
  <si>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</si>
  <si>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</si>
  <si>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</si>
  <si>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</si>
  <si>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</si>
  <si>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</si>
  <si>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</si>
  <si>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</si>
  <si>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</si>
  <si>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</si>
  <si>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</si>
  <si>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</si>
  <si>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</si>
  <si>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</si>
  <si>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</si>
  <si>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</si>
  <si>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</si>
  <si>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</si>
  <si>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</si>
  <si>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</si>
  <si>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</si>
  <si>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</si>
  <si>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</si>
  <si>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</si>
  <si>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</si>
  <si>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</si>
  <si>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</si>
  <si>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</si>
  <si>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</si>
  <si>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</si>
  <si>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</si>
  <si>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</si>
  <si>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</si>
  <si>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</si>
  <si>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</si>
  <si>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</si>
  <si>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</si>
  <si>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</si>
  <si>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</si>
  <si>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</si>
  <si>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</si>
  <si>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</si>
  <si>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</si>
  <si>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</si>
  <si>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</si>
  <si>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</si>
  <si>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</si>
  <si>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</si>
  <si>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</si>
  <si>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</si>
  <si>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</si>
  <si>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</si>
  <si>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</si>
  <si>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</si>
  <si>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</si>
  <si>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</si>
  <si>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</si>
  <si>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</si>
  <si>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</si>
  <si>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</si>
  <si>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</si>
  <si>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</si>
  <si>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2016</t>
  </si>
  <si>
    <t>AÑO 2017</t>
  </si>
  <si>
    <t>AÑO 2023</t>
  </si>
  <si>
    <t>AÑO 2024</t>
  </si>
  <si>
    <t>AÑO 2025</t>
  </si>
  <si>
    <t>AÑO 2026</t>
  </si>
  <si>
    <t xml:space="preserve">El centro Educativo tiene  la misiòn, visiòn y principios institucionales acordes a su entorno escolar </t>
  </si>
  <si>
    <t>Documeneto P.E.I  subido ala plataforma enjambre y actas de reuniones de trabajo</t>
  </si>
  <si>
    <t xml:space="preserve">Hay metas establecidas en el Centro Educativo, de manera integrada, respondiendo a los   objetivos y direccionamiento estrategico </t>
  </si>
  <si>
    <t>actas de reuniones de trabajo y documeto subido a la plataforma enjambre</t>
  </si>
  <si>
    <t xml:space="preserve">La comunidad educativa, conoce y comparte el direccionamiento estrategico, esto se evidencia en la identidad institucional y la unidad de propositos entere sus mie mbros, A travès de reuniones se ha dado a conocer el direccionamiento del centro a medianate la  socializacion de planes de accion, cronograma de trabajo y demàs documentos que hacen parte del Proyecto educativo Institucional </t>
  </si>
  <si>
    <t xml:space="preserve">Actas de asistencia asamblea general, planes de accion , circulares inernas y externas </t>
  </si>
  <si>
    <t xml:space="preserve">El Centro educativo tiene  estrategias articuladas, que permite favorecer personas de diferentes grupos poblacional o con diversidad de cultuta que soporta los estamentos de la comunidad educativa direccionando acciones. </t>
  </si>
  <si>
    <t>Matricula de poblacion de la region. Evidencias documentales y testimoniales sobre el inicio del acompañamiento profesional sobre NEE.</t>
  </si>
  <si>
    <t>El liderazgo se evidencia en la autonomia del centro bajo la orientacion del  director y de cada docente en cada una de las sedes atendiento  a las orientaciones de la direccion  SED.</t>
  </si>
  <si>
    <t xml:space="preserve"> circulares internas y externas , resolucones de secretaria de educacion .</t>
  </si>
  <si>
    <t>Existe una distribucion de trabajo en equipos por gestiones para articular los planes proyectos y acciones especificas del centro.  Trabajo con acompañamiento desde  direccion y la secretaria de educación departamental sobre competencias básicas, metodologia rural y proyectos pedagógicos transverasales.</t>
  </si>
  <si>
    <t>Planes de acion, documentos institucionales, proyectos trasversales.   Informes de acompañamiento, evidencias documentales y testimoniales, evidencias fotograficas de reuniones.</t>
  </si>
  <si>
    <t xml:space="preserve"> la estrategia pedagogica es coherente  con la misión y la visión y los principios institucionales, aplicada de manera articulada en las diferentes sedes, niveles y grados</t>
  </si>
  <si>
    <t>mallas curriculares, DBA, planes de area y de apoyo, y modelos pedagogicos, plataforma 3.0 vive colegios .</t>
  </si>
  <si>
    <t xml:space="preserve"> Se  aplicaron  las pruebas  de evaluar para avanzar, de tercero a once grado en las diferentes areas basicas del conicimiento, con el fin de mejorar el  desempeño de las competencias. </t>
  </si>
  <si>
    <t>plataforma evaluar para avanzar,  Uso de plataformas ( SABER 11 ).</t>
  </si>
  <si>
    <t xml:space="preserve">El Centro educativo  implementa un proceso de
autoevaluación integral, con la participacio de todos los docentes y comunidad educativa distribidos por gestiones  empleando instrumentos y orientaciones emanadas por la SED y el MEN.
</t>
  </si>
  <si>
    <t>formato de autoevaluacion institucional y formato de PMI,  guia  34 y demas documentos institucionales.</t>
  </si>
  <si>
    <t>El Centro educativo, tiene conformado el Consejo,Directivo,  cumpliendo  los procesos de planeacion y seguimiento institucional.</t>
  </si>
  <si>
    <t>Acta de conformacion de consejo directivo y cronograma de reuniones junto con libro de actas</t>
  </si>
  <si>
    <t>El consejo academico esta conformadop por todos los docentes del  Centro,  se reune  periodicamente para dar cumplimieto el proyectos y planes de accion y en microcentros para trabajos pedagogicos .</t>
  </si>
  <si>
    <t xml:space="preserve">Actas de reunion de consejo academico.  Planes de acciòn. </t>
  </si>
  <si>
    <t>El comité de evaluacion y promoción  se reune para dar sollucion a casos especiales ya que asi se  toman las decisiones  pertienetes de la situacion presentada .</t>
  </si>
  <si>
    <t>Actas de reunion de comision y promocion.</t>
  </si>
  <si>
    <t>El comité de convivencia se ha conformado  e interviene en los casos disciplinarios donde sea necesario.</t>
  </si>
  <si>
    <t>Acta de conformacion de comité de convivencia y funciones.  Registros en la carpeta de disciplina y observador y capacitaciones de docentes .</t>
  </si>
  <si>
    <t>El consejo estudiantil está conformado mediante elección democrática sin funcionalidad</t>
  </si>
  <si>
    <t>Eleccion de cada representante ante el consejo estudiantil por grados y/o aulas.</t>
  </si>
  <si>
    <t xml:space="preserve">se eligiò  democraticamente el personero estudiantil  y representantes de cada grado, pero no se reunieron periodicamentene en la toma de decisiones. </t>
  </si>
  <si>
    <t>Actas de inscripciòn, actas de escrutinio, propuestas de trabajo</t>
  </si>
  <si>
    <t>Está conformada la asamblea
de padres de familia de acuerdo ala normatividad y cumple las funciones de acuerdo a su disponibilidad de tiempo .</t>
  </si>
  <si>
    <t>Acta de conformacion de asamblea de padres de familia.</t>
  </si>
  <si>
    <t>Fue elegido el consejo de padres de familia , no se le da la funcionalidad .</t>
  </si>
  <si>
    <t>Acta de conformacion de consejo de  padres de familia.</t>
  </si>
  <si>
    <t xml:space="preserve">El centro Educativo ,  utiliza diferentes medios de comunicación, previamente identificados , para informar, actualizar y motivar a cada uno de los estamentos de la comunidad educativa en el proceso de mejoramiento institucional,  como resoluciones internas, redes sociales, emisora regional y reuniones de padres de familia presencial, ajustados a las necesidades del centro educativo. </t>
  </si>
  <si>
    <t>Comunicaciones internas y externas. Circulares institucionales.  Comunicaciones por WhatasApp.</t>
  </si>
  <si>
    <t>El centro Educativo  desarrolla diferentes estrategias de fortalecimiento a traves de la conformacion de equiòs de trabajo para el desarerollo de proyectos y planes de accion, y trabajo pedagogico.</t>
  </si>
  <si>
    <t xml:space="preserve"> Equipos conformados y desarrollo de diferentes acciones y metas.   actas de reuniones. Fotos, planes y proyectos</t>
  </si>
  <si>
    <t>segun el SIEE se estipula  reconocer el mejor estudiante en relacion al rendimiento academico y mejor resultado SABER y otros como talento deportivo, sentido de pertenencia,  compañerismo,convivencia, comportamiento y emprendimiento en articulacion con otras instituciones</t>
  </si>
  <si>
    <t>SIEE y  reconocimiento, mediante resoluciones, y menciones de Honor, inscripciones de juegos de superate .</t>
  </si>
  <si>
    <t>Reconocimiento de buenas practicas pedagogicas y partticipacion en ferias de la creatividad y cienciay emprendimiento y otros eventos.</t>
  </si>
  <si>
    <t>Documentos de proyectos, concursos internos y otras actvidades pedagógicas. Participacion en la feria de la ciencia en Monseñor Ricardo Trujillo 2022, registro fotografico en redes y video</t>
  </si>
  <si>
    <t>Desarrollo de actos como izadas y representaciones que demuestran que los estudiantes y docentes tienen amplio sentido de pertenencia, representando el  CE en ventos como semana de la juventud, cultural, feria de la ciencia, creativad y eprendimiento, eventos deportivos y dias de logros .</t>
  </si>
  <si>
    <t>Actas de reconocimientos, y registro fotografico  en redes sociales institucionales.</t>
  </si>
  <si>
    <t>la moyor parte de Las sedes poseen espacios adecuados para adelantar las actividades academicas y de aula. Con algunas falencias en unidades sanitarias, techos, ventanas , pisos .</t>
  </si>
  <si>
    <t>Inventarios de aulas e infraestructura por sedes.</t>
  </si>
  <si>
    <t>Al inicio del año escolar,  todas las sedes hace la induccion a estudiantes nuevos donde se da a conocer  politicas y espacios del centro , manual de convivencia , el SIE , PEI, calendario de cronograma escolar .</t>
  </si>
  <si>
    <t>Conocimento del PEI  cronograma y manual de convivencia entre otros documentos.</t>
  </si>
  <si>
    <t xml:space="preserve">En todas las sedes del Centro se observa mayor entusiasmo y motivacion hacia el aprendizaje significativo, lo que refleja una mejor entorno educativo en sus habilidades y destrezas </t>
  </si>
  <si>
    <t>fotos, videos , redes sociales</t>
  </si>
  <si>
    <t xml:space="preserve">El Centro tienen establecido el manual de convivencia ajustado al contexto y las nomas vigentes  con las ultimas orientaciones de la SED y del MEN  se ha socializado  a la comunidad educativa </t>
  </si>
  <si>
    <t>Documento manual de convivencia y actas de socializacion.</t>
  </si>
  <si>
    <t xml:space="preserve">se han realizado  actividades  extracurriculares, donde los estudiantes participan en los diferentes eventos, sociales, artisticos y culturales, deportivos,  y de empredendimiento </t>
  </si>
  <si>
    <t xml:space="preserve">videos, fotos redes sociales </t>
  </si>
  <si>
    <t>El centro ofrece servicios complemtarios como PAE  y transporte escolar en la sede principal .</t>
  </si>
  <si>
    <t>evidencias fotograficas,  redes  (CAE) certificcion de transporte escolar, planillas de asistencia .</t>
  </si>
  <si>
    <t xml:space="preserve">El comité de convivencia identifica y hace mediacion ante los conflictos que se presentan en el centro Educativo con el fin de fortalecer el clima escolar. </t>
  </si>
  <si>
    <t>carpeta de disciplina y observador del estudiante .</t>
  </si>
  <si>
    <t>En el centro Educativo  se le ha dado manejo a casos dificiles que muy esporadicamente se han presentado , estableciendo normas para evitar la reincidencia y las situaciones de riesgo</t>
  </si>
  <si>
    <t>ca rpeta de disciplina, actas, observador del estudiante .</t>
  </si>
  <si>
    <t>Se ha mantenido la comunicación permamente a traves de los medios de comunicacion (redes socilae s, facebook, llamadas de celular y convocatorias escritas ), apoyados por medios tecnologicos e innovadores, ademas se realizan perodicamente asambleas de padres de familia o cuidadores .</t>
  </si>
  <si>
    <t xml:space="preserve">actas de reuniones y asistencia de padres de familia,  redes sociales,  evidencias fotograficas. </t>
  </si>
  <si>
    <t xml:space="preserve">  Se mantuvo comunicación constante con la SED - MEN &lt;en circulares y reuniones virtuales convocadas y en el uso de las plataformas, recibiendo orientaciones y capacitaciones por parte de las autoridades educativas , facilitando la ejecucion de las actividades y solucion oportuna ante ciertas situaciones. </t>
  </si>
  <si>
    <t xml:space="preserve">Circulares y actas de asistencia virtual, fotografias, </t>
  </si>
  <si>
    <t xml:space="preserve">El centro Educativo cuenta con alianzas y acuerdos
con diferentes entidades para apoyar la ejecución de sus proyectos. Además, t cuentan con la participación de la comunidad educativa y sectores de la comunidad general.
</t>
  </si>
  <si>
    <t xml:space="preserve">Documento de convenio SENA,  y portafolio. Convenio institucional con la Institucion Monseñor Ricardo Trujillo, actas de graduacion de bachilleres. </t>
  </si>
  <si>
    <t xml:space="preserve">Los estudiantes se han involucrado en   el sector productivo generando  una r metodologia emprendedora con el fin de apoyar el desarrollo productivo y sean competitivos con otras entidades  educativas promoviendo el proceso de seguimieto y evaluacion. </t>
  </si>
  <si>
    <t>productos elaborados con materia prima de la region,   estimulo recibido por entidades externas</t>
  </si>
  <si>
    <t>El Plan de estudios se enfoca en los modelos educativos preescolar, escuela nueva, posprimaria y MEMA; ajustados al PTA y los DBA, lo cual responde a las politicas trazadas en el PEI, lineamientos curriculares, estandares básicos de competencias; fundamentados en los planes de aula de los docentes; con las modificaciones pertinentes segun los avances de la ciencia y la tecnologia.</t>
  </si>
  <si>
    <t>PEI, plan de estudios, lineamientos curriculares, DBA y estandares basicos de competencias.</t>
  </si>
  <si>
    <t>Las practicas pedagógicas de los docentes se desarrollan en un enfoque metodológico común, el proceso de enseñanza aprendizaje es flexible,  de aucerdo alas  necesidades del estudiante y su  entorno.</t>
  </si>
  <si>
    <t>PEI, plan de estudios, lineamientos curriculares , estandares basicos de competencias, planes de área, actas de reuniones, planillas de asistencia, proyectos transversales.</t>
  </si>
  <si>
    <t>La politica institucional de dotación uso y  mantenimiento de los recursos  para el aprendizaje, permiten desarrollar  las actividades academicas de docentes y estudiantes, en correspondencia plan de estudio y nuestra metodologia escuela nueva permite la adapatacion de las guias de aprendizaje de las areas fundamentales .</t>
  </si>
  <si>
    <t xml:space="preserve">Libros, guias de aprendizaje, computadores.  impresoras, guias, talleres, </t>
  </si>
  <si>
    <t>la jornada escolar del CER roman esta justada ala normatividad en el preescolar , primaria y secuandaria y media .</t>
  </si>
  <si>
    <t>Resoluciones de jornada escolar, horarios de clase,  manual de convivencia, decreto 1850 de 2002, Decreto Legislativo 660 del 13 de mayo de 2020. (Resolucion 1435 del 29 octbre 2021)</t>
  </si>
  <si>
    <t>El centro educativo cuenta con una politica  de evaluación, fundamentada en los lineamientos curricurales, para el desarrollo de las evaluaciones tipo pruebas saber, telleres, trabao en equipo; la autoevaluacion coevaluacion, heteroevaluacion y seguimiento de los procesos, de acuerdo al SIE institucional .</t>
  </si>
  <si>
    <t>formatos de evaluacion, planilla de notas, decreto 1290, el SIEE, formatos pruebas saber, guias y talleres, cuaderno de apuntes.</t>
  </si>
  <si>
    <t>Los docentes y estudiantes del CER. Roman implementan variedad de estrategias en los procesos de enseñanza-aprendizaje para el  desempeño académico de los estudiantes y asi poder facilitar el desarrollo eduacativo de manera trensversal, dinamica e inclusiva.</t>
  </si>
  <si>
    <t>Boletines informativos, control de progreso, bitacoras, observador del estudiante, plan de recuperacion, DBA, guias y talleres.</t>
  </si>
  <si>
    <t>El docente refuerza las actividades de aula con estrategias de retroalimentacion para mejorar el aprendizaje y conocmiento de los estudiantes .</t>
  </si>
  <si>
    <t>Formato de seguimiento a las actividades extracurriculares.</t>
  </si>
  <si>
    <t>los docentes buscan estrategias pedagoicias que articulen el aprendizaje significativo con la adaptacion , planeacion y evaluacion y las trasversalidad con los proyectos pedaogicos .</t>
  </si>
  <si>
    <t xml:space="preserve">Guias, Libros, Formatos, copias  computadores, video beem,impresoras, tablero acrilico, tablero inteligente (sede principal). </t>
  </si>
  <si>
    <t>el tiempo de la jornada escolar esta articulado teniendo encuenta el decreto1860 y la resolucion interna de la distribucion de la carga academica .</t>
  </si>
  <si>
    <t xml:space="preserve">PEI, plan de estuios, Planillas, registros, guias, textos. </t>
  </si>
  <si>
    <t>La relacion pedagogica del centro educativo se caracteriza por ser dinamica e interactiva y centra al estudiante como constructor de su propio conocimiento; en donde el maestro se convierte en su guia principal el el desarrollo de sus habilidades, a la vez que es coautor de sus criterios autonomos en su desarrollo personal y social.</t>
  </si>
  <si>
    <t>Boletines informativos, control de progreso, bitacoras, observador del estudiante, actas</t>
  </si>
  <si>
    <t>La planeacion se realiza siguiendo los lineamientos y directrices emanadas por el Ministerio de educacion nacional, la secretaria de educacion del departamento el PEI del Centro Educativo y el plan de estudio centradas en un trabajo en equipo.</t>
  </si>
  <si>
    <t>PEI, plan de estudio, plan de aula Formatos Pruebas;  planilla, guias. Herramientas TIC.</t>
  </si>
  <si>
    <t>Cada docente implementa su propio estilo en particular y realiza sus prácticas pedagogicas de enseñanza, de acuerdo a las exigencias del contexto y del estudiante, en donde se expone su saber profesional y el uso de estrategias para llegar de manera acertiva a cada educando.</t>
  </si>
  <si>
    <t>Proyectos de aula, PC, video-bean,tablero, aula de clase, mobiliario, copias. guias.</t>
  </si>
  <si>
    <t xml:space="preserve">La evaluacion en el aula se hace de manera formativa dando oportunidad a que los estudiantes razonen sobre lo aprendido demuestren su capacidad y su hablidad para resolver situaciones cotidianas. </t>
  </si>
  <si>
    <t>Formatos, boletines de desempeño, planillas de notas, guias, decreto 1290 de 2009, el SIEE.</t>
  </si>
  <si>
    <t>se tienen encuenta los desempeños de cada estudiante analizando  sus fortalezas y dificultades para brindar estategias de mejoramiento de aprendizaje .</t>
  </si>
  <si>
    <t>Boletines informativos por periodo, control de progreso, bitacoras, observador del estudiante, guias, planilla de registro, asistencia.</t>
  </si>
  <si>
    <t>Las pruebas externas son una estrategia pedagogica que nos ayudan a llevar un seguimiento de aprendizaje alos estudiantes .</t>
  </si>
  <si>
    <t>Formatos de evaluacion,  pruebas tipo saber, y saber-pro, planillas.</t>
  </si>
  <si>
    <t>cada docente tiene la herrmaienta pedagogica para llevar un control asistencia .</t>
  </si>
  <si>
    <t>planilla de asistencia, informes, utocontrol de asistencia, planilla de notas, rubricas, observador, excusas</t>
  </si>
  <si>
    <t>Las practicas de los docentes incorporan actividades de recuperación, basadas en estratégias que ofrecen apoyo a los estudiantes, con el fin de reforzar sus competencias básicas de aprendizaje y mejorar sus resultados académicos.</t>
  </si>
  <si>
    <t>Plan de mejoramiento, actas de recuperación, palnilla de notas, formato de talleres., copias, herramientas TIC.</t>
  </si>
  <si>
    <t>El docente aplica las actividades que se ecuentran a su alcance, sin contar con el apoyo de  entidades externas, (sicologo, orientador) haciendo seguimiento a los desempeños de los estudiantes, teniendo en cuenta diferentes estrategias didacticas del docente para asi mejorar el rendimiento academico de los estudiantes.</t>
  </si>
  <si>
    <t>planilla  de seguimiento. Control de progreso, observador del estudiante, informe de desempeño, guias, talleres, copias.</t>
  </si>
  <si>
    <t>No se tiene una estrategia solida para realizar un seguimiento alos egresados .</t>
  </si>
  <si>
    <t>No se reggistra</t>
  </si>
  <si>
    <t>AÑO  2023</t>
  </si>
  <si>
    <t>El centro   desarrolla el proceso
de matrícula teniendo en cuenta la resolucion estipulada por la Secretaria de Educación y la plataforma del SIMAT.</t>
  </si>
  <si>
    <t>Folio de matricula.formato 6A ,Plataforma simat, simpade</t>
  </si>
  <si>
    <t>El centro  cuenta con una
sistema de archivo organizado
donde se integra la información
histórica de los estudiantes
de todas las sedes.</t>
  </si>
  <si>
    <t>Archivos.pagina web,cuadro de desempeño,carpetas.planillas</t>
  </si>
  <si>
    <t>El centro tiene con una
política unificada para administrar
la expedición de boletines
de calificaciones en todas
sus sedes</t>
  </si>
  <si>
    <t>Formato de excel institucional .</t>
  </si>
  <si>
    <t>Existe un diagnostico de la planta fisica de cada sede  sin solucion ya que no se cuentan los recusros necesarios .</t>
  </si>
  <si>
    <t>Carpeta  con evidencias  de  cada sede.Registro fotografico.</t>
  </si>
  <si>
    <t>Las sedes  del centro realizan jornadas de
embellecimiento de su planta
física, con colaboracion de la comunidad.</t>
  </si>
  <si>
    <t>Jornadas de trabajo,FOTOS</t>
  </si>
  <si>
    <t>El centro tiene en cuenta la normatividad vigente para el uso de los espacios locativos donde se realizan las actividadees pedagogicas .</t>
  </si>
  <si>
    <t>Registros  fotograficos  y circular de la secretaria de la educacion.</t>
  </si>
  <si>
    <t>El  centro administra los recursos de gratuidad , para la compra de algunos materiales de aprendizaje que suplen las necesidades basicas de docentes y estudiantes,</t>
  </si>
  <si>
    <t>Recursos de gratuidad</t>
  </si>
  <si>
    <t>El centro cuenta con un plan para la adquisición de los recursos,pero estos no llega  de manera oportuna y suficiente para cubrir las necesidades   de  docentes
y estudiantes.</t>
  </si>
  <si>
    <t>Plan de compras, cotizacion,facturas</t>
  </si>
  <si>
    <t>La adquisición de los suministros
se realiza en el momento  
en que se presentan las necesidades por  parte de los docentes de cada sede;
no hay recursos suficnetes para satisfacer todas las necesidades de las sedes .</t>
  </si>
  <si>
    <t>El centro cuenta con un diagnostico de los riesgos de las sedes en cuanto aseguridad .</t>
  </si>
  <si>
    <t>Diagnostico de  sitios  criticos</t>
  </si>
  <si>
    <t>Los servicios complementarios  se dan según los estudiantes matriculadas en el SIMAT .</t>
  </si>
  <si>
    <t xml:space="preserve">Planillas de control, por parte de funcionaria del Pae y transporte escolar, </t>
  </si>
  <si>
    <t>El centro atiende  a los estudiantes 
que presentan bajo
desempeño académico  con planes de mejoramiento según su grado de dificultad y en algunas situaciones con apoyo del municipio .</t>
  </si>
  <si>
    <t>Planes de mejoramiento por parte de los docentes,</t>
  </si>
  <si>
    <t>El centro tiene con los perfiles necesarios para la prestacion de un buen servicio educativo.</t>
  </si>
  <si>
    <t>Hoja de vida.</t>
  </si>
  <si>
    <t>El  centro   tiene  una estrategia organizada
para la inducción y la acogida del personal
nuevo, que incluye el análisis del PEI y del
plan de mejoramiento. Además, realiza la
reinducción del antiguo en lo relacionado con aspectos institucionales, pedagógicos y disciplinares</t>
  </si>
  <si>
    <t>Resoluciones</t>
  </si>
  <si>
    <t>El  personal  docente se capacita teniendo encuenta reuniones virtales por la sed y anivel personal lo hace deacuerdo en la necesidad de la practica docente .</t>
  </si>
  <si>
    <t>Carpeta  con evidencias  de  cada sede.Registro fotografico</t>
  </si>
  <si>
    <t>El director  expide   la resolucion de carga   académica del Centro.</t>
  </si>
  <si>
    <t xml:space="preserve">Resolucion </t>
  </si>
  <si>
    <t>El personal docente conoce la filosofía, principios,
valores y objetivos del Centro,</t>
  </si>
  <si>
    <t>Registros  FOTOGRAFICOS.</t>
  </si>
  <si>
    <t xml:space="preserve">Aplica la evaluacion de los docentes del decreto 1278.emanados de la secretaria de Educacionl. </t>
  </si>
  <si>
    <t>Protocolos y actas</t>
  </si>
  <si>
    <t>En el manual de convivencia no existen estimulos para los docentes , pero la secretaria e educacion da dias compensatorios por el dia de la familia , dia del maestro, ser jurados de votacion y ejercer el derecho al voto .</t>
  </si>
  <si>
    <t>cirucular de la secretaria de la educacion .</t>
  </si>
  <si>
    <t>No se tiene una estrategia para la investigacion .</t>
  </si>
  <si>
    <t>no se tienen evidencias .</t>
  </si>
  <si>
    <t>El centro  dispone de estrategias  para mediación y solución de conflictos.</t>
  </si>
  <si>
    <t>Planillas</t>
  </si>
  <si>
    <t>El centro ofrece programa
de bienestar al personal,vinculado, pero éste no se cumple totalmente o no abarca a todas las sedes, niveles o grados.</t>
  </si>
  <si>
    <t>fotos</t>
  </si>
  <si>
    <t>La elaboración del presupuesto
se hace teniendo en cuenta
las necesidades de las sedes y recursos asignados.</t>
  </si>
  <si>
    <t>Presupuesto</t>
  </si>
  <si>
    <t>El contador realiza los informes financieros que permiten llevar un control  del presupuesto.</t>
  </si>
  <si>
    <t>Libros de contabilidad</t>
  </si>
  <si>
    <t>Anualmente se da a conocer  a la comunidad el manejo de los recursos de gratuidad por medio de la estategia de rendion de cuentas .</t>
  </si>
  <si>
    <t>Plan de compras, cotizacion,facturas, PLATAFORMA  secop 2</t>
  </si>
  <si>
    <t>Se realiza por parte de las entidades de control fiscal .</t>
  </si>
  <si>
    <t>Libros e  informes los cuales son evidenciados por el contador del centro.</t>
  </si>
  <si>
    <t>EL CER ROMAN, atiende a la poblacion en un 100% con situaciones de vulnerabilidad y barreras de aprendizaje  y participación.</t>
  </si>
  <si>
    <t>Folios de matrícula con todos sus anexos . SIMAT, certificaciones medicas .</t>
  </si>
  <si>
    <t>El CER ROMAN , tiene las políticas establecidaspara atender grupos étnicos sin rechazar ni vulnerar ningun estudiante de estos grupos.</t>
  </si>
  <si>
    <t xml:space="preserve">No existen demandas </t>
  </si>
  <si>
    <t>El CER  ha identificado mediante encuesta a los estudiantes y padres de familia, las necesidas y expectativas para brindar orientación, de acuerdo al diagnostico analizado.</t>
  </si>
  <si>
    <t>Encuesta SIMPADE.</t>
  </si>
  <si>
    <t>El CER ROMAN , orienta a los esdtudiantes en la parte técnica ( Formación SENA), Productiva, ( Preparacion y comercialización de alimentos) en los grados  de 0 a 11 . Cada docente en el area de Etica y Valores orienta a los estudiantes en suproyecto de vida. Orientacion profesional a estudiantes grado 11,</t>
  </si>
  <si>
    <t>Proyectos de los estudiantes con sus respectivos anexos y evidencias. Fotografias de festivales de emprendimiento .            Visita a la universidad de Pamplona, ISER .</t>
  </si>
  <si>
    <t>Se dio cumplimiento a la estrategia con un  resultado positivo para nuestro Centro Educativo .</t>
  </si>
  <si>
    <t xml:space="preserve">Cronograma </t>
  </si>
  <si>
    <t>El CER ROMAN cuenta con el servicio de transporte escolar pero no cumple con el 100% del calendario escolar  .  Otro de los servicios es el PAE, que tambien mejoró enla prestación del mismo , pero no  dura el 100% del calendario escolar . No se cuenta con conectividad a internet.</t>
  </si>
  <si>
    <t>Planillas de transporte escolar y del servicio de restaurante.</t>
  </si>
  <si>
    <t>Todas las sedes educativas del CER ROMAN son el Centro de las actividades comunitarias pues cuentan con la infraestructura adecuada para atender a la comunidad .No se cuenta con un presupuesto para mantemiento de instalaciones (adecuaciones de los baños , pinturas , entre otras )</t>
  </si>
  <si>
    <t>Acta de préstamo de los locales y medios audiovisuales.</t>
  </si>
  <si>
    <t>Los estudiantes de los grados 10 y 11 cumplen con el requisito del servicio social estudiantel para obtener su título de Bachiller, con una intensidad de 80 horas,Presentando mediante socializacion el proyecto y sus evidencias .</t>
  </si>
  <si>
    <t>Proyecto de los estudiantes, evidencias fotograficas, actas de sustentación.</t>
  </si>
  <si>
    <t xml:space="preserve">En el CER ROMAN en cada una de sus sedes educativas se realizaron jornadas deportivas, campeonatos interclases de Microfútbol,festival gastrónomico ( Sede Roman) Izadas de bandera ,participacion JUEGOS SUPERATE, SEMANA DE LA JUVENTUD.  Vinculación de el PIC ( Plan de intervención colectiva) alcaldía municipal  y Hospital de Pamplona. </t>
  </si>
  <si>
    <t>Fotografias, asistencia de estudiantes .</t>
  </si>
  <si>
    <t>Se creó la asociacion de padres de familia dentro de los términos de ley y no cumplio sus funciones.  Se creó el consejo directivo cumpliendo sus funciones.</t>
  </si>
  <si>
    <t>Acta de elección. Asistencia , agenda y convocatoria.</t>
  </si>
  <si>
    <t>La participacion de los padres de familia fue eficiente en todas  las sedes con la realizacion de jornadas de trabajo programadas, la colaboración de la recepción y transporte del mercado, participacion en la ofrenda Mariana y día de la familia.</t>
  </si>
  <si>
    <t xml:space="preserve">Evidencias fotograficas </t>
  </si>
  <si>
    <t>El CER ROMAN tine un Plan Escolar de riesgos, los factores de riesgos, vulnerabilidad y amenazas pero no esta actualizado. Y a la fecha no se ha dado solución a los puntos de riesgo detectados en cada sede  desde antes de la pandemia-</t>
  </si>
  <si>
    <t>Plan de riesgos con el diagnó  stico de cada una de las sedes educativas .</t>
  </si>
  <si>
    <t>A traves de campañas con el PIC se realizo una jornada con los grados de 10 y 11y con los grados de primaria. ( Talleres, dinámicas, charlas formativas) . Tambien por parte de la alcaldia municipal se conto con el apoyo pedagogica para la sede de Morales y la sede principal.</t>
  </si>
  <si>
    <t>Evidencias fotográficas.  Asistencia. (PIC)</t>
  </si>
  <si>
    <t xml:space="preserve">En CER  Román  en todas sus sedes, se dio continuidad con las normas de bioseguridad (Tapabocas , lavado de manos) </t>
  </si>
  <si>
    <t>1. El centro Educativo tiene como  politicas insticucional definida, mision y vision actualizada al inicio del año escolar 2023 , documentos insticuionales ajustados y adjuntos en la plataforma enjambre.                                                                                                  2.  cuenta con mecanismos de comunicación definidos para enviar y reciubir informacion pertinenete, en el momento adecuado</t>
  </si>
  <si>
    <t xml:space="preserve">Se   cuenta con planta docente completa en todas las sedes exepto la sede el Topon comprometida con el trabajo en equipo y organizado por gestiones desarrollandose compromisos instituciones. </t>
  </si>
  <si>
    <t>1. El Centro Educativo no cuenta con personal idoneo para atender estudiantess con necesidades especiales, se solicita que las entidates pertinentes  como secretaria de educación se vinculen y apoyen los procesos de inclusion con capacitaciones y diagnosticos a los estudiantes que se encuentran en esa situación.</t>
  </si>
  <si>
    <t>2. El Centro Educativo tiene conformados los estamentos del gobierno escolar pero no se ha dado funcionalidad, debido a la distancia de sus casa ala Sede principal .( el personero estudiantil no cumplio con sus funciones por desinteres y apatia al cargo )</t>
  </si>
  <si>
    <t>3. Dar continuidad alas estrategias para mejorar las competencias en las diferentes areas del conocimiento y obtener buenos resultados en las  pruebas internas y externas, generando estimulos de  motivaciòn hacia el aprendizaje</t>
  </si>
  <si>
    <t xml:space="preserve">PEI ajustado al contextos, plan de estudio adactado a las necesidades del entorno y sus planes de aula acorde a las necesidades del contexto de los estudiantes. Planta docente compuesta por profesionales de la educacion directivo docente. Comunicación entre  docentes, estudiantes, padres de familia, y comunidad en general. </t>
  </si>
  <si>
    <t xml:space="preserve">Planta fisica en estado regular  alimentacion y transporte escolar como servicios complementarios  material didactico, (desactualizado) herramientas TIC,  (en estado malo) </t>
  </si>
  <si>
    <t>mejorar la Conectividad a la red de la internet y dotacion de equipos  mantenimiento de la planta fisica, agua potable,  material didactico actualizado, capacitacion docente,</t>
  </si>
  <si>
    <t>Actualizar el plan de estudio, ajustes del PEI, elaboracion  PMI 2024 , el SIE, construir el PIAR y actualizar el  DUA revision del mannual de convivencia.</t>
  </si>
  <si>
    <t>Dotacion de herramientas tecnologicas actualizadas, biblioteca escolar, escuela de padres, seguimiento  de los egresados y hacer seguimiento a sus actividades educativas.</t>
  </si>
  <si>
    <t>Matricula  actualizada  en  cada sede con el formato 6a , Se  inició  con la planta de personal completa.  Cada   sede  cuenta  con Planta  fisica en regular estado.</t>
  </si>
  <si>
    <t>Apertura   en cada sede de iniciacion de clases. Servicio de transporte en la sede principal  y  alimentacion PAE en todas las sedes del centro educativo .</t>
  </si>
  <si>
    <t>solicitar ante la secretaria de educacion un  docente profesional   como  apoyo  en dificultades de aprendizajes.</t>
  </si>
  <si>
    <t>Legalizacion de los predios  de las sedes que  faltan. Para gestionar   ante  entidades  competentes la  adecuacion de las mismas.</t>
  </si>
  <si>
    <t>Servicios  complementarios,  que se   cumplan  en  su totalidad de acuerdo con los  dias habiles  del calendario escolar.</t>
  </si>
  <si>
    <t xml:space="preserve">El  transporte escolar  y el  PAE  son serviicios que benefician a los estudiantes del CER Roman </t>
  </si>
  <si>
    <t xml:space="preserve">En convenio con el sena el CER Roman desarrolla proyectos de emprendimientos empresasriales que ha tenido buen acojida en la comunidad estudiantil , participando en ferias empresariales a nivel municipal </t>
  </si>
  <si>
    <t>Incentivar alos estudiantes en la gestion empresarial con un aporte economico y un tutor con mas frecuencia para que haya mas produccion en estos proyectos empresariales .</t>
  </si>
  <si>
    <t>El servicio de internet se encuentra instalado pero no hay conectividad desmejorando la oportunidad de investigacion alos estuidantes .</t>
  </si>
  <si>
    <t>Los entes gubernamentales (municipio , departamento y miniterio de las Tics y ministerio de educacion ) deben fortalecer lel centro educativo rural roman y sedes educativas  las plantas fisicas para brindar un mejor ambiente escolar alos estudiantes ( unidades sanitarias , aulas de clase , mobiliario , campos deportivos , instalaciones electricas , acueducto , pintura,  entre otros) y encierro de las sedes educativas para brindar mayor seguridad en los que alli se encuentra .</t>
  </si>
  <si>
    <t xml:space="preserve">CUCUTILLA </t>
  </si>
  <si>
    <t>VEREDA ROMAN</t>
  </si>
  <si>
    <t>DOCENTE</t>
  </si>
  <si>
    <t>MARIA NELLY FERRER RODRIGUEZ</t>
  </si>
  <si>
    <t>nellyfrodriguez16@hotmail.com</t>
  </si>
  <si>
    <t xml:space="preserve">MARTHA NIDIA CASANOVA GUERRERO </t>
  </si>
  <si>
    <t>martha0763@hotmail.com</t>
  </si>
  <si>
    <t>FANNY ESTHER CONTRERAS ARIAS</t>
  </si>
  <si>
    <t>faescoar2009@hotamail.com</t>
  </si>
  <si>
    <t xml:space="preserve">GLADYS BELEN PEREZ DIAZ </t>
  </si>
  <si>
    <t>gladysbelenoicata@hotmail.com</t>
  </si>
  <si>
    <t xml:space="preserve">JESUS ALONSO PAEZ ORTEGA </t>
  </si>
  <si>
    <t xml:space="preserve">RAMIRO ALFONSO PARADA GARCIA </t>
  </si>
  <si>
    <t>ramiroparada67@gmail.com</t>
  </si>
  <si>
    <t>RUTH SOCORRO ALBARRACIN</t>
  </si>
  <si>
    <t>rusoalba@hotmail.com</t>
  </si>
  <si>
    <t>DEXI DEYANIRA BAUTISTA</t>
  </si>
  <si>
    <t>dexbaliz65@hotmail.com</t>
  </si>
  <si>
    <t>LIDER</t>
  </si>
  <si>
    <t>COMUNIDAD</t>
  </si>
  <si>
    <t>DIRECTIVA</t>
  </si>
  <si>
    <t>MARIA NELLY FERRER RORIGUEZ</t>
  </si>
  <si>
    <t xml:space="preserve">ADMINISTRATIVA Y FINANCIERA </t>
  </si>
  <si>
    <t>ACADEMICA</t>
  </si>
  <si>
    <t>cerrromantierragra@hotmail.com</t>
  </si>
  <si>
    <t>JAVIER ENRIQUE CAICEDO TRISTANCHO</t>
  </si>
  <si>
    <t>PARADA ORTEGA NORAYDA</t>
  </si>
  <si>
    <t>GARCIA PAEZ MARIA ISABEL</t>
  </si>
  <si>
    <t xml:space="preserve">El CER ROMÁN tiene  la misiòn, visiòn y principios institucionales acordes a su entorno y contexto escolar </t>
  </si>
  <si>
    <t>Documeneto P.E.I  subido a la plataforma enjambre y actas de reuniones de trabajo</t>
  </si>
  <si>
    <t>El CER ROMÁN tiene establecidas sus metas y propositos, de manera integrada, respondiendo a los objetivos y direccionamiento estrategico que se plantean en su PEI</t>
  </si>
  <si>
    <t>Documento PEI , PMI y actas de reuniones de trabajo y documeto subido a la plataforma enjambre</t>
  </si>
  <si>
    <t>La comunidad educativa, conoce, interpreta y comparte el direccionamiento estrategico, evidenciado en el sentido de pertenencia institucional y la unidad de propositos entre sus mienmbros, mediante las reuniones se ha dado a conocer el direccionamiento del centro, los planes de acción, cronograma de trabajo y otros documentos que hacen parte del Proyecto educativo Institucional, como el manual de comvivencia.</t>
  </si>
  <si>
    <t>firmas de asistencia a las asambleas y/o  reuniones de padres de familia, circulares internas y externas.</t>
  </si>
  <si>
    <t>se cuenta con estrategias pedagoicas y sociales articuladas, que permiten brindar atención a diferentes tipos de población e intrerculturalidad entre la misma sociedad, basado en los estamentos de nuetsrto centro educativo direccionando acciones que favorescan a todos los miembros educativos.</t>
  </si>
  <si>
    <t>soporte de matriculas a poblacion migrante y de la región sin distintivo diferencial alguno,acompañamiento a la población NEE por parte de profesionales de la alcaldia y la gobernación.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</si>
</sst>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6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5" borderId="8" xfId="0" applyFont="1" applyFill="1" applyBorder="1" applyAlignment="1">
      <alignment horizontal="center" vertical="center"/>
    </xf>
    <xf numFmtId="0" fontId="15" fillId="15" borderId="9" xfId="0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center" vertical="center" wrapText="1"/>
    </xf>
    <xf numFmtId="0" fontId="35" fillId="16" borderId="3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left" vertical="top" wrapText="1"/>
      <protection locked="0"/>
    </xf>
    <xf numFmtId="0" fontId="32" fillId="17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3" borderId="2" xfId="0" applyFont="1" applyFill="1" applyBorder="1" applyAlignment="1">
      <alignment vertical="center"/>
    </xf>
    <xf numFmtId="0" fontId="32" fillId="18" borderId="0" xfId="0" applyFont="1" applyFill="1" applyAlignment="1">
      <alignment vertical="center"/>
    </xf>
    <xf numFmtId="0" fontId="13" fillId="18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6" fillId="14" borderId="12" xfId="0" applyFont="1" applyFill="1" applyBorder="1" applyAlignment="1" applyProtection="1">
      <alignment horizontal="left" vertical="justify" wrapText="1"/>
      <protection locked="0"/>
    </xf>
    <xf numFmtId="0" fontId="36" fillId="14" borderId="2" xfId="0" applyFont="1" applyFill="1" applyBorder="1" applyAlignment="1" applyProtection="1">
      <alignment horizontal="left" vertical="justify" wrapText="1"/>
      <protection locked="0"/>
    </xf>
    <xf numFmtId="0" fontId="36" fillId="16" borderId="12" xfId="0" applyFont="1" applyFill="1" applyBorder="1" applyAlignment="1" applyProtection="1">
      <alignment horizontal="left" vertical="justify" wrapText="1"/>
      <protection locked="0"/>
    </xf>
    <xf numFmtId="0" fontId="36" fillId="16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6" fillId="14" borderId="6" xfId="0" applyFont="1" applyFill="1" applyBorder="1" applyAlignment="1" applyProtection="1">
      <alignment horizontal="left" vertical="justify" wrapText="1"/>
      <protection locked="0"/>
    </xf>
    <xf numFmtId="0" fontId="36" fillId="16" borderId="6" xfId="0" applyFont="1" applyFill="1" applyBorder="1" applyAlignment="1" applyProtection="1">
      <alignment horizontal="left" vertical="justify" wrapText="1"/>
      <protection locked="0"/>
    </xf>
    <xf numFmtId="0" fontId="32" fillId="14" borderId="3" xfId="0" applyFont="1" applyFill="1" applyBorder="1" applyAlignment="1" applyProtection="1">
      <alignment horizontal="left" vertical="justify" wrapText="1"/>
      <protection locked="0"/>
    </xf>
    <xf numFmtId="0" fontId="32" fillId="14" borderId="2" xfId="0" applyFont="1" applyFill="1" applyBorder="1" applyAlignment="1" applyProtection="1">
      <alignment horizontal="left" vertical="justify" wrapText="1"/>
      <protection locked="0"/>
    </xf>
    <xf numFmtId="0" fontId="32" fillId="16" borderId="3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5" fillId="16" borderId="3" xfId="0" applyFont="1" applyFill="1" applyBorder="1" applyAlignment="1" applyProtection="1">
      <alignment horizontal="left" vertical="justify" wrapText="1"/>
      <protection locked="0"/>
    </xf>
    <xf numFmtId="0" fontId="35" fillId="16" borderId="2" xfId="0" applyFont="1" applyFill="1" applyBorder="1" applyAlignment="1" applyProtection="1">
      <alignment horizontal="left" vertical="justify" wrapText="1"/>
      <protection locked="0"/>
    </xf>
    <xf numFmtId="0" fontId="34" fillId="10" borderId="3" xfId="0" applyFont="1" applyFill="1" applyBorder="1" applyAlignment="1" applyProtection="1">
      <alignment horizontal="center" vertical="center" wrapText="1"/>
      <protection locked="0"/>
    </xf>
    <xf numFmtId="0" fontId="32" fillId="10" borderId="3" xfId="0" applyFont="1" applyFill="1" applyBorder="1" applyAlignment="1" applyProtection="1">
      <alignment horizontal="center" vertical="center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4" fillId="17" borderId="3" xfId="0" applyFont="1" applyFill="1" applyBorder="1" applyAlignment="1" applyProtection="1">
      <alignment horizontal="center" vertical="center" wrapText="1"/>
      <protection locked="0"/>
    </xf>
    <xf numFmtId="0" fontId="32" fillId="17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36" fillId="16" borderId="12" xfId="0" applyFont="1" applyFill="1" applyBorder="1" applyAlignment="1" applyProtection="1">
      <alignment horizontal="left" vertical="center" wrapText="1"/>
      <protection locked="0"/>
    </xf>
    <xf numFmtId="0" fontId="36" fillId="16" borderId="2" xfId="0" applyFont="1" applyFill="1" applyBorder="1" applyAlignment="1" applyProtection="1">
      <alignment horizontal="left" vertical="center" wrapText="1"/>
      <protection locked="0"/>
    </xf>
    <xf numFmtId="0" fontId="36" fillId="16" borderId="6" xfId="0" applyFont="1" applyFill="1" applyBorder="1" applyAlignment="1" applyProtection="1">
      <alignment horizontal="left" vertical="center" wrapText="1"/>
      <protection locked="0"/>
    </xf>
    <xf numFmtId="0" fontId="32" fillId="16" borderId="3" xfId="0" applyFont="1" applyFill="1" applyBorder="1" applyAlignment="1" applyProtection="1">
      <alignment horizontal="left" vertical="center" wrapText="1"/>
      <protection locked="0"/>
    </xf>
    <xf numFmtId="0" fontId="32" fillId="16" borderId="2" xfId="0" applyFont="1" applyFill="1" applyBorder="1" applyAlignment="1" applyProtection="1">
      <alignment horizontal="left" vertical="center" wrapText="1"/>
      <protection locked="0"/>
    </xf>
    <xf numFmtId="0" fontId="32" fillId="16" borderId="2" xfId="0" applyFont="1" applyFill="1" applyBorder="1" applyAlignment="1" applyProtection="1">
      <alignment horizontal="left" vertical="top" wrapText="1"/>
      <protection locked="0"/>
    </xf>
    <xf numFmtId="0" fontId="35" fillId="16" borderId="3" xfId="0" applyFont="1" applyFill="1" applyBorder="1" applyAlignment="1" applyProtection="1">
      <alignment horizontal="left" vertical="center" wrapText="1"/>
      <protection locked="0"/>
    </xf>
    <xf numFmtId="0" fontId="35" fillId="16" borderId="2" xfId="0" applyFont="1" applyFill="1" applyBorder="1" applyAlignment="1" applyProtection="1">
      <alignment horizontal="left" vertical="center" wrapText="1"/>
      <protection locked="0"/>
    </xf>
    <xf numFmtId="0" fontId="0" fillId="22" borderId="0" xfId="0" applyFill="1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4" fillId="14" borderId="2" xfId="0" applyFont="1" applyFill="1" applyBorder="1" applyAlignment="1" applyProtection="1">
      <alignment horizontal="left" vertical="top" wrapText="1"/>
      <protection locked="0"/>
    </xf>
    <xf numFmtId="0" fontId="35" fillId="16" borderId="2" xfId="0" applyFont="1" applyFill="1" applyBorder="1" applyAlignment="1" applyProtection="1">
      <alignment horizontal="center" vertical="center" wrapText="1"/>
      <protection locked="0"/>
    </xf>
    <xf numFmtId="0" fontId="35" fillId="14" borderId="2" xfId="0" applyFont="1" applyFill="1" applyBorder="1" applyAlignment="1" applyProtection="1">
      <alignment horizontal="left" vertical="center" wrapText="1"/>
      <protection locked="0"/>
    </xf>
    <xf numFmtId="0" fontId="42" fillId="16" borderId="2" xfId="0" applyFont="1" applyFill="1" applyBorder="1" applyAlignment="1" applyProtection="1">
      <alignment horizontal="left" vertical="center" wrapText="1"/>
      <protection locked="0"/>
    </xf>
    <xf numFmtId="0" fontId="42" fillId="16" borderId="2" xfId="0" applyFont="1" applyFill="1" applyBorder="1" applyAlignment="1" applyProtection="1">
      <alignment horizontal="left" vertical="justify" wrapText="1"/>
      <protection locked="0"/>
    </xf>
    <xf numFmtId="0" fontId="32" fillId="16" borderId="2" xfId="0" applyFont="1" applyFill="1" applyBorder="1" applyAlignment="1" applyProtection="1">
      <alignment horizontal="center" vertical="center" wrapText="1"/>
      <protection locked="0"/>
    </xf>
    <xf numFmtId="0" fontId="43" fillId="16" borderId="2" xfId="0" applyFont="1" applyFill="1" applyBorder="1" applyAlignment="1" applyProtection="1">
      <alignment horizontal="center" vertical="center" wrapText="1"/>
      <protection locked="0"/>
    </xf>
    <xf numFmtId="0" fontId="43" fillId="16" borderId="2" xfId="0" applyFont="1" applyFill="1" applyBorder="1" applyAlignment="1" applyProtection="1">
      <alignment horizontal="center" vertical="justify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18" borderId="0" xfId="0" applyFont="1" applyFill="1" applyAlignment="1">
      <alignment vertical="center" wrapText="1"/>
    </xf>
    <xf numFmtId="0" fontId="32" fillId="18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8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>
      <alignment vertical="center" wrapText="1"/>
    </xf>
    <xf numFmtId="0" fontId="32" fillId="13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2" borderId="6" xfId="0" applyFont="1" applyFill="1" applyBorder="1" applyAlignment="1" applyProtection="1">
      <alignment horizontal="center" vertical="center"/>
      <protection locked="0"/>
    </xf>
    <xf numFmtId="0" fontId="12" fillId="12" borderId="7" xfId="0" applyFont="1" applyFill="1" applyBorder="1" applyAlignment="1" applyProtection="1">
      <alignment horizontal="center" vertical="center"/>
      <protection locked="0"/>
    </xf>
    <xf numFmtId="0" fontId="12" fillId="12" borderId="4" xfId="0" applyFont="1" applyFill="1" applyBorder="1" applyAlignment="1" applyProtection="1">
      <alignment horizontal="center" vertical="center"/>
      <protection locked="0"/>
    </xf>
    <xf numFmtId="0" fontId="12" fillId="17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17" borderId="6" xfId="0" applyFont="1" applyFill="1" applyBorder="1" applyAlignment="1" applyProtection="1">
      <alignment horizontal="center" vertical="center"/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17" borderId="4" xfId="0" applyFont="1" applyFill="1" applyBorder="1" applyAlignment="1" applyProtection="1">
      <alignment horizontal="center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0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19" borderId="6" xfId="0" applyFont="1" applyFill="1" applyBorder="1" applyAlignment="1" applyProtection="1">
      <alignment horizontal="center" vertical="center"/>
      <protection locked="0"/>
    </xf>
    <xf numFmtId="0" fontId="12" fillId="19" borderId="7" xfId="0" applyFont="1" applyFill="1" applyBorder="1" applyAlignment="1" applyProtection="1">
      <alignment horizontal="center" vertical="center"/>
      <protection locked="0"/>
    </xf>
    <xf numFmtId="0" fontId="12" fillId="19" borderId="4" xfId="0" applyFont="1" applyFill="1" applyBorder="1" applyAlignment="1" applyProtection="1">
      <alignment horizontal="center" vertical="center"/>
      <protection locked="0"/>
    </xf>
    <xf numFmtId="0" fontId="12" fillId="14" borderId="6" xfId="0" applyFont="1" applyFill="1" applyBorder="1" applyAlignment="1" applyProtection="1">
      <alignment horizontal="center" vertical="center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12" fillId="14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4" borderId="2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2" borderId="2" xfId="0" applyFont="1" applyFill="1" applyBorder="1" applyAlignment="1" applyProtection="1">
      <alignment horizontal="center" vertical="center"/>
      <protection locked="0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12" fillId="11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7" borderId="11" xfId="0" applyFont="1" applyFill="1" applyBorder="1" applyAlignment="1" applyProtection="1">
      <alignment horizontal="center" vertical="center"/>
      <protection locked="0"/>
    </xf>
    <xf numFmtId="0" fontId="3" fillId="17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1" borderId="14" xfId="0" applyFont="1" applyFill="1" applyBorder="1" applyAlignment="1" applyProtection="1">
      <alignment horizontal="center" vertical="center"/>
      <protection locked="0"/>
    </xf>
    <xf numFmtId="0" fontId="7" fillId="21" borderId="20" xfId="0" applyFont="1" applyFill="1" applyBorder="1" applyAlignment="1" applyProtection="1">
      <alignment horizontal="center" vertical="center"/>
      <protection locked="0"/>
    </xf>
    <xf numFmtId="0" fontId="3" fillId="14" borderId="11" xfId="0" applyFont="1" applyFill="1" applyBorder="1" applyAlignment="1" applyProtection="1">
      <alignment horizontal="center" vertical="center"/>
      <protection locked="0"/>
    </xf>
    <xf numFmtId="0" fontId="3" fillId="14" borderId="0" xfId="0" applyFont="1" applyFill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2" borderId="6" xfId="0" applyFont="1" applyFill="1" applyBorder="1" applyAlignment="1" applyProtection="1">
      <alignment horizontal="center" vertical="center"/>
      <protection locked="0"/>
    </xf>
    <xf numFmtId="0" fontId="3" fillId="12" borderId="7" xfId="0" applyFont="1" applyFill="1" applyBorder="1" applyAlignment="1" applyProtection="1">
      <alignment horizontal="center" vertical="center"/>
      <protection locked="0"/>
    </xf>
    <xf numFmtId="0" fontId="3" fillId="12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19" borderId="2" xfId="0" applyFont="1" applyFill="1" applyBorder="1" applyAlignment="1" applyProtection="1">
      <alignment horizontal="center" vertical="center"/>
      <protection locked="0"/>
    </xf>
    <xf numFmtId="0" fontId="3" fillId="11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20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7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7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0.375</c:v>
                </c:pt>
                <c:pt idx="1">
                  <c:v>0.5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3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2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5DE57C88-CD93-44E9-9432-E3C080D3D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2001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6</xdr:row>
      <xdr:rowOff>9525</xdr:rowOff>
    </xdr:from>
    <xdr:to>
      <xdr:col>3</xdr:col>
      <xdr:colOff>38100</xdr:colOff>
      <xdr:row>6</xdr:row>
      <xdr:rowOff>266700</xdr:rowOff>
    </xdr:to>
    <xdr:pic>
      <xdr:nvPicPr>
        <xdr:cNvPr id="24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F553850D-9DE9-4596-82E6-D99028073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38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25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BC09C48-AA8E-49FE-9166-6DFD469D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305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26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F00BE57C-069C-4848-9230-C4ECAC4FE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7828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27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493C5A74-404F-4F98-9776-BC13E2BDE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96024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2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9180A75-CAEF-4FA1-B80D-53C2FCEDF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25069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29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C90BA19-88AA-4806-B692-6BC9DE079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3070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30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CCA97EA5-2DEC-4BC0-A9B8-3FBF88BAA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8338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3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2A47A2D4-F3F2-4A42-8CB9-661BFCA1A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8338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32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3793210F-9702-415E-93ED-E52698205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8453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33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51B75A68-4A4A-4C4C-9B76-9A5F0EFFD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8453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34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B9CBF044-6E70-4AC0-8212-D87BBA259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536162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3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B501AB8C-401D-4563-8443-2AD733643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536162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36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AE18687-5B2F-416C-9607-69988F65D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61645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3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CE96E2F-504A-4811-940D-6987FF201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616458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96</xdr:row>
      <xdr:rowOff>9525</xdr:rowOff>
    </xdr:from>
    <xdr:to>
      <xdr:col>3</xdr:col>
      <xdr:colOff>247650</xdr:colOff>
      <xdr:row>97</xdr:row>
      <xdr:rowOff>47625</xdr:rowOff>
    </xdr:to>
    <xdr:pic>
      <xdr:nvPicPr>
        <xdr:cNvPr id="38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1BA310B4-3683-424A-8FE9-254E8BD9A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1361300"/>
          <a:ext cx="2476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96</xdr:row>
      <xdr:rowOff>9525</xdr:rowOff>
    </xdr:from>
    <xdr:to>
      <xdr:col>3</xdr:col>
      <xdr:colOff>247650</xdr:colOff>
      <xdr:row>97</xdr:row>
      <xdr:rowOff>47625</xdr:rowOff>
    </xdr:to>
    <xdr:pic>
      <xdr:nvPicPr>
        <xdr:cNvPr id="3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D54640C7-C92B-4AC5-9D14-493C7DFD9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1361300"/>
          <a:ext cx="2476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38100</xdr:rowOff>
    </xdr:to>
    <xdr:pic>
      <xdr:nvPicPr>
        <xdr:cNvPr id="40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8E596471-82CF-4CBC-84D4-A602E82F1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99814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38100</xdr:rowOff>
    </xdr:to>
    <xdr:pic>
      <xdr:nvPicPr>
        <xdr:cNvPr id="41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8AECBEEA-8A57-4806-811D-646AAF77D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799814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2" zoomScale="80" zoomScaleNormal="80" workbookViewId="0">
      <selection activeCell="L19" sqref="L19"/>
    </sheetView>
  </sheetViews>
  <sheetFormatPr baseColWidth="10" defaultColWidth="11.453125" defaultRowHeight="14" x14ac:dyDescent="0.3"/>
  <cols>
    <col min="1" max="2" width="11.453125" style="18"/>
    <col min="3" max="3" width="15.81640625" style="18" customWidth="1"/>
    <col min="4" max="4" width="21.1796875" style="18" customWidth="1"/>
    <col min="5" max="5" width="14.81640625" style="18" customWidth="1"/>
    <col min="6" max="6" width="8.54296875" style="18" customWidth="1"/>
    <col min="7" max="7" width="10.26953125" style="18" customWidth="1"/>
    <col min="8" max="8" width="16.26953125" style="18" customWidth="1"/>
    <col min="9" max="9" width="18.26953125" style="18" customWidth="1"/>
    <col min="10" max="10" width="3.26953125" style="18" customWidth="1"/>
    <col min="11" max="11" width="46.26953125" style="18" bestFit="1" customWidth="1"/>
    <col min="12" max="12" width="85.453125" style="18" customWidth="1"/>
    <col min="13" max="13" width="33.54296875" style="18" customWidth="1"/>
    <col min="14" max="16384" width="11.453125" style="18"/>
  </cols>
  <sheetData>
    <row r="1" spans="1:13" ht="27" customHeight="1" x14ac:dyDescent="0.35">
      <c r="A1" s="171"/>
      <c r="B1" s="172"/>
      <c r="C1" s="179" t="s">
        <v>169</v>
      </c>
      <c r="D1" s="180"/>
      <c r="E1" s="180"/>
      <c r="F1" s="180"/>
      <c r="G1" s="180"/>
      <c r="H1" s="177" t="s">
        <v>170</v>
      </c>
      <c r="I1" s="178"/>
    </row>
    <row r="2" spans="1:13" ht="18.75" customHeight="1" x14ac:dyDescent="0.35">
      <c r="A2" s="173"/>
      <c r="B2" s="174"/>
      <c r="C2" s="179" t="s">
        <v>171</v>
      </c>
      <c r="D2" s="180"/>
      <c r="E2" s="180"/>
      <c r="F2" s="180"/>
      <c r="G2" s="180"/>
      <c r="H2" s="40">
        <v>41241</v>
      </c>
      <c r="I2" s="41" t="s">
        <v>175</v>
      </c>
    </row>
    <row r="3" spans="1:13" ht="21" customHeight="1" x14ac:dyDescent="0.35">
      <c r="A3" s="175"/>
      <c r="B3" s="176"/>
      <c r="C3" s="179" t="s">
        <v>172</v>
      </c>
      <c r="D3" s="180"/>
      <c r="E3" s="180"/>
      <c r="F3" s="180"/>
      <c r="G3" s="180"/>
      <c r="H3" s="177" t="s">
        <v>173</v>
      </c>
      <c r="I3" s="178"/>
    </row>
    <row r="4" spans="1:13" ht="5.25" customHeight="1" x14ac:dyDescent="0.3"/>
    <row r="5" spans="1:13" ht="34.5" customHeight="1" x14ac:dyDescent="0.3">
      <c r="A5" s="205" t="s">
        <v>164</v>
      </c>
      <c r="B5" s="205"/>
      <c r="C5" s="205"/>
      <c r="D5" s="205"/>
      <c r="E5" s="205"/>
      <c r="F5" s="205"/>
      <c r="G5" s="205"/>
      <c r="H5" s="205"/>
      <c r="I5" s="205"/>
      <c r="K5" s="206" t="s">
        <v>140</v>
      </c>
      <c r="L5" s="206"/>
      <c r="M5" s="206"/>
    </row>
    <row r="6" spans="1:13" ht="23.25" customHeight="1" x14ac:dyDescent="0.3">
      <c r="A6" s="207" t="s">
        <v>162</v>
      </c>
      <c r="B6" s="208"/>
      <c r="C6" s="208"/>
      <c r="D6" s="208"/>
      <c r="E6" s="208"/>
      <c r="F6" s="184" t="s">
        <v>141</v>
      </c>
      <c r="G6" s="185"/>
      <c r="H6" s="185"/>
      <c r="I6" s="185"/>
      <c r="K6" s="43" t="s">
        <v>142</v>
      </c>
      <c r="L6" s="44" t="s">
        <v>143</v>
      </c>
      <c r="M6" s="45" t="s">
        <v>144</v>
      </c>
    </row>
    <row r="7" spans="1:13" ht="20.149999999999999" customHeight="1" x14ac:dyDescent="0.3">
      <c r="A7" s="209"/>
      <c r="B7" s="210"/>
      <c r="C7" s="210"/>
      <c r="D7" s="210"/>
      <c r="E7" s="210"/>
      <c r="F7" s="186"/>
      <c r="G7" s="186"/>
      <c r="H7" s="186"/>
      <c r="I7" s="186"/>
      <c r="K7" s="211" t="s">
        <v>166</v>
      </c>
      <c r="L7" s="53" t="s">
        <v>145</v>
      </c>
      <c r="M7" s="212" t="s">
        <v>146</v>
      </c>
    </row>
    <row r="8" spans="1:13" ht="33.75" customHeight="1" x14ac:dyDescent="0.3">
      <c r="A8" s="209"/>
      <c r="B8" s="210"/>
      <c r="C8" s="210"/>
      <c r="D8" s="210"/>
      <c r="E8" s="210"/>
      <c r="F8" s="213" t="s">
        <v>160</v>
      </c>
      <c r="G8" s="214"/>
      <c r="H8" s="215">
        <v>254223000519</v>
      </c>
      <c r="I8" s="216"/>
      <c r="K8" s="212"/>
      <c r="L8" s="53" t="s">
        <v>159</v>
      </c>
      <c r="M8" s="212"/>
    </row>
    <row r="9" spans="1:13" ht="20.149999999999999" customHeight="1" x14ac:dyDescent="0.3">
      <c r="A9" s="38" t="s">
        <v>147</v>
      </c>
      <c r="B9" s="39"/>
      <c r="C9" s="190" t="s">
        <v>389</v>
      </c>
      <c r="D9" s="190"/>
      <c r="E9" s="191"/>
      <c r="F9" s="192" t="s">
        <v>163</v>
      </c>
      <c r="G9" s="193"/>
      <c r="H9" s="219" t="s">
        <v>388</v>
      </c>
      <c r="I9" s="220"/>
      <c r="K9" s="212"/>
      <c r="L9" s="53" t="s">
        <v>148</v>
      </c>
      <c r="M9" s="212" t="s">
        <v>149</v>
      </c>
    </row>
    <row r="10" spans="1:13" ht="20.149999999999999" customHeight="1" x14ac:dyDescent="0.3">
      <c r="A10" s="188" t="s">
        <v>168</v>
      </c>
      <c r="B10" s="189"/>
      <c r="C10" s="190" t="s">
        <v>412</v>
      </c>
      <c r="D10" s="190"/>
      <c r="E10" s="190"/>
      <c r="F10" s="191"/>
      <c r="G10" s="42" t="s">
        <v>150</v>
      </c>
      <c r="H10" s="217">
        <v>3023893602</v>
      </c>
      <c r="I10" s="218"/>
      <c r="K10" s="212"/>
      <c r="L10" s="53" t="s">
        <v>151</v>
      </c>
      <c r="M10" s="212"/>
    </row>
    <row r="11" spans="1:13" ht="20.149999999999999" customHeight="1" x14ac:dyDescent="0.3">
      <c r="A11" s="188" t="s">
        <v>165</v>
      </c>
      <c r="B11" s="189"/>
      <c r="C11" s="190" t="s">
        <v>413</v>
      </c>
      <c r="D11" s="190"/>
      <c r="E11" s="190"/>
      <c r="F11" s="191"/>
      <c r="G11" s="42" t="s">
        <v>174</v>
      </c>
      <c r="H11" s="199"/>
      <c r="I11" s="200"/>
      <c r="K11" s="201"/>
      <c r="L11" s="54"/>
      <c r="M11" s="54"/>
    </row>
    <row r="12" spans="1:13" ht="19.5" customHeight="1" x14ac:dyDescent="0.3">
      <c r="A12" s="202" t="s">
        <v>152</v>
      </c>
      <c r="B12" s="203"/>
      <c r="C12" s="203"/>
      <c r="D12" s="203"/>
      <c r="E12" s="203"/>
      <c r="F12" s="203"/>
      <c r="G12" s="203"/>
      <c r="H12" s="203"/>
      <c r="I12" s="204"/>
      <c r="K12" s="198"/>
      <c r="L12" s="54"/>
      <c r="M12" s="198"/>
    </row>
    <row r="13" spans="1:13" ht="20.149999999999999" customHeight="1" x14ac:dyDescent="0.3">
      <c r="A13" s="196" t="s">
        <v>153</v>
      </c>
      <c r="B13" s="196"/>
      <c r="C13" s="196"/>
      <c r="D13" s="196" t="s">
        <v>154</v>
      </c>
      <c r="E13" s="196"/>
      <c r="F13" s="196"/>
      <c r="G13" s="196" t="s">
        <v>161</v>
      </c>
      <c r="H13" s="196"/>
      <c r="I13" s="196"/>
      <c r="K13" s="198"/>
      <c r="L13" s="54"/>
      <c r="M13" s="198"/>
    </row>
    <row r="14" spans="1:13" ht="20.149999999999999" customHeight="1" x14ac:dyDescent="0.3">
      <c r="A14" s="187" t="s">
        <v>414</v>
      </c>
      <c r="B14" s="187"/>
      <c r="C14" s="187"/>
      <c r="D14" s="187" t="s">
        <v>390</v>
      </c>
      <c r="E14" s="187"/>
      <c r="F14" s="187"/>
      <c r="G14" s="187"/>
      <c r="H14" s="187"/>
      <c r="I14" s="187"/>
      <c r="K14" s="198"/>
      <c r="L14" s="54"/>
      <c r="M14" s="198"/>
    </row>
    <row r="15" spans="1:13" ht="20.149999999999999" customHeight="1" x14ac:dyDescent="0.3">
      <c r="A15" s="187" t="s">
        <v>391</v>
      </c>
      <c r="B15" s="187"/>
      <c r="C15" s="187"/>
      <c r="D15" s="187" t="s">
        <v>390</v>
      </c>
      <c r="E15" s="187"/>
      <c r="F15" s="187"/>
      <c r="G15" s="187" t="s">
        <v>392</v>
      </c>
      <c r="H15" s="187"/>
      <c r="I15" s="187"/>
      <c r="K15" s="198"/>
      <c r="L15" s="54"/>
      <c r="M15" s="54"/>
    </row>
    <row r="16" spans="1:13" ht="20.149999999999999" customHeight="1" x14ac:dyDescent="0.3">
      <c r="A16" s="187" t="s">
        <v>393</v>
      </c>
      <c r="B16" s="187"/>
      <c r="C16" s="187"/>
      <c r="D16" s="187" t="s">
        <v>390</v>
      </c>
      <c r="E16" s="187"/>
      <c r="F16" s="187"/>
      <c r="G16" s="187" t="s">
        <v>394</v>
      </c>
      <c r="H16" s="187"/>
      <c r="I16" s="187"/>
      <c r="K16" s="198"/>
      <c r="L16" s="54"/>
      <c r="M16" s="54"/>
    </row>
    <row r="17" spans="1:13" ht="20.149999999999999" customHeight="1" x14ac:dyDescent="0.3">
      <c r="A17" s="187" t="s">
        <v>395</v>
      </c>
      <c r="B17" s="187"/>
      <c r="C17" s="187"/>
      <c r="D17" s="187" t="s">
        <v>390</v>
      </c>
      <c r="E17" s="187"/>
      <c r="F17" s="187"/>
      <c r="G17" s="187" t="s">
        <v>396</v>
      </c>
      <c r="H17" s="187"/>
      <c r="I17" s="187"/>
      <c r="K17" s="198"/>
      <c r="L17" s="54"/>
      <c r="M17" s="54"/>
    </row>
    <row r="18" spans="1:13" ht="20.149999999999999" customHeight="1" x14ac:dyDescent="0.3">
      <c r="A18" s="187" t="s">
        <v>397</v>
      </c>
      <c r="B18" s="187"/>
      <c r="C18" s="187"/>
      <c r="D18" s="187" t="s">
        <v>390</v>
      </c>
      <c r="E18" s="187"/>
      <c r="F18" s="187"/>
      <c r="G18" s="187" t="s">
        <v>398</v>
      </c>
      <c r="H18" s="187"/>
      <c r="I18" s="187"/>
      <c r="K18" s="197"/>
      <c r="L18" s="54"/>
      <c r="M18" s="54"/>
    </row>
    <row r="19" spans="1:13" ht="20.149999999999999" customHeight="1" x14ac:dyDescent="0.3">
      <c r="A19" s="187" t="s">
        <v>399</v>
      </c>
      <c r="B19" s="187"/>
      <c r="C19" s="187"/>
      <c r="D19" s="187" t="s">
        <v>390</v>
      </c>
      <c r="E19" s="187"/>
      <c r="F19" s="187"/>
      <c r="G19" s="187"/>
      <c r="H19" s="187"/>
      <c r="I19" s="187"/>
      <c r="K19" s="198"/>
      <c r="L19" s="54"/>
      <c r="M19" s="54"/>
    </row>
    <row r="20" spans="1:13" ht="20.149999999999999" customHeight="1" x14ac:dyDescent="0.3">
      <c r="A20" s="187" t="s">
        <v>400</v>
      </c>
      <c r="B20" s="187"/>
      <c r="C20" s="187"/>
      <c r="D20" s="187" t="s">
        <v>390</v>
      </c>
      <c r="E20" s="187"/>
      <c r="F20" s="187"/>
      <c r="G20" s="187" t="s">
        <v>401</v>
      </c>
      <c r="H20" s="187"/>
      <c r="I20" s="187"/>
      <c r="K20" s="198"/>
      <c r="L20" s="54"/>
      <c r="M20" s="54"/>
    </row>
    <row r="21" spans="1:13" ht="20.149999999999999" customHeight="1" x14ac:dyDescent="0.3">
      <c r="A21" s="187" t="s">
        <v>415</v>
      </c>
      <c r="B21" s="187"/>
      <c r="C21" s="187"/>
      <c r="D21" s="187" t="s">
        <v>390</v>
      </c>
      <c r="E21" s="187"/>
      <c r="F21" s="187"/>
      <c r="G21" s="187"/>
      <c r="H21" s="187"/>
      <c r="I21" s="187"/>
      <c r="K21" s="198"/>
      <c r="L21" s="54"/>
      <c r="M21" s="55"/>
    </row>
    <row r="22" spans="1:13" ht="20.149999999999999" customHeight="1" x14ac:dyDescent="0.3">
      <c r="A22" s="187" t="s">
        <v>402</v>
      </c>
      <c r="B22" s="187"/>
      <c r="C22" s="187"/>
      <c r="D22" s="187" t="s">
        <v>390</v>
      </c>
      <c r="E22" s="187"/>
      <c r="F22" s="187"/>
      <c r="G22" s="187" t="s">
        <v>403</v>
      </c>
      <c r="H22" s="187"/>
      <c r="I22" s="187"/>
    </row>
    <row r="23" spans="1:13" s="19" customFormat="1" ht="20" x14ac:dyDescent="0.4">
      <c r="A23" s="187" t="s">
        <v>404</v>
      </c>
      <c r="B23" s="187"/>
      <c r="C23" s="187"/>
      <c r="D23" s="187" t="s">
        <v>390</v>
      </c>
      <c r="E23" s="187"/>
      <c r="F23" s="187"/>
      <c r="G23" s="187" t="s">
        <v>405</v>
      </c>
      <c r="H23" s="187"/>
      <c r="I23" s="187"/>
      <c r="K23" s="194"/>
      <c r="L23" s="194"/>
    </row>
    <row r="24" spans="1:13" ht="30" customHeight="1" x14ac:dyDescent="0.3">
      <c r="A24" s="195" t="s">
        <v>155</v>
      </c>
      <c r="B24" s="195"/>
      <c r="C24" s="195"/>
      <c r="D24" s="195"/>
      <c r="E24" s="195"/>
      <c r="F24" s="195"/>
      <c r="G24" s="195"/>
      <c r="H24" s="195"/>
      <c r="I24" s="195"/>
      <c r="K24" s="20"/>
      <c r="L24" s="20"/>
    </row>
    <row r="25" spans="1:13" ht="33.75" customHeight="1" x14ac:dyDescent="0.3">
      <c r="A25" s="196" t="s">
        <v>153</v>
      </c>
      <c r="B25" s="196"/>
      <c r="C25" s="196"/>
      <c r="D25" s="196" t="s">
        <v>154</v>
      </c>
      <c r="E25" s="196"/>
      <c r="F25" s="196"/>
      <c r="G25" s="196" t="s">
        <v>23</v>
      </c>
      <c r="H25" s="196"/>
      <c r="I25" s="196"/>
      <c r="K25" s="21"/>
      <c r="L25" s="22"/>
      <c r="M25" s="18" t="s">
        <v>156</v>
      </c>
    </row>
    <row r="26" spans="1:13" ht="20.149999999999999" customHeight="1" x14ac:dyDescent="0.3">
      <c r="A26" s="187" t="s">
        <v>402</v>
      </c>
      <c r="B26" s="187"/>
      <c r="C26" s="187"/>
      <c r="D26" s="187" t="s">
        <v>406</v>
      </c>
      <c r="E26" s="187"/>
      <c r="F26" s="187"/>
      <c r="G26" s="187" t="s">
        <v>407</v>
      </c>
      <c r="H26" s="187"/>
      <c r="I26" s="187"/>
      <c r="K26" s="21"/>
      <c r="L26" s="22"/>
    </row>
    <row r="27" spans="1:13" ht="20.149999999999999" customHeight="1" x14ac:dyDescent="0.3">
      <c r="A27" s="187" t="s">
        <v>397</v>
      </c>
      <c r="B27" s="187"/>
      <c r="C27" s="187"/>
      <c r="D27" s="187" t="s">
        <v>406</v>
      </c>
      <c r="E27" s="187"/>
      <c r="F27" s="187"/>
      <c r="G27" s="187" t="s">
        <v>408</v>
      </c>
      <c r="H27" s="187"/>
      <c r="I27" s="187"/>
      <c r="K27" s="21"/>
      <c r="L27" s="23"/>
    </row>
    <row r="28" spans="1:13" ht="20.149999999999999" customHeight="1" x14ac:dyDescent="0.3">
      <c r="A28" s="187" t="s">
        <v>409</v>
      </c>
      <c r="B28" s="187"/>
      <c r="C28" s="187"/>
      <c r="D28" s="187" t="s">
        <v>406</v>
      </c>
      <c r="E28" s="187"/>
      <c r="F28" s="187"/>
      <c r="G28" s="187" t="s">
        <v>410</v>
      </c>
      <c r="H28" s="187"/>
      <c r="I28" s="187"/>
      <c r="K28" s="21"/>
      <c r="L28" s="23"/>
    </row>
    <row r="29" spans="1:13" ht="20.149999999999999" customHeight="1" x14ac:dyDescent="0.3">
      <c r="A29" s="187" t="s">
        <v>414</v>
      </c>
      <c r="B29" s="187"/>
      <c r="C29" s="187"/>
      <c r="D29" s="187" t="s">
        <v>406</v>
      </c>
      <c r="E29" s="187"/>
      <c r="F29" s="187"/>
      <c r="G29" s="187" t="s">
        <v>411</v>
      </c>
      <c r="H29" s="187"/>
      <c r="I29" s="187"/>
      <c r="K29" s="21"/>
      <c r="L29" s="22"/>
    </row>
    <row r="30" spans="1:13" ht="20.149999999999999" customHeight="1" x14ac:dyDescent="0.3">
      <c r="A30" s="187"/>
      <c r="B30" s="187"/>
      <c r="C30" s="187"/>
      <c r="D30" s="187"/>
      <c r="E30" s="187"/>
      <c r="F30" s="187"/>
      <c r="G30" s="187"/>
      <c r="H30" s="187"/>
      <c r="I30" s="187"/>
      <c r="K30" s="21"/>
      <c r="L30" s="23"/>
    </row>
    <row r="31" spans="1:13" ht="20.149999999999999" customHeight="1" x14ac:dyDescent="0.3">
      <c r="A31" s="187"/>
      <c r="B31" s="187"/>
      <c r="C31" s="187"/>
      <c r="D31" s="187"/>
      <c r="E31" s="187"/>
      <c r="F31" s="187"/>
      <c r="G31" s="187"/>
      <c r="H31" s="187"/>
      <c r="I31" s="187"/>
      <c r="K31" s="21"/>
      <c r="L31" s="24"/>
    </row>
    <row r="32" spans="1:13" ht="20.149999999999999" customHeight="1" x14ac:dyDescent="0.3">
      <c r="A32" s="187"/>
      <c r="B32" s="187"/>
      <c r="C32" s="187"/>
      <c r="D32" s="187"/>
      <c r="E32" s="187"/>
      <c r="F32" s="187"/>
      <c r="G32" s="187"/>
      <c r="H32" s="187"/>
      <c r="I32" s="187"/>
      <c r="K32" s="181"/>
      <c r="L32" s="22"/>
    </row>
    <row r="33" spans="11:12" ht="15.5" x14ac:dyDescent="0.35">
      <c r="K33" s="181"/>
      <c r="L33" s="25"/>
    </row>
    <row r="34" spans="11:12" ht="19.5" customHeight="1" x14ac:dyDescent="0.3"/>
    <row r="35" spans="11:12" ht="51" customHeight="1" x14ac:dyDescent="0.3"/>
    <row r="36" spans="11:12" ht="51.75" customHeight="1" x14ac:dyDescent="0.3"/>
    <row r="37" spans="11:12" ht="42.75" customHeight="1" x14ac:dyDescent="0.3"/>
    <row r="38" spans="11:12" ht="107.25" customHeight="1" x14ac:dyDescent="0.3"/>
    <row r="39" spans="11:12" ht="58.5" customHeight="1" x14ac:dyDescent="0.3"/>
    <row r="40" spans="11:12" ht="30.75" customHeight="1" x14ac:dyDescent="0.3"/>
    <row r="41" spans="11:12" ht="30.75" customHeight="1" x14ac:dyDescent="0.3"/>
    <row r="42" spans="11:12" ht="47.25" customHeight="1" x14ac:dyDescent="0.3"/>
    <row r="65526" spans="1:5" x14ac:dyDescent="0.3">
      <c r="A65526" s="182" t="s">
        <v>29</v>
      </c>
      <c r="B65526" s="182"/>
      <c r="C65526" s="182"/>
      <c r="D65526" s="182"/>
      <c r="E65526" s="182"/>
    </row>
    <row r="65527" spans="1:5" x14ac:dyDescent="0.3">
      <c r="A65527" s="183" t="s">
        <v>30</v>
      </c>
      <c r="B65527" s="183"/>
      <c r="C65527" s="183"/>
      <c r="D65527" s="183"/>
      <c r="E65527" s="183"/>
    </row>
    <row r="65528" spans="1:5" x14ac:dyDescent="0.3">
      <c r="A65528" s="183" t="s">
        <v>31</v>
      </c>
      <c r="B65528" s="183"/>
      <c r="C65528" s="183"/>
      <c r="D65528" s="183"/>
      <c r="E65528" s="183"/>
    </row>
    <row r="65529" spans="1:5" x14ac:dyDescent="0.3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B1" zoomScale="72" zoomScaleNormal="72" workbookViewId="0">
      <selection activeCell="E13" sqref="E13"/>
    </sheetView>
  </sheetViews>
  <sheetFormatPr baseColWidth="10" defaultColWidth="11.453125" defaultRowHeight="14" x14ac:dyDescent="0.3"/>
  <cols>
    <col min="1" max="1" width="0.453125" style="78" customWidth="1"/>
    <col min="2" max="2" width="1.453125" style="78" customWidth="1"/>
    <col min="3" max="3" width="44.7265625" style="78" customWidth="1"/>
    <col min="4" max="4" width="11.7265625" style="131" customWidth="1"/>
    <col min="5" max="6" width="33.7265625" style="113" customWidth="1"/>
    <col min="7" max="7" width="11.7265625" style="131" customWidth="1"/>
    <col min="8" max="9" width="33.7265625" style="113" customWidth="1"/>
    <col min="10" max="10" width="11.7265625" style="131" customWidth="1"/>
    <col min="11" max="12" width="33.7265625" style="113" customWidth="1"/>
    <col min="13" max="13" width="11.7265625" style="131" customWidth="1"/>
    <col min="14" max="15" width="33.7265625" style="113" customWidth="1"/>
    <col min="16" max="16" width="3.1796875" style="78" customWidth="1"/>
    <col min="17" max="17" width="2.453125" style="78" customWidth="1"/>
    <col min="18" max="18" width="7.453125" style="78" hidden="1" customWidth="1"/>
    <col min="19" max="20" width="7.1796875" style="78" hidden="1" customWidth="1"/>
    <col min="21" max="21" width="7" style="78" hidden="1" customWidth="1"/>
    <col min="22" max="22" width="11.453125" style="78"/>
    <col min="23" max="23" width="13" style="78" customWidth="1"/>
    <col min="24" max="24" width="15.81640625" style="78" customWidth="1"/>
    <col min="25" max="25" width="13" style="78" customWidth="1"/>
    <col min="26" max="27" width="11.453125" style="78" customWidth="1"/>
    <col min="28" max="16384" width="11.453125" style="78"/>
  </cols>
  <sheetData>
    <row r="1" spans="1:21" ht="33" customHeight="1" x14ac:dyDescent="0.3">
      <c r="B1" s="238" t="s">
        <v>124</v>
      </c>
      <c r="C1" s="238"/>
      <c r="D1" s="238"/>
      <c r="E1" s="238"/>
      <c r="F1" s="238"/>
      <c r="G1" s="238"/>
      <c r="H1" s="238"/>
      <c r="I1" s="238"/>
      <c r="J1" s="239"/>
      <c r="K1" s="239"/>
      <c r="L1" s="79"/>
      <c r="M1" s="79"/>
      <c r="N1" s="79"/>
      <c r="O1" s="79"/>
    </row>
    <row r="2" spans="1:21" ht="15.5" x14ac:dyDescent="0.3">
      <c r="B2" s="240" t="s">
        <v>27</v>
      </c>
      <c r="C2" s="240"/>
      <c r="D2" s="284" t="s">
        <v>179</v>
      </c>
      <c r="E2" s="284"/>
      <c r="F2" s="284"/>
      <c r="G2" s="285" t="s">
        <v>180</v>
      </c>
      <c r="H2" s="285"/>
      <c r="I2" s="285"/>
      <c r="J2" s="286" t="s">
        <v>181</v>
      </c>
      <c r="K2" s="286"/>
      <c r="L2" s="286"/>
      <c r="M2" s="228" t="s">
        <v>182</v>
      </c>
      <c r="N2" s="228"/>
      <c r="O2" s="228"/>
      <c r="Q2" s="78">
        <v>1</v>
      </c>
    </row>
    <row r="3" spans="1:21" ht="15" customHeight="1" x14ac:dyDescent="0.3">
      <c r="B3" s="240"/>
      <c r="C3" s="240"/>
      <c r="D3" s="287" t="s">
        <v>34</v>
      </c>
      <c r="E3" s="283" t="s">
        <v>122</v>
      </c>
      <c r="F3" s="283" t="s">
        <v>125</v>
      </c>
      <c r="G3" s="229" t="s">
        <v>34</v>
      </c>
      <c r="H3" s="283" t="s">
        <v>122</v>
      </c>
      <c r="I3" s="283" t="s">
        <v>125</v>
      </c>
      <c r="J3" s="229" t="s">
        <v>34</v>
      </c>
      <c r="K3" s="231" t="s">
        <v>122</v>
      </c>
      <c r="L3" s="233" t="s">
        <v>125</v>
      </c>
      <c r="M3" s="229" t="s">
        <v>34</v>
      </c>
      <c r="N3" s="231" t="s">
        <v>122</v>
      </c>
      <c r="O3" s="233" t="s">
        <v>125</v>
      </c>
      <c r="Q3" s="78">
        <v>2</v>
      </c>
    </row>
    <row r="4" spans="1:21" ht="15.75" customHeight="1" x14ac:dyDescent="0.3">
      <c r="B4" s="240"/>
      <c r="C4" s="240"/>
      <c r="D4" s="288"/>
      <c r="E4" s="233"/>
      <c r="F4" s="233"/>
      <c r="G4" s="230"/>
      <c r="H4" s="233"/>
      <c r="I4" s="233"/>
      <c r="J4" s="230"/>
      <c r="K4" s="232"/>
      <c r="L4" s="234"/>
      <c r="M4" s="230"/>
      <c r="N4" s="232"/>
      <c r="O4" s="234"/>
      <c r="Q4" s="78">
        <v>3</v>
      </c>
    </row>
    <row r="5" spans="1:21" ht="15.5" x14ac:dyDescent="0.3">
      <c r="B5" s="240"/>
      <c r="C5" s="240"/>
      <c r="D5" s="80"/>
      <c r="E5" s="81"/>
      <c r="F5" s="81"/>
      <c r="G5" s="82"/>
      <c r="H5" s="83"/>
      <c r="I5" s="83"/>
      <c r="J5" s="82"/>
      <c r="K5" s="84"/>
      <c r="L5" s="83"/>
      <c r="M5" s="82"/>
      <c r="N5" s="84"/>
      <c r="O5" s="83"/>
      <c r="Q5" s="78">
        <v>4</v>
      </c>
    </row>
    <row r="6" spans="1:21" ht="17.5" x14ac:dyDescent="0.3">
      <c r="A6" s="289"/>
      <c r="B6" s="261"/>
      <c r="C6" s="85" t="s">
        <v>73</v>
      </c>
      <c r="D6" s="86"/>
      <c r="E6" s="86"/>
      <c r="F6" s="86"/>
      <c r="G6" s="86"/>
      <c r="H6" s="86"/>
      <c r="I6" s="86"/>
      <c r="J6" s="86"/>
      <c r="K6" s="86"/>
      <c r="L6" s="87"/>
      <c r="M6" s="86"/>
      <c r="N6" s="86"/>
      <c r="O6" s="87"/>
    </row>
    <row r="7" spans="1:21" ht="40" customHeight="1" x14ac:dyDescent="0.3">
      <c r="A7" s="289"/>
      <c r="B7" s="262"/>
      <c r="C7" s="88" t="s">
        <v>33</v>
      </c>
      <c r="D7" s="76">
        <v>3</v>
      </c>
      <c r="E7" s="153" t="s">
        <v>183</v>
      </c>
      <c r="F7" s="154" t="s">
        <v>184</v>
      </c>
      <c r="G7" s="72">
        <v>3</v>
      </c>
      <c r="H7" s="56" t="s">
        <v>416</v>
      </c>
      <c r="I7" s="56" t="s">
        <v>417</v>
      </c>
      <c r="J7" s="74"/>
      <c r="K7" s="57"/>
      <c r="L7" s="58"/>
      <c r="M7" s="76"/>
      <c r="N7" s="59"/>
      <c r="O7" s="60"/>
      <c r="R7" s="78">
        <f>COUNTIF(D7:D10,"1")</f>
        <v>0</v>
      </c>
      <c r="S7" s="78">
        <f>COUNTIF(G7:G10,"1")</f>
        <v>0</v>
      </c>
      <c r="T7" s="78">
        <f>COUNTIF(J7:J10,"1")</f>
        <v>0</v>
      </c>
      <c r="U7" s="78">
        <f>COUNTIF(M7:M10,"1")</f>
        <v>0</v>
      </c>
    </row>
    <row r="8" spans="1:21" ht="40" customHeight="1" x14ac:dyDescent="0.3">
      <c r="A8" s="289"/>
      <c r="B8" s="262"/>
      <c r="C8" s="89" t="s">
        <v>35</v>
      </c>
      <c r="D8" s="76">
        <v>3</v>
      </c>
      <c r="E8" s="155" t="s">
        <v>185</v>
      </c>
      <c r="F8" s="154" t="s">
        <v>186</v>
      </c>
      <c r="G8" s="72">
        <v>3</v>
      </c>
      <c r="H8" s="61" t="s">
        <v>418</v>
      </c>
      <c r="I8" s="56" t="s">
        <v>419</v>
      </c>
      <c r="J8" s="74"/>
      <c r="K8" s="62"/>
      <c r="L8" s="58"/>
      <c r="M8" s="76"/>
      <c r="N8" s="63"/>
      <c r="O8" s="60"/>
      <c r="R8" s="78">
        <f>COUNTIF(D7:D10,"2")</f>
        <v>0</v>
      </c>
      <c r="S8" s="78">
        <f>COUNTIF(G7:G10,"2")</f>
        <v>0</v>
      </c>
      <c r="T8" s="78">
        <f>COUNTIF(J7:J10,"2")</f>
        <v>0</v>
      </c>
      <c r="U8" s="78">
        <f>COUNTIF(M7:M10,"2")</f>
        <v>0</v>
      </c>
    </row>
    <row r="9" spans="1:21" ht="40" customHeight="1" x14ac:dyDescent="0.3">
      <c r="A9" s="289"/>
      <c r="B9" s="262"/>
      <c r="C9" s="90" t="s">
        <v>36</v>
      </c>
      <c r="D9" s="76">
        <v>3</v>
      </c>
      <c r="E9" s="63" t="s">
        <v>187</v>
      </c>
      <c r="F9" s="154" t="s">
        <v>188</v>
      </c>
      <c r="G9" s="72">
        <v>3</v>
      </c>
      <c r="H9" s="61" t="s">
        <v>420</v>
      </c>
      <c r="I9" s="56" t="s">
        <v>421</v>
      </c>
      <c r="J9" s="74"/>
      <c r="K9" s="62"/>
      <c r="L9" s="58"/>
      <c r="M9" s="76"/>
      <c r="N9" s="63"/>
      <c r="O9" s="60"/>
      <c r="R9" s="78">
        <f>COUNTIF(D7:D10,"3")</f>
        <v>4</v>
      </c>
      <c r="S9" s="78">
        <f>COUNTIF(G7:G10,"3")</f>
        <v>4</v>
      </c>
      <c r="T9" s="78">
        <f>COUNTIF(J7:J10,"3")</f>
        <v>0</v>
      </c>
      <c r="U9" s="78">
        <f>COUNTIF(M7:M10,"3")</f>
        <v>1</v>
      </c>
    </row>
    <row r="10" spans="1:21" ht="40" customHeight="1" x14ac:dyDescent="0.3">
      <c r="A10" s="289"/>
      <c r="B10" s="263"/>
      <c r="C10" s="90" t="s">
        <v>37</v>
      </c>
      <c r="D10" s="76">
        <v>3</v>
      </c>
      <c r="E10" s="155" t="s">
        <v>189</v>
      </c>
      <c r="F10" s="154" t="s">
        <v>190</v>
      </c>
      <c r="G10" s="72">
        <v>3</v>
      </c>
      <c r="H10" s="61" t="s">
        <v>422</v>
      </c>
      <c r="I10" s="56" t="s">
        <v>423</v>
      </c>
      <c r="J10" s="74"/>
      <c r="K10" s="62"/>
      <c r="L10" s="58"/>
      <c r="M10" s="76">
        <v>3</v>
      </c>
      <c r="N10" s="63"/>
      <c r="O10" s="60"/>
      <c r="R10" s="78">
        <f>COUNTIF(D7:D10,"4")</f>
        <v>0</v>
      </c>
      <c r="S10" s="78">
        <f>COUNTIF(G7:G10,"4")</f>
        <v>0</v>
      </c>
      <c r="T10" s="78">
        <f>COUNTIF(J7:J10,"4")</f>
        <v>0</v>
      </c>
      <c r="U10" s="78">
        <f>COUNTIF(M7:M10,"4")</f>
        <v>0</v>
      </c>
    </row>
    <row r="11" spans="1:21" ht="6" customHeight="1" x14ac:dyDescent="0.3">
      <c r="B11" s="252"/>
      <c r="C11" s="253"/>
      <c r="D11" s="253"/>
      <c r="E11" s="253"/>
      <c r="F11" s="253"/>
      <c r="G11" s="253"/>
      <c r="H11" s="253"/>
      <c r="I11" s="253"/>
      <c r="J11" s="253"/>
      <c r="K11" s="254"/>
      <c r="L11" s="91"/>
      <c r="M11" s="92"/>
      <c r="N11" s="91"/>
      <c r="O11" s="91"/>
      <c r="Q11" s="78">
        <f>COUNTIF(D7:D10,"1")</f>
        <v>0</v>
      </c>
      <c r="R11" s="78">
        <f>COUNTIF(D7:D10,"1")</f>
        <v>0</v>
      </c>
      <c r="S11" s="78">
        <f>COUNTIF(D7:D10,"3")</f>
        <v>4</v>
      </c>
    </row>
    <row r="12" spans="1:21" ht="17.5" x14ac:dyDescent="0.3">
      <c r="A12" s="289"/>
      <c r="B12" s="249"/>
      <c r="C12" s="93" t="s">
        <v>72</v>
      </c>
      <c r="D12" s="94"/>
      <c r="E12" s="94"/>
      <c r="F12" s="94"/>
      <c r="G12" s="94"/>
      <c r="H12" s="94"/>
      <c r="I12" s="94"/>
      <c r="J12" s="94"/>
      <c r="K12" s="95"/>
      <c r="L12" s="96"/>
      <c r="M12" s="94"/>
      <c r="N12" s="95"/>
      <c r="O12" s="96"/>
    </row>
    <row r="13" spans="1:21" ht="40" customHeight="1" x14ac:dyDescent="0.3">
      <c r="A13" s="289"/>
      <c r="B13" s="250"/>
      <c r="C13" s="97" t="s">
        <v>38</v>
      </c>
      <c r="D13" s="77">
        <v>3</v>
      </c>
      <c r="E13" s="156" t="s">
        <v>191</v>
      </c>
      <c r="F13" s="157" t="s">
        <v>192</v>
      </c>
      <c r="G13" s="73"/>
      <c r="H13" s="56"/>
      <c r="I13" s="56"/>
      <c r="J13" s="75"/>
      <c r="K13" s="64"/>
      <c r="L13" s="65"/>
      <c r="M13" s="77"/>
      <c r="N13" s="66"/>
      <c r="O13" s="67"/>
      <c r="R13" s="78">
        <f>COUNTIF(D13:D17,"1")</f>
        <v>0</v>
      </c>
      <c r="S13" s="78">
        <f>COUNTIF(G13:G17,"1")</f>
        <v>0</v>
      </c>
      <c r="T13" s="78">
        <f>COUNTIF(J13:J17,"1")</f>
        <v>0</v>
      </c>
      <c r="U13" s="78">
        <f>COUNTIF(M13:M17,"1")</f>
        <v>0</v>
      </c>
    </row>
    <row r="14" spans="1:21" ht="40" customHeight="1" x14ac:dyDescent="0.3">
      <c r="A14" s="289"/>
      <c r="B14" s="250"/>
      <c r="C14" s="89" t="s">
        <v>39</v>
      </c>
      <c r="D14" s="77">
        <v>3</v>
      </c>
      <c r="E14" s="67" t="s">
        <v>193</v>
      </c>
      <c r="F14" s="67" t="s">
        <v>194</v>
      </c>
      <c r="G14" s="73"/>
      <c r="H14" s="61"/>
      <c r="I14" s="56"/>
      <c r="J14" s="75"/>
      <c r="K14" s="65"/>
      <c r="L14" s="65"/>
      <c r="M14" s="77"/>
      <c r="N14" s="67"/>
      <c r="O14" s="67"/>
      <c r="R14" s="78">
        <f>COUNTIF(D13:D17,"2")</f>
        <v>0</v>
      </c>
      <c r="S14" s="78">
        <f>COUNTIF(G13:G17,"2")</f>
        <v>0</v>
      </c>
      <c r="T14" s="78">
        <f>COUNTIF(J13:J17,"2")</f>
        <v>0</v>
      </c>
      <c r="U14" s="78">
        <f>COUNTIF(M13:M17,"2")</f>
        <v>0</v>
      </c>
    </row>
    <row r="15" spans="1:21" ht="40" customHeight="1" x14ac:dyDescent="0.3">
      <c r="A15" s="289"/>
      <c r="B15" s="250"/>
      <c r="C15" s="89" t="s">
        <v>40</v>
      </c>
      <c r="D15" s="77">
        <v>3</v>
      </c>
      <c r="E15" s="67" t="s">
        <v>195</v>
      </c>
      <c r="F15" s="157" t="s">
        <v>196</v>
      </c>
      <c r="G15" s="73"/>
      <c r="H15" s="61"/>
      <c r="I15" s="56"/>
      <c r="J15" s="75"/>
      <c r="K15" s="65"/>
      <c r="L15" s="65"/>
      <c r="M15" s="77"/>
      <c r="N15" s="67"/>
      <c r="O15" s="67"/>
      <c r="R15" s="78">
        <f>COUNTIF(D13:D17,"3")</f>
        <v>5</v>
      </c>
      <c r="S15" s="78">
        <f>COUNTIF(G13:G17,"3")</f>
        <v>0</v>
      </c>
      <c r="T15" s="78">
        <f>COUNTIF(J13:J17,"3")</f>
        <v>0</v>
      </c>
      <c r="U15" s="78">
        <f>COUNTIF(M13:M17,"3")</f>
        <v>0</v>
      </c>
    </row>
    <row r="16" spans="1:21" ht="40" customHeight="1" x14ac:dyDescent="0.3">
      <c r="A16" s="289"/>
      <c r="B16" s="250"/>
      <c r="C16" s="90" t="s">
        <v>41</v>
      </c>
      <c r="D16" s="77">
        <v>3</v>
      </c>
      <c r="E16" s="157" t="s">
        <v>197</v>
      </c>
      <c r="F16" s="157" t="s">
        <v>198</v>
      </c>
      <c r="G16" s="73"/>
      <c r="H16" s="61"/>
      <c r="I16" s="56"/>
      <c r="J16" s="75"/>
      <c r="K16" s="65"/>
      <c r="L16" s="65"/>
      <c r="M16" s="77"/>
      <c r="N16" s="67"/>
      <c r="O16" s="67"/>
      <c r="R16" s="78">
        <f>COUNTIF(D13:D17,"4")</f>
        <v>0</v>
      </c>
      <c r="S16" s="78">
        <f>COUNTIF(G13:G17,"4")</f>
        <v>0</v>
      </c>
      <c r="T16" s="78">
        <f>COUNTIF(J13:J17,"4")</f>
        <v>0</v>
      </c>
      <c r="U16" s="78">
        <f>COUNTIF(M13:M17,"4")</f>
        <v>0</v>
      </c>
    </row>
    <row r="17" spans="1:21" ht="40" customHeight="1" x14ac:dyDescent="0.3">
      <c r="A17" s="289"/>
      <c r="B17" s="251"/>
      <c r="C17" s="89" t="s">
        <v>42</v>
      </c>
      <c r="D17" s="77">
        <v>3</v>
      </c>
      <c r="E17" s="158" t="s">
        <v>199</v>
      </c>
      <c r="F17" s="157" t="s">
        <v>200</v>
      </c>
      <c r="G17" s="73"/>
      <c r="H17" s="61"/>
      <c r="I17" s="56"/>
      <c r="J17" s="75"/>
      <c r="K17" s="65"/>
      <c r="L17" s="65"/>
      <c r="M17" s="77"/>
      <c r="N17" s="67"/>
      <c r="O17" s="67"/>
    </row>
    <row r="18" spans="1:21" ht="7.5" customHeight="1" x14ac:dyDescent="0.3">
      <c r="B18" s="264"/>
      <c r="C18" s="265"/>
      <c r="D18" s="265"/>
      <c r="E18" s="265"/>
      <c r="F18" s="265"/>
      <c r="G18" s="265"/>
      <c r="H18" s="265"/>
      <c r="I18" s="265"/>
      <c r="J18" s="265"/>
      <c r="K18" s="266"/>
      <c r="L18" s="91"/>
      <c r="M18" s="92"/>
      <c r="N18" s="91"/>
      <c r="O18" s="91"/>
    </row>
    <row r="19" spans="1:21" ht="17.5" x14ac:dyDescent="0.3">
      <c r="A19" s="289"/>
      <c r="B19" s="249"/>
      <c r="C19" s="93" t="s">
        <v>43</v>
      </c>
      <c r="D19" s="94"/>
      <c r="E19" s="94"/>
      <c r="F19" s="94"/>
      <c r="G19" s="94"/>
      <c r="H19" s="94"/>
      <c r="I19" s="94"/>
      <c r="J19" s="94"/>
      <c r="K19" s="95"/>
      <c r="L19" s="96"/>
      <c r="M19" s="94"/>
      <c r="N19" s="95"/>
      <c r="O19" s="96"/>
    </row>
    <row r="20" spans="1:21" ht="40" customHeight="1" x14ac:dyDescent="0.3">
      <c r="A20" s="289"/>
      <c r="B20" s="267"/>
      <c r="C20" s="98" t="s">
        <v>44</v>
      </c>
      <c r="D20" s="77">
        <v>2</v>
      </c>
      <c r="E20" s="159" t="s">
        <v>201</v>
      </c>
      <c r="F20" s="160" t="s">
        <v>202</v>
      </c>
      <c r="G20" s="73"/>
      <c r="H20" s="56"/>
      <c r="I20" s="56"/>
      <c r="J20" s="75"/>
      <c r="K20" s="68"/>
      <c r="L20" s="69"/>
      <c r="M20" s="77"/>
      <c r="N20" s="70"/>
      <c r="O20" s="71"/>
      <c r="R20" s="78">
        <f>COUNTIF(D20:D27,"1")</f>
        <v>3</v>
      </c>
      <c r="S20" s="78">
        <f>COUNTIF(G20:G27,"1")</f>
        <v>0</v>
      </c>
      <c r="T20" s="78">
        <f>COUNTIF(J20:J27,"1")</f>
        <v>0</v>
      </c>
      <c r="U20" s="78">
        <f>COUNTIF(M20:M27,"1")</f>
        <v>0</v>
      </c>
    </row>
    <row r="21" spans="1:21" ht="40" customHeight="1" x14ac:dyDescent="0.3">
      <c r="A21" s="289"/>
      <c r="B21" s="267"/>
      <c r="C21" s="99" t="s">
        <v>45</v>
      </c>
      <c r="D21" s="77">
        <v>3</v>
      </c>
      <c r="E21" s="71" t="s">
        <v>203</v>
      </c>
      <c r="F21" s="160" t="s">
        <v>204</v>
      </c>
      <c r="G21" s="73"/>
      <c r="H21" s="61"/>
      <c r="I21" s="56"/>
      <c r="J21" s="75"/>
      <c r="K21" s="69"/>
      <c r="L21" s="69"/>
      <c r="M21" s="77"/>
      <c r="N21" s="71"/>
      <c r="O21" s="71"/>
      <c r="R21" s="78">
        <f>COUNTIF(D20:D27,"2")</f>
        <v>4</v>
      </c>
      <c r="S21" s="78">
        <f>COUNTIF(G20:G27,"2")</f>
        <v>0</v>
      </c>
      <c r="T21" s="78">
        <f>COUNTIF(J20:J27,"2")</f>
        <v>0</v>
      </c>
      <c r="U21" s="78">
        <f>COUNTIF(M20:M27,"2")</f>
        <v>0</v>
      </c>
    </row>
    <row r="22" spans="1:21" ht="40" customHeight="1" x14ac:dyDescent="0.3">
      <c r="A22" s="289"/>
      <c r="B22" s="267"/>
      <c r="C22" s="99" t="s">
        <v>46</v>
      </c>
      <c r="D22" s="77">
        <v>2</v>
      </c>
      <c r="E22" s="160" t="s">
        <v>205</v>
      </c>
      <c r="F22" s="71" t="s">
        <v>206</v>
      </c>
      <c r="G22" s="73"/>
      <c r="H22" s="61"/>
      <c r="I22" s="56"/>
      <c r="J22" s="75"/>
      <c r="K22" s="69"/>
      <c r="L22" s="69"/>
      <c r="M22" s="77"/>
      <c r="N22" s="71"/>
      <c r="O22" s="71"/>
      <c r="R22" s="78">
        <f>COUNTIF(D20:D27,"3")</f>
        <v>1</v>
      </c>
      <c r="S22" s="78">
        <f>COUNTIF(G20:G27,"3")</f>
        <v>0</v>
      </c>
      <c r="T22" s="78">
        <f>COUNTIF(J20:J27,"3")</f>
        <v>0</v>
      </c>
      <c r="U22" s="78">
        <f>COUNTIF(M20:M27,"3")</f>
        <v>0</v>
      </c>
    </row>
    <row r="23" spans="1:21" ht="40" customHeight="1" x14ac:dyDescent="0.3">
      <c r="A23" s="289"/>
      <c r="B23" s="267"/>
      <c r="C23" s="99" t="s">
        <v>47</v>
      </c>
      <c r="D23" s="77">
        <v>2</v>
      </c>
      <c r="E23" s="160" t="s">
        <v>207</v>
      </c>
      <c r="F23" s="160" t="s">
        <v>208</v>
      </c>
      <c r="G23" s="73"/>
      <c r="H23" s="61"/>
      <c r="I23" s="56"/>
      <c r="J23" s="75"/>
      <c r="K23" s="69"/>
      <c r="L23" s="69"/>
      <c r="M23" s="77"/>
      <c r="N23" s="71"/>
      <c r="O23" s="71"/>
      <c r="R23" s="78">
        <f>COUNTIF(D20:D27,"4")</f>
        <v>0</v>
      </c>
      <c r="S23" s="78">
        <f>COUNTIF(G20:G27,"4")</f>
        <v>0</v>
      </c>
      <c r="T23" s="78">
        <f>COUNTIF(J20:J27,"4")</f>
        <v>0</v>
      </c>
      <c r="U23" s="78">
        <f>COUNTIF(M20:M27,"4")</f>
        <v>0</v>
      </c>
    </row>
    <row r="24" spans="1:21" ht="40" customHeight="1" x14ac:dyDescent="0.35">
      <c r="A24" s="289"/>
      <c r="B24" s="267"/>
      <c r="C24" s="99" t="s">
        <v>48</v>
      </c>
      <c r="D24" s="77">
        <v>1</v>
      </c>
      <c r="E24" s="161" t="s">
        <v>209</v>
      </c>
      <c r="F24" s="160" t="s">
        <v>210</v>
      </c>
      <c r="G24" s="73"/>
      <c r="H24" s="61"/>
      <c r="I24" s="56"/>
      <c r="J24" s="75"/>
      <c r="K24" s="69"/>
      <c r="L24" s="69"/>
      <c r="M24" s="77"/>
      <c r="N24" s="71"/>
      <c r="O24" s="71"/>
    </row>
    <row r="25" spans="1:21" ht="40" customHeight="1" x14ac:dyDescent="0.3">
      <c r="A25" s="289"/>
      <c r="B25" s="267"/>
      <c r="C25" s="99" t="s">
        <v>49</v>
      </c>
      <c r="D25" s="77">
        <v>1</v>
      </c>
      <c r="E25" s="71" t="s">
        <v>211</v>
      </c>
      <c r="F25" s="71" t="s">
        <v>212</v>
      </c>
      <c r="G25" s="73"/>
      <c r="H25" s="61"/>
      <c r="I25" s="56"/>
      <c r="J25" s="75"/>
      <c r="K25" s="69"/>
      <c r="L25" s="69"/>
      <c r="M25" s="77"/>
      <c r="N25" s="71"/>
      <c r="O25" s="71"/>
    </row>
    <row r="26" spans="1:21" ht="40" customHeight="1" x14ac:dyDescent="0.3">
      <c r="A26" s="289"/>
      <c r="B26" s="267"/>
      <c r="C26" s="99" t="s">
        <v>50</v>
      </c>
      <c r="D26" s="77">
        <v>2</v>
      </c>
      <c r="E26" s="71" t="s">
        <v>213</v>
      </c>
      <c r="F26" s="31" t="s">
        <v>214</v>
      </c>
      <c r="G26" s="73"/>
      <c r="H26" s="61"/>
      <c r="I26" s="56"/>
      <c r="J26" s="75"/>
      <c r="K26" s="69"/>
      <c r="L26" s="69"/>
      <c r="M26" s="77"/>
      <c r="N26" s="71"/>
      <c r="O26" s="71"/>
    </row>
    <row r="27" spans="1:21" ht="40" customHeight="1" x14ac:dyDescent="0.3">
      <c r="A27" s="289"/>
      <c r="B27" s="268"/>
      <c r="C27" s="99" t="s">
        <v>51</v>
      </c>
      <c r="D27" s="77">
        <v>1</v>
      </c>
      <c r="E27" s="160" t="s">
        <v>215</v>
      </c>
      <c r="F27" s="71" t="s">
        <v>216</v>
      </c>
      <c r="G27" s="73"/>
      <c r="H27" s="61"/>
      <c r="I27" s="56"/>
      <c r="J27" s="75"/>
      <c r="K27" s="69"/>
      <c r="L27" s="69"/>
      <c r="M27" s="77"/>
      <c r="N27" s="71"/>
      <c r="O27" s="71"/>
    </row>
    <row r="28" spans="1:21" ht="7.5" customHeight="1" x14ac:dyDescent="0.3">
      <c r="B28" s="269"/>
      <c r="C28" s="270"/>
      <c r="D28" s="270"/>
      <c r="E28" s="270"/>
      <c r="F28" s="270"/>
      <c r="G28" s="270"/>
      <c r="H28" s="270"/>
      <c r="I28" s="270"/>
      <c r="J28" s="270"/>
      <c r="K28" s="271"/>
      <c r="L28" s="91"/>
      <c r="M28" s="92"/>
      <c r="N28" s="91"/>
      <c r="O28" s="91"/>
    </row>
    <row r="29" spans="1:21" ht="17.5" x14ac:dyDescent="0.3">
      <c r="A29" s="289"/>
      <c r="B29" s="249"/>
      <c r="C29" s="93" t="s">
        <v>52</v>
      </c>
      <c r="D29" s="94"/>
      <c r="E29" s="94"/>
      <c r="F29" s="94"/>
      <c r="G29" s="94"/>
      <c r="H29" s="94"/>
      <c r="I29" s="94"/>
      <c r="J29" s="94"/>
      <c r="K29" s="95"/>
      <c r="L29" s="96"/>
      <c r="M29" s="94"/>
      <c r="N29" s="95"/>
      <c r="O29" s="96"/>
    </row>
    <row r="30" spans="1:21" ht="40" customHeight="1" x14ac:dyDescent="0.3">
      <c r="A30" s="289"/>
      <c r="B30" s="250"/>
      <c r="C30" s="97" t="s">
        <v>53</v>
      </c>
      <c r="D30" s="77">
        <v>3</v>
      </c>
      <c r="E30" s="162" t="s">
        <v>217</v>
      </c>
      <c r="F30" s="157" t="s">
        <v>218</v>
      </c>
      <c r="G30" s="73"/>
      <c r="H30" s="56"/>
      <c r="I30" s="56"/>
      <c r="J30" s="75"/>
      <c r="K30" s="68"/>
      <c r="L30" s="69"/>
      <c r="M30" s="77"/>
      <c r="N30" s="70"/>
      <c r="O30" s="71"/>
      <c r="R30" s="78">
        <f>COUNTIF(D30:D33,"1")</f>
        <v>0</v>
      </c>
      <c r="S30" s="78">
        <f>COUNTIF(G30:G33,"1")</f>
        <v>0</v>
      </c>
      <c r="T30" s="78">
        <f>COUNTIF(J30:J33,"1")</f>
        <v>0</v>
      </c>
      <c r="U30" s="78">
        <f>COUNTIF(M30:M33,"1")</f>
        <v>0</v>
      </c>
    </row>
    <row r="31" spans="1:21" ht="40" customHeight="1" x14ac:dyDescent="0.3">
      <c r="A31" s="289"/>
      <c r="B31" s="250"/>
      <c r="C31" s="89" t="s">
        <v>54</v>
      </c>
      <c r="D31" s="77">
        <v>3</v>
      </c>
      <c r="E31" s="160" t="s">
        <v>219</v>
      </c>
      <c r="F31" s="160" t="s">
        <v>220</v>
      </c>
      <c r="G31" s="73"/>
      <c r="H31" s="61"/>
      <c r="I31" s="56"/>
      <c r="J31" s="75"/>
      <c r="K31" s="69"/>
      <c r="L31" s="69"/>
      <c r="M31" s="77"/>
      <c r="N31" s="71"/>
      <c r="O31" s="71"/>
      <c r="R31" s="78">
        <f>COUNTIF(D30:D33,"2")</f>
        <v>0</v>
      </c>
      <c r="S31" s="78">
        <f>COUNTIF(G30:G33,"2")</f>
        <v>0</v>
      </c>
      <c r="T31" s="78">
        <f>COUNTIF(J30:J33,"2")</f>
        <v>0</v>
      </c>
      <c r="U31" s="78">
        <f>COUNTIF(M30:M33,"2")</f>
        <v>0</v>
      </c>
    </row>
    <row r="32" spans="1:21" ht="40" customHeight="1" x14ac:dyDescent="0.3">
      <c r="A32" s="289"/>
      <c r="B32" s="250"/>
      <c r="C32" s="89" t="s">
        <v>55</v>
      </c>
      <c r="D32" s="77">
        <v>3</v>
      </c>
      <c r="E32" s="160" t="s">
        <v>221</v>
      </c>
      <c r="F32" s="160" t="s">
        <v>222</v>
      </c>
      <c r="G32" s="73"/>
      <c r="H32" s="61"/>
      <c r="I32" s="56"/>
      <c r="J32" s="75"/>
      <c r="K32" s="69"/>
      <c r="L32" s="69"/>
      <c r="M32" s="77"/>
      <c r="N32" s="71"/>
      <c r="O32" s="71"/>
      <c r="R32" s="78">
        <f>COUNTIF(D30:D33,"3")</f>
        <v>4</v>
      </c>
      <c r="S32" s="78">
        <f>COUNTIF(G30:G33,"3")</f>
        <v>0</v>
      </c>
      <c r="T32" s="78">
        <f>COUNTIF(J30:J33,"31")</f>
        <v>0</v>
      </c>
      <c r="U32" s="78">
        <f>COUNTIF(M30:M33,"3")</f>
        <v>0</v>
      </c>
    </row>
    <row r="33" spans="1:21" ht="40" customHeight="1" x14ac:dyDescent="0.3">
      <c r="A33" s="289"/>
      <c r="B33" s="251"/>
      <c r="C33" s="89" t="s">
        <v>56</v>
      </c>
      <c r="D33" s="77">
        <v>3</v>
      </c>
      <c r="E33" s="160" t="s">
        <v>223</v>
      </c>
      <c r="F33" s="31" t="s">
        <v>224</v>
      </c>
      <c r="G33" s="73"/>
      <c r="H33" s="61"/>
      <c r="I33" s="56"/>
      <c r="J33" s="75"/>
      <c r="K33" s="69"/>
      <c r="L33" s="69"/>
      <c r="M33" s="77"/>
      <c r="N33" s="71"/>
      <c r="O33" s="71"/>
      <c r="R33" s="78">
        <f>COUNTIF(D30:D33,"4")</f>
        <v>0</v>
      </c>
      <c r="S33" s="78">
        <f>COUNTIF(G30:G33,"4")</f>
        <v>0</v>
      </c>
      <c r="T33" s="78">
        <f>COUNTIF(J30:J33,"4")</f>
        <v>0</v>
      </c>
      <c r="U33" s="78">
        <f>COUNTIF(M30:M33,"4")</f>
        <v>0</v>
      </c>
    </row>
    <row r="34" spans="1:21" ht="9" customHeight="1" x14ac:dyDescent="0.3">
      <c r="B34" s="264"/>
      <c r="C34" s="265"/>
      <c r="D34" s="265"/>
      <c r="E34" s="265"/>
      <c r="F34" s="265"/>
      <c r="G34" s="265"/>
      <c r="H34" s="265"/>
      <c r="I34" s="265"/>
      <c r="J34" s="265"/>
      <c r="K34" s="266"/>
      <c r="L34" s="91"/>
      <c r="M34" s="92"/>
      <c r="N34" s="91"/>
      <c r="O34" s="91"/>
    </row>
    <row r="35" spans="1:21" ht="17.5" x14ac:dyDescent="0.3">
      <c r="A35" s="289"/>
      <c r="B35" s="249"/>
      <c r="C35" s="100" t="s">
        <v>57</v>
      </c>
      <c r="D35" s="272"/>
      <c r="E35" s="272"/>
      <c r="F35" s="272"/>
      <c r="G35" s="272"/>
      <c r="H35" s="272"/>
      <c r="I35" s="272"/>
      <c r="J35" s="272"/>
      <c r="K35" s="272"/>
      <c r="L35" s="101"/>
      <c r="M35" s="102"/>
      <c r="N35" s="102"/>
      <c r="O35" s="101"/>
    </row>
    <row r="36" spans="1:21" ht="40" customHeight="1" x14ac:dyDescent="0.3">
      <c r="A36" s="289"/>
      <c r="B36" s="250"/>
      <c r="C36" s="97" t="s">
        <v>58</v>
      </c>
      <c r="D36" s="77">
        <v>3</v>
      </c>
      <c r="E36" s="159" t="s">
        <v>225</v>
      </c>
      <c r="F36" s="160" t="s">
        <v>226</v>
      </c>
      <c r="G36" s="73"/>
      <c r="H36" s="56"/>
      <c r="I36" s="56"/>
      <c r="J36" s="75"/>
      <c r="K36" s="68"/>
      <c r="L36" s="69"/>
      <c r="M36" s="77"/>
      <c r="N36" s="70"/>
      <c r="O36" s="71"/>
      <c r="R36" s="78">
        <f>COUNTIF(D36:D44,"1")</f>
        <v>0</v>
      </c>
      <c r="S36" s="78">
        <f>COUNTIF(G36:G44,"1")</f>
        <v>0</v>
      </c>
      <c r="T36" s="78">
        <f>COUNTIF(J36:J44,"1")</f>
        <v>0</v>
      </c>
      <c r="U36" s="78">
        <f>COUNTIF(M36:M44,"1")</f>
        <v>0</v>
      </c>
    </row>
    <row r="37" spans="1:21" ht="40" customHeight="1" x14ac:dyDescent="0.3">
      <c r="A37" s="289"/>
      <c r="B37" s="250"/>
      <c r="C37" s="89" t="s">
        <v>59</v>
      </c>
      <c r="D37" s="77">
        <v>2</v>
      </c>
      <c r="E37" s="160" t="s">
        <v>227</v>
      </c>
      <c r="F37" s="163" t="s">
        <v>228</v>
      </c>
      <c r="G37" s="73"/>
      <c r="H37" s="61"/>
      <c r="I37" s="56"/>
      <c r="J37" s="75"/>
      <c r="K37" s="69"/>
      <c r="L37" s="69"/>
      <c r="M37" s="77"/>
      <c r="N37" s="71"/>
      <c r="O37" s="71"/>
      <c r="R37" s="78">
        <f>COUNTIF(D36:D44,"2")</f>
        <v>3</v>
      </c>
      <c r="S37" s="78">
        <f>COUNTIF(G36:G44,"2")</f>
        <v>0</v>
      </c>
      <c r="T37" s="78">
        <f>COUNTIF(J36:J44,"2")</f>
        <v>0</v>
      </c>
      <c r="U37" s="78">
        <f>COUNTIF(M36:M44,"2")</f>
        <v>0</v>
      </c>
    </row>
    <row r="38" spans="1:21" ht="40" customHeight="1" x14ac:dyDescent="0.3">
      <c r="A38" s="289"/>
      <c r="B38" s="250"/>
      <c r="C38" s="89" t="s">
        <v>60</v>
      </c>
      <c r="D38" s="77">
        <v>2</v>
      </c>
      <c r="E38" s="160" t="s">
        <v>229</v>
      </c>
      <c r="F38" s="160" t="s">
        <v>230</v>
      </c>
      <c r="G38" s="73"/>
      <c r="H38" s="61"/>
      <c r="I38" s="56"/>
      <c r="J38" s="75"/>
      <c r="K38" s="69"/>
      <c r="L38" s="69"/>
      <c r="M38" s="77"/>
      <c r="N38" s="71"/>
      <c r="O38" s="71"/>
      <c r="R38" s="78">
        <f>COUNTIF(D36:D44,"3")</f>
        <v>6</v>
      </c>
      <c r="S38" s="78">
        <f>COUNTIF(G36:G44,"3")</f>
        <v>0</v>
      </c>
      <c r="T38" s="78">
        <f>COUNTIF(J36:J44,"3")</f>
        <v>0</v>
      </c>
      <c r="U38" s="78">
        <f>COUNTIF(M36:M44,"3")</f>
        <v>0</v>
      </c>
    </row>
    <row r="39" spans="1:21" ht="40" customHeight="1" x14ac:dyDescent="0.3">
      <c r="A39" s="289"/>
      <c r="B39" s="250"/>
      <c r="C39" s="89" t="s">
        <v>61</v>
      </c>
      <c r="D39" s="77">
        <v>3</v>
      </c>
      <c r="E39" s="160" t="s">
        <v>231</v>
      </c>
      <c r="F39" s="71" t="s">
        <v>232</v>
      </c>
      <c r="G39" s="73"/>
      <c r="H39" s="61"/>
      <c r="I39" s="56"/>
      <c r="J39" s="75"/>
      <c r="K39" s="69"/>
      <c r="L39" s="69"/>
      <c r="M39" s="77"/>
      <c r="N39" s="71"/>
      <c r="O39" s="71"/>
      <c r="R39" s="78">
        <f>COUNTIF(D36:D44,"4")</f>
        <v>0</v>
      </c>
      <c r="S39" s="78">
        <f>COUNTIF(G36:G44,"4")</f>
        <v>0</v>
      </c>
      <c r="T39" s="78">
        <f>COUNTIF(J36:J44,"4")</f>
        <v>0</v>
      </c>
      <c r="U39" s="78">
        <f>COUNTIF(M36:M44,"4")</f>
        <v>0</v>
      </c>
    </row>
    <row r="40" spans="1:21" ht="40" customHeight="1" x14ac:dyDescent="0.3">
      <c r="A40" s="289"/>
      <c r="B40" s="250"/>
      <c r="C40" s="89" t="s">
        <v>62</v>
      </c>
      <c r="D40" s="77">
        <v>3</v>
      </c>
      <c r="E40" s="160" t="s">
        <v>233</v>
      </c>
      <c r="F40" s="71" t="s">
        <v>234</v>
      </c>
      <c r="G40" s="73"/>
      <c r="H40" s="61"/>
      <c r="I40" s="56"/>
      <c r="J40" s="75"/>
      <c r="K40" s="69"/>
      <c r="L40" s="69"/>
      <c r="M40" s="77"/>
      <c r="N40" s="71"/>
      <c r="O40" s="71"/>
    </row>
    <row r="41" spans="1:21" ht="40" customHeight="1" x14ac:dyDescent="0.3">
      <c r="A41" s="289"/>
      <c r="B41" s="250"/>
      <c r="C41" s="89" t="s">
        <v>63</v>
      </c>
      <c r="D41" s="77">
        <v>3</v>
      </c>
      <c r="E41" s="160" t="s">
        <v>235</v>
      </c>
      <c r="F41" s="71" t="s">
        <v>236</v>
      </c>
      <c r="G41" s="73"/>
      <c r="H41" s="61"/>
      <c r="I41" s="56"/>
      <c r="J41" s="75"/>
      <c r="K41" s="69"/>
      <c r="L41" s="69"/>
      <c r="M41" s="77"/>
      <c r="N41" s="71"/>
      <c r="O41" s="71"/>
    </row>
    <row r="42" spans="1:21" ht="40" customHeight="1" x14ac:dyDescent="0.3">
      <c r="A42" s="289"/>
      <c r="B42" s="250"/>
      <c r="C42" s="89" t="s">
        <v>64</v>
      </c>
      <c r="D42" s="77">
        <v>2</v>
      </c>
      <c r="E42" s="160" t="s">
        <v>237</v>
      </c>
      <c r="F42" s="160" t="s">
        <v>238</v>
      </c>
      <c r="G42" s="73"/>
      <c r="H42" s="61"/>
      <c r="I42" s="56"/>
      <c r="J42" s="75"/>
      <c r="K42" s="69"/>
      <c r="L42" s="69"/>
      <c r="M42" s="77"/>
      <c r="N42" s="71"/>
      <c r="O42" s="71"/>
    </row>
    <row r="43" spans="1:21" ht="40" customHeight="1" x14ac:dyDescent="0.3">
      <c r="A43" s="289"/>
      <c r="B43" s="250"/>
      <c r="C43" s="89" t="s">
        <v>65</v>
      </c>
      <c r="D43" s="77">
        <v>3</v>
      </c>
      <c r="E43" s="160" t="s">
        <v>239</v>
      </c>
      <c r="F43" s="160" t="s">
        <v>240</v>
      </c>
      <c r="G43" s="73"/>
      <c r="H43" s="61"/>
      <c r="I43" s="56"/>
      <c r="J43" s="75"/>
      <c r="K43" s="69"/>
      <c r="L43" s="69"/>
      <c r="M43" s="77"/>
      <c r="N43" s="71"/>
      <c r="O43" s="71"/>
    </row>
    <row r="44" spans="1:21" ht="40" customHeight="1" x14ac:dyDescent="0.3">
      <c r="A44" s="289"/>
      <c r="B44" s="251"/>
      <c r="C44" s="89" t="s">
        <v>66</v>
      </c>
      <c r="D44" s="77">
        <v>3</v>
      </c>
      <c r="E44" s="160" t="s">
        <v>241</v>
      </c>
      <c r="F44" s="160" t="s">
        <v>242</v>
      </c>
      <c r="G44" s="73"/>
      <c r="H44" s="61"/>
      <c r="I44" s="56"/>
      <c r="J44" s="75"/>
      <c r="K44" s="69"/>
      <c r="L44" s="69"/>
      <c r="M44" s="77"/>
      <c r="N44" s="71"/>
      <c r="O44" s="71"/>
    </row>
    <row r="45" spans="1:21" ht="6.75" customHeight="1" x14ac:dyDescent="0.3">
      <c r="B45" s="264"/>
      <c r="C45" s="265"/>
      <c r="D45" s="265"/>
      <c r="E45" s="265"/>
      <c r="F45" s="265"/>
      <c r="G45" s="265"/>
      <c r="H45" s="265"/>
      <c r="I45" s="265"/>
      <c r="J45" s="265"/>
      <c r="K45" s="266"/>
      <c r="L45" s="91"/>
      <c r="M45" s="92"/>
      <c r="N45" s="91"/>
      <c r="O45" s="91"/>
    </row>
    <row r="46" spans="1:21" ht="17.5" x14ac:dyDescent="0.3">
      <c r="A46" s="289"/>
      <c r="B46" s="249"/>
      <c r="C46" s="93" t="s">
        <v>67</v>
      </c>
      <c r="D46" s="94"/>
      <c r="E46" s="94"/>
      <c r="F46" s="94"/>
      <c r="G46" s="94"/>
      <c r="H46" s="94"/>
      <c r="I46" s="94"/>
      <c r="J46" s="94"/>
      <c r="K46" s="95"/>
      <c r="L46" s="96"/>
      <c r="M46" s="94"/>
      <c r="N46" s="95"/>
      <c r="O46" s="96"/>
    </row>
    <row r="47" spans="1:21" ht="40" customHeight="1" x14ac:dyDescent="0.3">
      <c r="A47" s="289"/>
      <c r="B47" s="250"/>
      <c r="C47" s="97" t="s">
        <v>68</v>
      </c>
      <c r="D47" s="48">
        <v>3</v>
      </c>
      <c r="E47" s="159" t="s">
        <v>243</v>
      </c>
      <c r="F47" s="164" t="s">
        <v>244</v>
      </c>
      <c r="G47" s="26"/>
      <c r="H47" s="28"/>
      <c r="I47" s="28"/>
      <c r="J47" s="27"/>
      <c r="K47" s="30"/>
      <c r="L47" s="31"/>
      <c r="M47" s="48"/>
      <c r="N47" s="46"/>
      <c r="O47" s="47"/>
      <c r="R47" s="78">
        <f>COUNTIF(D47:D50,"1")</f>
        <v>0</v>
      </c>
      <c r="S47" s="78">
        <f>COUNTIF(G47:G50,"1")</f>
        <v>0</v>
      </c>
      <c r="T47" s="78">
        <f>COUNTIF(J47:J50,"1")</f>
        <v>0</v>
      </c>
      <c r="U47" s="78">
        <f>COUNTIF(M47:M50,"1")</f>
        <v>0</v>
      </c>
    </row>
    <row r="48" spans="1:21" ht="40" customHeight="1" x14ac:dyDescent="0.3">
      <c r="A48" s="289"/>
      <c r="B48" s="250"/>
      <c r="C48" s="89" t="s">
        <v>69</v>
      </c>
      <c r="D48" s="48">
        <v>3</v>
      </c>
      <c r="E48" s="47" t="s">
        <v>245</v>
      </c>
      <c r="F48" s="47" t="s">
        <v>246</v>
      </c>
      <c r="G48" s="26"/>
      <c r="H48" s="29"/>
      <c r="I48" s="28"/>
      <c r="J48" s="27"/>
      <c r="K48" s="31"/>
      <c r="L48" s="31"/>
      <c r="M48" s="48"/>
      <c r="N48" s="47"/>
      <c r="O48" s="47"/>
      <c r="R48" s="78">
        <f>COUNTIF(D47:D50,"2")</f>
        <v>0</v>
      </c>
      <c r="S48" s="78">
        <f>COUNTIF(G47:G50,"2")</f>
        <v>0</v>
      </c>
      <c r="T48" s="78">
        <f>COUNTIF(J47:J50,"2")</f>
        <v>0</v>
      </c>
      <c r="U48" s="78">
        <f>COUNTIF(M47:M50,"2")</f>
        <v>0</v>
      </c>
    </row>
    <row r="49" spans="1:21" ht="40" customHeight="1" x14ac:dyDescent="0.3">
      <c r="A49" s="289"/>
      <c r="B49" s="250"/>
      <c r="C49" s="89" t="s">
        <v>70</v>
      </c>
      <c r="D49" s="48">
        <v>3</v>
      </c>
      <c r="E49" s="164" t="s">
        <v>247</v>
      </c>
      <c r="F49" s="47" t="s">
        <v>248</v>
      </c>
      <c r="G49" s="26"/>
      <c r="H49" s="29"/>
      <c r="I49" s="28"/>
      <c r="J49" s="27"/>
      <c r="K49" s="31"/>
      <c r="L49" s="31"/>
      <c r="M49" s="48"/>
      <c r="N49" s="47"/>
      <c r="O49" s="47"/>
      <c r="R49" s="78">
        <f>COUNTIF(D47:D50,"3")</f>
        <v>4</v>
      </c>
      <c r="S49" s="78">
        <f>COUNTIF(G47:G50,"3")</f>
        <v>0</v>
      </c>
      <c r="T49" s="78">
        <f>COUNTIF(J47:J50,"3")</f>
        <v>0</v>
      </c>
      <c r="U49" s="78">
        <f>COUNTIF(M47:M50,"3")</f>
        <v>0</v>
      </c>
    </row>
    <row r="50" spans="1:21" ht="40" customHeight="1" x14ac:dyDescent="0.3">
      <c r="A50" s="289"/>
      <c r="B50" s="251"/>
      <c r="C50" s="89" t="s">
        <v>71</v>
      </c>
      <c r="D50" s="48">
        <v>3</v>
      </c>
      <c r="E50" s="47" t="s">
        <v>249</v>
      </c>
      <c r="F50" s="47" t="s">
        <v>250</v>
      </c>
      <c r="G50" s="26"/>
      <c r="H50" s="29"/>
      <c r="I50" s="28"/>
      <c r="J50" s="27"/>
      <c r="K50" s="31"/>
      <c r="L50" s="31"/>
      <c r="M50" s="48"/>
      <c r="N50" s="47"/>
      <c r="O50" s="47"/>
      <c r="R50" s="78">
        <f>COUNTIF(D47:D50,"4")</f>
        <v>0</v>
      </c>
      <c r="S50" s="78">
        <f>COUNTIF(G47:G50,"4")</f>
        <v>0</v>
      </c>
      <c r="T50" s="78">
        <f>COUNTIF(J47:J50,"4")</f>
        <v>0</v>
      </c>
      <c r="U50" s="78">
        <f>COUNTIF(M47:M50,"4")</f>
        <v>0</v>
      </c>
    </row>
    <row r="51" spans="1:21" ht="8.25" customHeight="1" x14ac:dyDescent="0.3">
      <c r="B51" s="264"/>
      <c r="C51" s="265"/>
      <c r="D51" s="265"/>
      <c r="E51" s="265"/>
      <c r="F51" s="265"/>
      <c r="G51" s="265"/>
      <c r="H51" s="265"/>
      <c r="I51" s="265"/>
      <c r="J51" s="265"/>
      <c r="K51" s="266"/>
      <c r="L51" s="91"/>
      <c r="M51" s="92"/>
      <c r="N51" s="91"/>
      <c r="O51" s="91"/>
    </row>
    <row r="52" spans="1:21" ht="24" customHeight="1" x14ac:dyDescent="0.3">
      <c r="B52" s="241" t="s">
        <v>26</v>
      </c>
      <c r="C52" s="242"/>
      <c r="D52" s="225">
        <v>2023</v>
      </c>
      <c r="E52" s="226"/>
      <c r="F52" s="227"/>
      <c r="G52" s="255">
        <v>2016</v>
      </c>
      <c r="H52" s="256"/>
      <c r="I52" s="257"/>
      <c r="J52" s="258">
        <v>2017</v>
      </c>
      <c r="K52" s="259"/>
      <c r="L52" s="260"/>
      <c r="M52" s="235">
        <v>2018</v>
      </c>
      <c r="N52" s="236"/>
      <c r="O52" s="237"/>
    </row>
    <row r="53" spans="1:21" ht="33" customHeight="1" x14ac:dyDescent="0.3">
      <c r="B53" s="243"/>
      <c r="C53" s="244"/>
      <c r="D53" s="103" t="s">
        <v>34</v>
      </c>
      <c r="E53" s="104" t="s">
        <v>122</v>
      </c>
      <c r="F53" s="104" t="s">
        <v>125</v>
      </c>
      <c r="G53" s="103" t="s">
        <v>34</v>
      </c>
      <c r="H53" s="104" t="s">
        <v>122</v>
      </c>
      <c r="I53" s="104" t="s">
        <v>125</v>
      </c>
      <c r="J53" s="103" t="s">
        <v>34</v>
      </c>
      <c r="K53" s="104" t="s">
        <v>122</v>
      </c>
      <c r="L53" s="105" t="s">
        <v>125</v>
      </c>
      <c r="M53" s="103"/>
      <c r="N53" s="104"/>
      <c r="O53" s="105"/>
    </row>
    <row r="54" spans="1:21" ht="17.5" x14ac:dyDescent="0.3">
      <c r="A54" s="289"/>
      <c r="B54" s="106"/>
      <c r="C54" s="224" t="s">
        <v>74</v>
      </c>
      <c r="D54" s="223"/>
      <c r="E54" s="223"/>
      <c r="F54" s="223"/>
      <c r="G54" s="223"/>
      <c r="H54" s="223"/>
      <c r="I54" s="223"/>
      <c r="J54" s="223"/>
      <c r="K54" s="223"/>
      <c r="L54" s="107"/>
      <c r="M54" s="108"/>
      <c r="N54" s="108"/>
      <c r="O54" s="107"/>
    </row>
    <row r="55" spans="1:21" ht="30" customHeight="1" x14ac:dyDescent="0.3">
      <c r="A55" s="289"/>
      <c r="B55" s="109"/>
      <c r="C55" s="97" t="s">
        <v>75</v>
      </c>
      <c r="D55" s="75">
        <v>3</v>
      </c>
      <c r="E55" s="68" t="s">
        <v>251</v>
      </c>
      <c r="F55" s="165" t="s">
        <v>252</v>
      </c>
      <c r="G55" s="73"/>
      <c r="H55" s="56"/>
      <c r="I55" s="56"/>
      <c r="J55" s="75"/>
      <c r="K55" s="68"/>
      <c r="L55" s="69"/>
      <c r="M55" s="77"/>
      <c r="N55" s="70"/>
      <c r="O55" s="71"/>
      <c r="R55" s="78">
        <f>COUNTIF(D55:D59,"1")</f>
        <v>0</v>
      </c>
      <c r="S55" s="78">
        <f>COUNTIF(G55:G59,"1")</f>
        <v>0</v>
      </c>
      <c r="T55" s="78">
        <f>COUNTIF(J55:J59,"1")</f>
        <v>0</v>
      </c>
      <c r="U55" s="78">
        <f>COUNTIF(M55:M59,"1")</f>
        <v>0</v>
      </c>
    </row>
    <row r="56" spans="1:21" ht="30" customHeight="1" x14ac:dyDescent="0.3">
      <c r="A56" s="289"/>
      <c r="B56" s="109"/>
      <c r="C56" s="89" t="s">
        <v>76</v>
      </c>
      <c r="D56" s="75">
        <v>3</v>
      </c>
      <c r="E56" s="165" t="s">
        <v>253</v>
      </c>
      <c r="F56" s="165" t="s">
        <v>254</v>
      </c>
      <c r="G56" s="73"/>
      <c r="H56" s="61"/>
      <c r="I56" s="56"/>
      <c r="J56" s="75"/>
      <c r="K56" s="69"/>
      <c r="L56" s="69"/>
      <c r="M56" s="77"/>
      <c r="N56" s="71"/>
      <c r="O56" s="71"/>
      <c r="R56" s="78">
        <f>COUNTIF(D55:D59,"2")</f>
        <v>0</v>
      </c>
      <c r="S56" s="78">
        <f>COUNTIF(G55:G59,"2")</f>
        <v>0</v>
      </c>
      <c r="T56" s="78">
        <f>COUNTIF(J55:J59,"2")</f>
        <v>0</v>
      </c>
      <c r="U56" s="78">
        <f>COUNTIF(M55:M59,"2")</f>
        <v>0</v>
      </c>
    </row>
    <row r="57" spans="1:21" ht="30" customHeight="1" x14ac:dyDescent="0.3">
      <c r="A57" s="289"/>
      <c r="B57" s="109"/>
      <c r="C57" s="89" t="s">
        <v>77</v>
      </c>
      <c r="D57" s="75">
        <v>3</v>
      </c>
      <c r="E57" s="165" t="s">
        <v>255</v>
      </c>
      <c r="F57" s="165" t="s">
        <v>256</v>
      </c>
      <c r="G57" s="73"/>
      <c r="H57" s="61"/>
      <c r="I57" s="56"/>
      <c r="J57" s="75"/>
      <c r="K57" s="69"/>
      <c r="L57" s="69"/>
      <c r="M57" s="77"/>
      <c r="N57" s="71"/>
      <c r="O57" s="71"/>
      <c r="R57" s="78">
        <f>COUNTIF(D55:D59,"3")</f>
        <v>5</v>
      </c>
      <c r="S57" s="78">
        <f>COUNTIF(G55:G59,"3")</f>
        <v>0</v>
      </c>
      <c r="T57" s="78">
        <f>COUNTIF(J55:J59,"3")</f>
        <v>0</v>
      </c>
      <c r="U57" s="78">
        <f>COUNTIF(M55:M59,"3")</f>
        <v>0</v>
      </c>
    </row>
    <row r="58" spans="1:21" ht="30" customHeight="1" x14ac:dyDescent="0.3">
      <c r="A58" s="289"/>
      <c r="B58" s="109"/>
      <c r="C58" s="89" t="s">
        <v>78</v>
      </c>
      <c r="D58" s="75">
        <v>3</v>
      </c>
      <c r="E58" s="165" t="s">
        <v>257</v>
      </c>
      <c r="F58" s="69" t="s">
        <v>258</v>
      </c>
      <c r="G58" s="73"/>
      <c r="H58" s="61"/>
      <c r="I58" s="56"/>
      <c r="J58" s="75"/>
      <c r="K58" s="69"/>
      <c r="L58" s="69"/>
      <c r="M58" s="77"/>
      <c r="N58" s="71"/>
      <c r="O58" s="71"/>
      <c r="R58" s="78">
        <f>COUNTIF(D55:D59,"4")</f>
        <v>0</v>
      </c>
      <c r="S58" s="78">
        <f>COUNTIF(G55:G59,"4")</f>
        <v>0</v>
      </c>
      <c r="T58" s="78">
        <f>COUNTIF(J55:J59,"4")</f>
        <v>0</v>
      </c>
      <c r="U58" s="78">
        <f>COUNTIF(M55:M59,"4")</f>
        <v>0</v>
      </c>
    </row>
    <row r="59" spans="1:21" ht="30" customHeight="1" x14ac:dyDescent="0.3">
      <c r="A59" s="289"/>
      <c r="B59" s="110"/>
      <c r="C59" s="89" t="s">
        <v>79</v>
      </c>
      <c r="D59" s="75">
        <v>3</v>
      </c>
      <c r="E59" s="165" t="s">
        <v>259</v>
      </c>
      <c r="F59" s="165" t="s">
        <v>260</v>
      </c>
      <c r="G59" s="73"/>
      <c r="H59" s="61"/>
      <c r="I59" s="56"/>
      <c r="J59" s="75"/>
      <c r="K59" s="69"/>
      <c r="L59" s="69"/>
      <c r="M59" s="77"/>
      <c r="N59" s="71"/>
      <c r="O59" s="71"/>
    </row>
    <row r="60" spans="1:21" ht="6.75" customHeight="1" x14ac:dyDescent="0.3">
      <c r="B60" s="221"/>
      <c r="C60" s="222"/>
      <c r="D60" s="111"/>
      <c r="E60" s="112"/>
      <c r="F60" s="112"/>
      <c r="G60" s="111"/>
      <c r="H60" s="112"/>
      <c r="I60" s="112"/>
      <c r="J60" s="111"/>
      <c r="K60" s="112"/>
      <c r="M60" s="111"/>
      <c r="N60" s="112"/>
    </row>
    <row r="61" spans="1:21" ht="17.5" x14ac:dyDescent="0.3">
      <c r="A61" s="289"/>
      <c r="B61" s="106"/>
      <c r="C61" s="224" t="s">
        <v>80</v>
      </c>
      <c r="D61" s="223"/>
      <c r="E61" s="223"/>
      <c r="F61" s="223"/>
      <c r="G61" s="223"/>
      <c r="H61" s="223"/>
      <c r="I61" s="223"/>
      <c r="J61" s="223"/>
      <c r="K61" s="274"/>
      <c r="L61" s="108"/>
      <c r="M61" s="108"/>
      <c r="N61" s="108"/>
      <c r="O61" s="108"/>
    </row>
    <row r="62" spans="1:21" ht="30" customHeight="1" x14ac:dyDescent="0.3">
      <c r="A62" s="289"/>
      <c r="B62" s="114"/>
      <c r="C62" s="88" t="s">
        <v>81</v>
      </c>
      <c r="D62" s="75">
        <v>3</v>
      </c>
      <c r="E62" s="69" t="s">
        <v>261</v>
      </c>
      <c r="F62" s="165" t="s">
        <v>262</v>
      </c>
      <c r="G62" s="73"/>
      <c r="H62" s="56"/>
      <c r="I62" s="56"/>
      <c r="J62" s="75"/>
      <c r="K62" s="69"/>
      <c r="L62" s="69"/>
      <c r="M62" s="77"/>
      <c r="N62" s="71"/>
      <c r="O62" s="71"/>
      <c r="R62" s="78">
        <f>COUNTIF(D62:D65,"1")</f>
        <v>0</v>
      </c>
      <c r="S62" s="78">
        <f>COUNTIF(G62:G65,"1")</f>
        <v>0</v>
      </c>
      <c r="T62" s="78">
        <f>COUNTIF(J62:J65,"1")</f>
        <v>0</v>
      </c>
      <c r="U62" s="78">
        <f>COUNTIF(M62:M65,"1")</f>
        <v>0</v>
      </c>
    </row>
    <row r="63" spans="1:21" ht="30" customHeight="1" x14ac:dyDescent="0.3">
      <c r="A63" s="289"/>
      <c r="B63" s="109"/>
      <c r="C63" s="89" t="s">
        <v>82</v>
      </c>
      <c r="D63" s="75">
        <v>3</v>
      </c>
      <c r="E63" s="165" t="s">
        <v>263</v>
      </c>
      <c r="F63" s="165" t="s">
        <v>264</v>
      </c>
      <c r="G63" s="73"/>
      <c r="H63" s="61"/>
      <c r="I63" s="56"/>
      <c r="J63" s="75"/>
      <c r="K63" s="69"/>
      <c r="L63" s="69"/>
      <c r="M63" s="77"/>
      <c r="N63" s="71"/>
      <c r="O63" s="71"/>
      <c r="R63" s="78">
        <f>COUNTIF(D62:D65,"2")</f>
        <v>0</v>
      </c>
      <c r="S63" s="78">
        <f>COUNTIF(G62:G65,"2")</f>
        <v>0</v>
      </c>
      <c r="T63" s="78">
        <f>COUNTIF(J62:J65,"2")</f>
        <v>0</v>
      </c>
      <c r="U63" s="78">
        <f>COUNTIF(M62:M65,"2")</f>
        <v>0</v>
      </c>
    </row>
    <row r="64" spans="1:21" ht="30" customHeight="1" x14ac:dyDescent="0.3">
      <c r="A64" s="289"/>
      <c r="B64" s="109"/>
      <c r="C64" s="89" t="s">
        <v>83</v>
      </c>
      <c r="D64" s="75">
        <v>3</v>
      </c>
      <c r="E64" s="165" t="s">
        <v>265</v>
      </c>
      <c r="F64" s="69" t="s">
        <v>266</v>
      </c>
      <c r="G64" s="73"/>
      <c r="H64" s="61"/>
      <c r="I64" s="56"/>
      <c r="J64" s="75"/>
      <c r="K64" s="69"/>
      <c r="L64" s="69"/>
      <c r="M64" s="77"/>
      <c r="N64" s="71"/>
      <c r="O64" s="71"/>
      <c r="R64" s="78">
        <f>COUNTIF(D62:D65,"3")</f>
        <v>4</v>
      </c>
      <c r="S64" s="78">
        <f>COUNTIF(G62:G65,"3")</f>
        <v>0</v>
      </c>
      <c r="T64" s="78">
        <f>COUNTIF(J62:J65,"3")</f>
        <v>0</v>
      </c>
      <c r="U64" s="78">
        <f>COUNTIF(M62:M65,"3")</f>
        <v>0</v>
      </c>
    </row>
    <row r="65" spans="1:21" ht="30" customHeight="1" x14ac:dyDescent="0.3">
      <c r="A65" s="289"/>
      <c r="B65" s="110"/>
      <c r="C65" s="89" t="s">
        <v>84</v>
      </c>
      <c r="D65" s="75">
        <v>3</v>
      </c>
      <c r="E65" s="165" t="s">
        <v>267</v>
      </c>
      <c r="F65" s="69" t="s">
        <v>268</v>
      </c>
      <c r="G65" s="73"/>
      <c r="H65" s="61"/>
      <c r="I65" s="56"/>
      <c r="J65" s="75"/>
      <c r="K65" s="69"/>
      <c r="L65" s="69"/>
      <c r="M65" s="77"/>
      <c r="N65" s="71"/>
      <c r="O65" s="71"/>
      <c r="R65" s="78">
        <f>COUNTIF(D62:D65,"4")</f>
        <v>0</v>
      </c>
      <c r="S65" s="78">
        <f>COUNTIF(G62:G65,"4")</f>
        <v>0</v>
      </c>
      <c r="T65" s="78">
        <f>COUNTIF(J62:J65,"4")</f>
        <v>0</v>
      </c>
      <c r="U65" s="78">
        <f>COUNTIF(M62:M65,"4")</f>
        <v>0</v>
      </c>
    </row>
    <row r="66" spans="1:21" ht="9" customHeight="1" x14ac:dyDescent="0.3">
      <c r="B66" s="269"/>
      <c r="C66" s="270"/>
      <c r="D66" s="270"/>
      <c r="E66" s="270"/>
      <c r="F66" s="270"/>
      <c r="G66" s="270"/>
      <c r="H66" s="270"/>
      <c r="I66" s="270"/>
      <c r="J66" s="270"/>
      <c r="K66" s="276"/>
      <c r="L66" s="91"/>
      <c r="M66" s="92"/>
      <c r="N66" s="91"/>
      <c r="O66" s="91"/>
    </row>
    <row r="67" spans="1:21" ht="17.5" x14ac:dyDescent="0.3">
      <c r="A67" s="289"/>
      <c r="B67" s="106"/>
      <c r="C67" s="224" t="s">
        <v>167</v>
      </c>
      <c r="D67" s="223"/>
      <c r="E67" s="223"/>
      <c r="F67" s="223"/>
      <c r="G67" s="223"/>
      <c r="H67" s="223"/>
      <c r="I67" s="223"/>
      <c r="J67" s="223"/>
      <c r="K67" s="274"/>
      <c r="L67" s="115"/>
      <c r="M67" s="115"/>
      <c r="N67" s="115"/>
      <c r="O67" s="115"/>
    </row>
    <row r="68" spans="1:21" ht="30" customHeight="1" x14ac:dyDescent="0.3">
      <c r="A68" s="289"/>
      <c r="B68" s="109"/>
      <c r="C68" s="97" t="s">
        <v>85</v>
      </c>
      <c r="D68" s="75">
        <v>3</v>
      </c>
      <c r="E68" s="69" t="s">
        <v>269</v>
      </c>
      <c r="F68" s="69" t="s">
        <v>270</v>
      </c>
      <c r="G68" s="73"/>
      <c r="H68" s="56"/>
      <c r="I68" s="56"/>
      <c r="J68" s="75"/>
      <c r="K68" s="69"/>
      <c r="L68" s="69"/>
      <c r="M68" s="77"/>
      <c r="N68" s="71"/>
      <c r="O68" s="71"/>
      <c r="R68" s="78">
        <f>COUNTIF(D68:D71,"1")</f>
        <v>0</v>
      </c>
      <c r="S68" s="78">
        <f>COUNTIF(G68:G71,"1")</f>
        <v>0</v>
      </c>
      <c r="T68" s="78">
        <f>COUNTIF(J68:J71,"1")</f>
        <v>0</v>
      </c>
      <c r="U68" s="78">
        <f>COUNTIF(M68:M71,"1")</f>
        <v>0</v>
      </c>
    </row>
    <row r="69" spans="1:21" ht="30" customHeight="1" x14ac:dyDescent="0.3">
      <c r="A69" s="289"/>
      <c r="B69" s="109"/>
      <c r="C69" s="89" t="s">
        <v>86</v>
      </c>
      <c r="D69" s="75">
        <v>3</v>
      </c>
      <c r="E69" s="69" t="s">
        <v>271</v>
      </c>
      <c r="F69" s="69" t="s">
        <v>272</v>
      </c>
      <c r="G69" s="73"/>
      <c r="H69" s="61"/>
      <c r="I69" s="56"/>
      <c r="J69" s="75"/>
      <c r="K69" s="69"/>
      <c r="L69" s="69"/>
      <c r="M69" s="77"/>
      <c r="N69" s="71"/>
      <c r="O69" s="71"/>
      <c r="R69" s="78">
        <f>COUNTIF(D68:D71,"2")</f>
        <v>0</v>
      </c>
      <c r="S69" s="78">
        <f>COUNTIF(G68:G71,"2")</f>
        <v>0</v>
      </c>
      <c r="T69" s="78">
        <f>COUNTIF(J68:J71,"2")</f>
        <v>0</v>
      </c>
      <c r="U69" s="78">
        <f>COUNTIF(M68:M71,"2")</f>
        <v>0</v>
      </c>
    </row>
    <row r="70" spans="1:21" ht="30" customHeight="1" x14ac:dyDescent="0.3">
      <c r="A70" s="289"/>
      <c r="B70" s="109"/>
      <c r="C70" s="89" t="s">
        <v>87</v>
      </c>
      <c r="D70" s="75">
        <v>3</v>
      </c>
      <c r="E70" s="69" t="s">
        <v>273</v>
      </c>
      <c r="F70" s="69" t="s">
        <v>274</v>
      </c>
      <c r="G70" s="73"/>
      <c r="H70" s="61"/>
      <c r="I70" s="56"/>
      <c r="J70" s="75"/>
      <c r="K70" s="69"/>
      <c r="L70" s="69"/>
      <c r="M70" s="77"/>
      <c r="N70" s="71"/>
      <c r="O70" s="71"/>
      <c r="R70" s="78">
        <f>COUNTIF(D68:D71,"3")</f>
        <v>4</v>
      </c>
      <c r="S70" s="78">
        <f>COUNTIF(G68:G71,"3")</f>
        <v>0</v>
      </c>
      <c r="T70" s="78">
        <f>COUNTIF(J68:J71,"3")</f>
        <v>0</v>
      </c>
      <c r="U70" s="78">
        <f>COUNTIF(M68:M71,"3")</f>
        <v>0</v>
      </c>
    </row>
    <row r="71" spans="1:21" ht="30" customHeight="1" x14ac:dyDescent="0.3">
      <c r="A71" s="289"/>
      <c r="B71" s="110"/>
      <c r="C71" s="89" t="s">
        <v>88</v>
      </c>
      <c r="D71" s="75">
        <v>3</v>
      </c>
      <c r="E71" s="165" t="s">
        <v>275</v>
      </c>
      <c r="F71" s="165" t="s">
        <v>276</v>
      </c>
      <c r="G71" s="73"/>
      <c r="H71" s="61"/>
      <c r="I71" s="56"/>
      <c r="J71" s="75"/>
      <c r="K71" s="69"/>
      <c r="L71" s="69"/>
      <c r="M71" s="77"/>
      <c r="N71" s="71"/>
      <c r="O71" s="71"/>
      <c r="R71" s="78">
        <f>COUNTIF(D68:D71,"4")</f>
        <v>0</v>
      </c>
      <c r="S71" s="78">
        <f>COUNTIF(G68:G71,"4")</f>
        <v>0</v>
      </c>
      <c r="T71" s="78">
        <f>COUNTIF(J68:J71,"4")</f>
        <v>0</v>
      </c>
      <c r="U71" s="78">
        <f>COUNTIF(M68:M71,"4")</f>
        <v>0</v>
      </c>
    </row>
    <row r="72" spans="1:21" ht="8.25" customHeight="1" x14ac:dyDescent="0.3">
      <c r="B72" s="269"/>
      <c r="C72" s="270"/>
      <c r="D72" s="270"/>
      <c r="E72" s="270"/>
      <c r="F72" s="270"/>
      <c r="G72" s="270"/>
      <c r="H72" s="270"/>
      <c r="I72" s="270"/>
      <c r="J72" s="270"/>
      <c r="K72" s="276"/>
      <c r="L72" s="91"/>
      <c r="M72" s="92"/>
      <c r="N72" s="91"/>
      <c r="O72" s="91"/>
    </row>
    <row r="73" spans="1:21" ht="17.5" x14ac:dyDescent="0.3">
      <c r="A73" s="289"/>
      <c r="B73" s="106"/>
      <c r="C73" s="224" t="s">
        <v>89</v>
      </c>
      <c r="D73" s="223"/>
      <c r="E73" s="223"/>
      <c r="F73" s="223"/>
      <c r="G73" s="223"/>
      <c r="H73" s="223"/>
      <c r="I73" s="223"/>
      <c r="J73" s="223"/>
      <c r="K73" s="274"/>
      <c r="L73" s="108"/>
      <c r="M73" s="108"/>
      <c r="N73" s="108"/>
      <c r="O73" s="108"/>
    </row>
    <row r="74" spans="1:21" ht="30" customHeight="1" x14ac:dyDescent="0.3">
      <c r="A74" s="289"/>
      <c r="B74" s="109"/>
      <c r="C74" s="97" t="s">
        <v>90</v>
      </c>
      <c r="D74" s="75">
        <v>3</v>
      </c>
      <c r="E74" s="165" t="s">
        <v>277</v>
      </c>
      <c r="F74" s="69" t="s">
        <v>278</v>
      </c>
      <c r="G74" s="73"/>
      <c r="H74" s="56"/>
      <c r="I74" s="56"/>
      <c r="J74" s="75"/>
      <c r="K74" s="69"/>
      <c r="L74" s="69"/>
      <c r="M74" s="77"/>
      <c r="N74" s="71"/>
      <c r="O74" s="71"/>
      <c r="R74" s="78">
        <f>COUNTIF(D74:D79,"1")</f>
        <v>0</v>
      </c>
      <c r="S74" s="78">
        <f>COUNTIF(G74:G79,"1")</f>
        <v>0</v>
      </c>
      <c r="T74" s="78">
        <f>COUNTIF(J74:J79,"1")</f>
        <v>0</v>
      </c>
      <c r="U74" s="78">
        <f>COUNTIF(M74:M79,"1")</f>
        <v>0</v>
      </c>
    </row>
    <row r="75" spans="1:21" ht="30" customHeight="1" x14ac:dyDescent="0.3">
      <c r="A75" s="289"/>
      <c r="B75" s="109"/>
      <c r="C75" s="89" t="s">
        <v>91</v>
      </c>
      <c r="D75" s="75">
        <v>3</v>
      </c>
      <c r="E75" s="165" t="s">
        <v>279</v>
      </c>
      <c r="F75" s="69" t="s">
        <v>280</v>
      </c>
      <c r="G75" s="73"/>
      <c r="H75" s="61"/>
      <c r="I75" s="56"/>
      <c r="J75" s="75"/>
      <c r="K75" s="69"/>
      <c r="L75" s="69"/>
      <c r="M75" s="77"/>
      <c r="N75" s="71"/>
      <c r="O75" s="71"/>
      <c r="R75" s="78">
        <f>COUNTIF(D74:D79,"2")</f>
        <v>1</v>
      </c>
      <c r="S75" s="78">
        <f>COUNTIF(G74:G79,"2")</f>
        <v>0</v>
      </c>
      <c r="T75" s="78">
        <f>COUNTIF(J74:J79,"2")</f>
        <v>0</v>
      </c>
      <c r="U75" s="78">
        <f>COUNTIF(M74:M79,"2")</f>
        <v>0</v>
      </c>
    </row>
    <row r="76" spans="1:21" ht="30" customHeight="1" x14ac:dyDescent="0.3">
      <c r="A76" s="289"/>
      <c r="B76" s="109"/>
      <c r="C76" s="89" t="s">
        <v>92</v>
      </c>
      <c r="D76" s="75">
        <v>3</v>
      </c>
      <c r="E76" s="165" t="s">
        <v>281</v>
      </c>
      <c r="F76" s="165" t="s">
        <v>282</v>
      </c>
      <c r="G76" s="73"/>
      <c r="H76" s="61"/>
      <c r="I76" s="56"/>
      <c r="J76" s="75"/>
      <c r="K76" s="69"/>
      <c r="L76" s="69"/>
      <c r="M76" s="77"/>
      <c r="N76" s="71"/>
      <c r="O76" s="71"/>
      <c r="R76" s="78">
        <f>COUNTIF(D74:D79,"2")</f>
        <v>1</v>
      </c>
      <c r="S76" s="78">
        <f>COUNTIF(G74:G79,"3")</f>
        <v>0</v>
      </c>
      <c r="T76" s="78">
        <f>COUNTIF(J74:J79,"3")</f>
        <v>0</v>
      </c>
      <c r="U76" s="78">
        <f>COUNTIF(M74:M79,"3")</f>
        <v>0</v>
      </c>
    </row>
    <row r="77" spans="1:21" ht="30" customHeight="1" x14ac:dyDescent="0.3">
      <c r="A77" s="289"/>
      <c r="B77" s="109"/>
      <c r="C77" s="89" t="s">
        <v>93</v>
      </c>
      <c r="D77" s="75">
        <v>3</v>
      </c>
      <c r="E77" s="165" t="s">
        <v>283</v>
      </c>
      <c r="F77" s="69" t="s">
        <v>284</v>
      </c>
      <c r="G77" s="73"/>
      <c r="H77" s="61"/>
      <c r="I77" s="56"/>
      <c r="J77" s="75"/>
      <c r="K77" s="69"/>
      <c r="L77" s="69"/>
      <c r="M77" s="77"/>
      <c r="N77" s="71"/>
      <c r="O77" s="71"/>
      <c r="R77" s="78">
        <f>COUNTIF(D74:D79,"4")</f>
        <v>0</v>
      </c>
      <c r="S77" s="78">
        <f>COUNTIF(G74:G79,"4")</f>
        <v>0</v>
      </c>
      <c r="T77" s="78">
        <f>COUNTIF(J74:J79,"4")</f>
        <v>0</v>
      </c>
      <c r="U77" s="78">
        <f>COUNTIF(M74:M79,"4")</f>
        <v>0</v>
      </c>
    </row>
    <row r="78" spans="1:21" ht="30" customHeight="1" x14ac:dyDescent="0.3">
      <c r="A78" s="289"/>
      <c r="B78" s="114"/>
      <c r="C78" s="90" t="s">
        <v>94</v>
      </c>
      <c r="D78" s="75">
        <v>3</v>
      </c>
      <c r="E78" s="165" t="s">
        <v>285</v>
      </c>
      <c r="F78" s="69" t="s">
        <v>286</v>
      </c>
      <c r="G78" s="73"/>
      <c r="H78" s="61"/>
      <c r="I78" s="56"/>
      <c r="J78" s="75"/>
      <c r="K78" s="69"/>
      <c r="L78" s="69"/>
      <c r="M78" s="77"/>
      <c r="N78" s="71"/>
      <c r="O78" s="71"/>
    </row>
    <row r="79" spans="1:21" ht="30" customHeight="1" x14ac:dyDescent="0.3">
      <c r="A79" s="289"/>
      <c r="B79" s="110"/>
      <c r="C79" s="89" t="s">
        <v>95</v>
      </c>
      <c r="D79" s="75">
        <v>2</v>
      </c>
      <c r="E79" s="165" t="s">
        <v>287</v>
      </c>
      <c r="F79" s="69" t="s">
        <v>288</v>
      </c>
      <c r="G79" s="73"/>
      <c r="H79" s="61"/>
      <c r="I79" s="56"/>
      <c r="J79" s="75"/>
      <c r="K79" s="69"/>
      <c r="L79" s="69"/>
      <c r="M79" s="77"/>
      <c r="N79" s="71"/>
      <c r="O79" s="71"/>
    </row>
    <row r="80" spans="1:21" ht="9" customHeight="1" x14ac:dyDescent="0.3">
      <c r="B80" s="221"/>
      <c r="C80" s="222"/>
      <c r="D80" s="111"/>
      <c r="E80" s="112"/>
      <c r="F80" s="112"/>
      <c r="G80" s="111"/>
      <c r="H80" s="112"/>
      <c r="I80" s="112"/>
      <c r="J80" s="111"/>
      <c r="K80" s="116"/>
      <c r="M80" s="111"/>
      <c r="N80" s="116"/>
    </row>
    <row r="81" spans="1:21" ht="18.75" customHeight="1" x14ac:dyDescent="0.3">
      <c r="B81" s="245" t="s">
        <v>96</v>
      </c>
      <c r="C81" s="246"/>
      <c r="D81" s="225" t="s">
        <v>289</v>
      </c>
      <c r="E81" s="226"/>
      <c r="F81" s="227"/>
      <c r="G81" s="255">
        <v>2016</v>
      </c>
      <c r="H81" s="256"/>
      <c r="I81" s="257"/>
      <c r="J81" s="258">
        <v>2017</v>
      </c>
      <c r="K81" s="259"/>
      <c r="L81" s="260"/>
      <c r="M81" s="235">
        <v>2018</v>
      </c>
      <c r="N81" s="236"/>
      <c r="O81" s="237"/>
    </row>
    <row r="82" spans="1:21" ht="34.5" customHeight="1" x14ac:dyDescent="0.3">
      <c r="B82" s="247"/>
      <c r="C82" s="248"/>
      <c r="D82" s="103" t="s">
        <v>34</v>
      </c>
      <c r="E82" s="104" t="s">
        <v>122</v>
      </c>
      <c r="F82" s="104"/>
      <c r="G82" s="103" t="s">
        <v>34</v>
      </c>
      <c r="H82" s="104" t="s">
        <v>122</v>
      </c>
      <c r="I82" s="104" t="s">
        <v>125</v>
      </c>
      <c r="J82" s="103" t="s">
        <v>34</v>
      </c>
      <c r="K82" s="104" t="s">
        <v>122</v>
      </c>
      <c r="L82" s="105" t="s">
        <v>125</v>
      </c>
      <c r="M82" s="103" t="s">
        <v>34</v>
      </c>
      <c r="N82" s="104" t="s">
        <v>122</v>
      </c>
      <c r="O82" s="105" t="s">
        <v>125</v>
      </c>
    </row>
    <row r="83" spans="1:21" ht="17.5" x14ac:dyDescent="0.3">
      <c r="A83" s="289"/>
      <c r="B83" s="117"/>
      <c r="C83" s="223" t="s">
        <v>97</v>
      </c>
      <c r="D83" s="223"/>
      <c r="E83" s="223"/>
      <c r="F83" s="223"/>
      <c r="G83" s="223"/>
      <c r="H83" s="223"/>
      <c r="I83" s="223"/>
      <c r="J83" s="223"/>
      <c r="K83" s="223"/>
      <c r="L83" s="118"/>
      <c r="M83" s="119"/>
      <c r="N83" s="119"/>
      <c r="O83" s="118"/>
    </row>
    <row r="84" spans="1:21" ht="30" customHeight="1" x14ac:dyDescent="0.3">
      <c r="A84" s="289"/>
      <c r="B84" s="110"/>
      <c r="C84" s="97" t="s">
        <v>98</v>
      </c>
      <c r="D84" s="77">
        <v>3</v>
      </c>
      <c r="E84" s="164" t="s">
        <v>290</v>
      </c>
      <c r="F84" s="71" t="s">
        <v>291</v>
      </c>
      <c r="G84" s="73"/>
      <c r="H84" s="61"/>
      <c r="I84" s="56"/>
      <c r="J84" s="75"/>
      <c r="K84" s="69"/>
      <c r="L84" s="69"/>
      <c r="M84" s="77"/>
      <c r="N84" s="71"/>
      <c r="O84" s="71"/>
      <c r="R84" s="78">
        <f>COUNTIF(D84:D86,"1")</f>
        <v>0</v>
      </c>
      <c r="S84" s="78">
        <f>COUNTIF(G84:G86,"1")</f>
        <v>0</v>
      </c>
      <c r="T84" s="78">
        <f>COUNTIF(J84:J86,"1")</f>
        <v>0</v>
      </c>
      <c r="U84" s="78">
        <f>COUNTIF(M84:M86,"1")</f>
        <v>0</v>
      </c>
    </row>
    <row r="85" spans="1:21" ht="30" customHeight="1" x14ac:dyDescent="0.3">
      <c r="A85" s="289"/>
      <c r="B85" s="117"/>
      <c r="C85" s="89" t="s">
        <v>99</v>
      </c>
      <c r="D85" s="77">
        <v>3</v>
      </c>
      <c r="E85" s="160" t="s">
        <v>292</v>
      </c>
      <c r="F85" s="160" t="s">
        <v>293</v>
      </c>
      <c r="G85" s="73"/>
      <c r="H85" s="61"/>
      <c r="I85" s="56"/>
      <c r="J85" s="75"/>
      <c r="K85" s="69"/>
      <c r="L85" s="69"/>
      <c r="M85" s="77"/>
      <c r="N85" s="71"/>
      <c r="O85" s="71"/>
      <c r="R85" s="78">
        <f>COUNTIF(D84:D86,"2")</f>
        <v>0</v>
      </c>
      <c r="S85" s="78">
        <f>COUNTIF(G84:G86,"2")</f>
        <v>0</v>
      </c>
      <c r="T85" s="78">
        <f>COUNTIF(J84:J86,"2")</f>
        <v>0</v>
      </c>
      <c r="U85" s="78">
        <f>COUNTIF(M84:M86,"2")</f>
        <v>0</v>
      </c>
    </row>
    <row r="86" spans="1:21" ht="30" customHeight="1" x14ac:dyDescent="0.3">
      <c r="A86" s="289"/>
      <c r="B86" s="117"/>
      <c r="C86" s="89" t="s">
        <v>100</v>
      </c>
      <c r="D86" s="77">
        <v>3</v>
      </c>
      <c r="E86" s="160" t="s">
        <v>294</v>
      </c>
      <c r="F86" s="160" t="s">
        <v>295</v>
      </c>
      <c r="G86" s="73"/>
      <c r="H86" s="61"/>
      <c r="I86" s="56"/>
      <c r="J86" s="75"/>
      <c r="K86" s="69"/>
      <c r="L86" s="69"/>
      <c r="M86" s="77"/>
      <c r="N86" s="71"/>
      <c r="O86" s="71"/>
      <c r="R86" s="78">
        <f>COUNTIF(D84:D86,"3")</f>
        <v>3</v>
      </c>
      <c r="S86" s="78">
        <f>COUNTIF(G84:G86,"3")</f>
        <v>0</v>
      </c>
      <c r="T86" s="78">
        <f>COUNTIF(J84:J86,"3")</f>
        <v>0</v>
      </c>
      <c r="U86" s="78">
        <f>COUNTIF(M84:M86,"3")</f>
        <v>0</v>
      </c>
    </row>
    <row r="87" spans="1:21" ht="21" customHeight="1" x14ac:dyDescent="0.3">
      <c r="B87" s="221"/>
      <c r="C87" s="222"/>
      <c r="D87" s="111"/>
      <c r="E87" s="112"/>
      <c r="F87" s="112"/>
      <c r="G87" s="111"/>
      <c r="H87" s="112"/>
      <c r="I87" s="112"/>
      <c r="J87" s="111"/>
      <c r="K87" s="112"/>
      <c r="M87" s="111"/>
      <c r="N87" s="112"/>
      <c r="R87" s="78">
        <f>COUNTIF(D84:D86,"4")</f>
        <v>0</v>
      </c>
      <c r="S87" s="78">
        <f>COUNTIF(G84:G86,"4")</f>
        <v>0</v>
      </c>
      <c r="T87" s="78">
        <f>COUNTIF(J84:J86,"4")</f>
        <v>0</v>
      </c>
      <c r="U87" s="78">
        <f>COUNTIF(M84:M86,"4")</f>
        <v>0</v>
      </c>
    </row>
    <row r="88" spans="1:21" ht="17.5" x14ac:dyDescent="0.35">
      <c r="A88" s="289"/>
      <c r="B88" s="120"/>
      <c r="C88" s="280" t="s">
        <v>101</v>
      </c>
      <c r="D88" s="281"/>
      <c r="E88" s="281"/>
      <c r="F88" s="281"/>
      <c r="G88" s="281"/>
      <c r="H88" s="281"/>
      <c r="I88" s="281"/>
      <c r="J88" s="281"/>
      <c r="K88" s="282"/>
      <c r="L88" s="108"/>
      <c r="M88" s="108"/>
      <c r="N88" s="108"/>
      <c r="O88" s="108"/>
    </row>
    <row r="89" spans="1:21" ht="30" customHeight="1" x14ac:dyDescent="0.3">
      <c r="A89" s="289"/>
      <c r="B89" s="110"/>
      <c r="C89" s="88" t="s">
        <v>102</v>
      </c>
      <c r="D89" s="77">
        <v>1</v>
      </c>
      <c r="E89" s="160" t="s">
        <v>296</v>
      </c>
      <c r="F89" s="71" t="s">
        <v>297</v>
      </c>
      <c r="G89" s="73"/>
      <c r="H89" s="56"/>
      <c r="I89" s="56"/>
      <c r="J89" s="75"/>
      <c r="K89" s="69"/>
      <c r="L89" s="69"/>
      <c r="M89" s="77"/>
      <c r="N89" s="71"/>
      <c r="O89" s="71"/>
      <c r="R89" s="78">
        <f>COUNTIF(D89:D95,"1")</f>
        <v>3</v>
      </c>
      <c r="S89" s="78">
        <f>COUNTIF(G89:G95,"1")</f>
        <v>0</v>
      </c>
      <c r="T89" s="78">
        <f>COUNTIF(J89:J95,"1")</f>
        <v>0</v>
      </c>
      <c r="U89" s="78">
        <f>COUNTIF(M89:M95,"1")</f>
        <v>0</v>
      </c>
    </row>
    <row r="90" spans="1:21" ht="30" customHeight="1" x14ac:dyDescent="0.3">
      <c r="A90" s="289"/>
      <c r="B90" s="121"/>
      <c r="C90" s="90" t="s">
        <v>103</v>
      </c>
      <c r="D90" s="77">
        <v>2</v>
      </c>
      <c r="E90" s="160" t="s">
        <v>298</v>
      </c>
      <c r="F90" s="71" t="s">
        <v>299</v>
      </c>
      <c r="G90" s="73"/>
      <c r="H90" s="61"/>
      <c r="I90" s="56"/>
      <c r="J90" s="75"/>
      <c r="K90" s="69"/>
      <c r="L90" s="69"/>
      <c r="M90" s="77"/>
      <c r="N90" s="71"/>
      <c r="O90" s="71"/>
      <c r="R90" s="78">
        <f>COUNTIF(D89:D95,"2")</f>
        <v>4</v>
      </c>
      <c r="S90" s="78">
        <f>COUNTIF(G89:G95,"2")</f>
        <v>0</v>
      </c>
      <c r="T90" s="78">
        <f>COUNTIF(J89:J95,"2")</f>
        <v>0</v>
      </c>
      <c r="U90" s="78">
        <f>COUNTIF(M89:M95,"2")</f>
        <v>0</v>
      </c>
    </row>
    <row r="91" spans="1:21" ht="30" customHeight="1" x14ac:dyDescent="0.3">
      <c r="A91" s="289"/>
      <c r="B91" s="117"/>
      <c r="C91" s="89" t="s">
        <v>104</v>
      </c>
      <c r="D91" s="77">
        <v>1</v>
      </c>
      <c r="E91" s="166" t="s">
        <v>300</v>
      </c>
      <c r="F91" s="160" t="s">
        <v>301</v>
      </c>
      <c r="G91" s="73"/>
      <c r="H91" s="61"/>
      <c r="I91" s="56"/>
      <c r="J91" s="75"/>
      <c r="K91" s="69"/>
      <c r="L91" s="69"/>
      <c r="M91" s="77"/>
      <c r="N91" s="71"/>
      <c r="O91" s="71"/>
      <c r="R91" s="78">
        <f>COUNTIF(D89:D95,"3")</f>
        <v>0</v>
      </c>
      <c r="S91" s="78">
        <f>COUNTIF(G89:G95,"3")</f>
        <v>0</v>
      </c>
      <c r="T91" s="78">
        <f>COUNTIF(J89:J95,"3")</f>
        <v>0</v>
      </c>
      <c r="U91" s="78">
        <f>COUNTIF(M89:M95,"3")</f>
        <v>0</v>
      </c>
    </row>
    <row r="92" spans="1:21" ht="30" customHeight="1" x14ac:dyDescent="0.3">
      <c r="A92" s="289"/>
      <c r="B92" s="117"/>
      <c r="C92" s="90" t="s">
        <v>105</v>
      </c>
      <c r="D92" s="77">
        <v>2</v>
      </c>
      <c r="E92" s="160" t="s">
        <v>302</v>
      </c>
      <c r="F92" s="71" t="s">
        <v>303</v>
      </c>
      <c r="G92" s="73"/>
      <c r="H92" s="61"/>
      <c r="I92" s="56"/>
      <c r="J92" s="75"/>
      <c r="K92" s="69"/>
      <c r="L92" s="69"/>
      <c r="M92" s="77"/>
      <c r="N92" s="71"/>
      <c r="O92" s="71"/>
      <c r="R92" s="78">
        <f>COUNTIF(D89:D95,"4")</f>
        <v>0</v>
      </c>
      <c r="S92" s="78">
        <f>COUNTIF(G89:G95,"4")</f>
        <v>0</v>
      </c>
      <c r="T92" s="78">
        <f>COUNTIF(J89:J95,"4")</f>
        <v>0</v>
      </c>
      <c r="U92" s="78">
        <f>COUNTIF(M89:M95,"4")</f>
        <v>0</v>
      </c>
    </row>
    <row r="93" spans="1:21" ht="30" customHeight="1" x14ac:dyDescent="0.3">
      <c r="A93" s="289"/>
      <c r="B93" s="117"/>
      <c r="C93" s="89" t="s">
        <v>106</v>
      </c>
      <c r="D93" s="77">
        <v>2</v>
      </c>
      <c r="E93" s="160" t="s">
        <v>304</v>
      </c>
      <c r="F93" s="71" t="s">
        <v>305</v>
      </c>
      <c r="G93" s="73"/>
      <c r="H93" s="61"/>
      <c r="I93" s="56"/>
      <c r="J93" s="75"/>
      <c r="K93" s="69"/>
      <c r="L93" s="69"/>
      <c r="M93" s="77"/>
      <c r="N93" s="71"/>
      <c r="O93" s="71"/>
    </row>
    <row r="94" spans="1:21" ht="30" customHeight="1" x14ac:dyDescent="0.3">
      <c r="A94" s="289"/>
      <c r="B94" s="121"/>
      <c r="C94" s="90" t="s">
        <v>107</v>
      </c>
      <c r="D94" s="77">
        <v>1</v>
      </c>
      <c r="E94" s="71" t="s">
        <v>306</v>
      </c>
      <c r="F94" s="71" t="s">
        <v>305</v>
      </c>
      <c r="G94" s="73"/>
      <c r="H94" s="61"/>
      <c r="I94" s="56"/>
      <c r="J94" s="75"/>
      <c r="K94" s="69"/>
      <c r="L94" s="69"/>
      <c r="M94" s="77"/>
      <c r="N94" s="71"/>
      <c r="O94" s="71"/>
    </row>
    <row r="95" spans="1:21" ht="30" customHeight="1" x14ac:dyDescent="0.3">
      <c r="A95" s="289"/>
      <c r="B95" s="117"/>
      <c r="C95" s="89" t="s">
        <v>108</v>
      </c>
      <c r="D95" s="77">
        <v>2</v>
      </c>
      <c r="E95" s="160" t="s">
        <v>307</v>
      </c>
      <c r="F95" s="71" t="s">
        <v>308</v>
      </c>
      <c r="G95" s="73"/>
      <c r="H95" s="61"/>
      <c r="I95" s="56"/>
      <c r="J95" s="75"/>
      <c r="K95" s="69"/>
      <c r="L95" s="69"/>
      <c r="M95" s="77"/>
      <c r="N95" s="71"/>
      <c r="O95" s="71"/>
    </row>
    <row r="96" spans="1:21" ht="5.25" customHeight="1" x14ac:dyDescent="0.3">
      <c r="B96" s="221"/>
      <c r="C96" s="222"/>
      <c r="D96" s="111"/>
      <c r="E96" s="112"/>
      <c r="F96" s="112"/>
      <c r="G96" s="111"/>
      <c r="H96" s="112"/>
      <c r="I96" s="112"/>
      <c r="J96" s="111"/>
      <c r="K96" s="116"/>
      <c r="M96" s="111"/>
      <c r="N96" s="116"/>
    </row>
    <row r="97" spans="1:21" ht="17.5" x14ac:dyDescent="0.3">
      <c r="A97" s="289"/>
      <c r="B97" s="106"/>
      <c r="C97" s="224" t="s">
        <v>25</v>
      </c>
      <c r="D97" s="223"/>
      <c r="E97" s="223"/>
      <c r="F97" s="223"/>
      <c r="G97" s="223"/>
      <c r="H97" s="223"/>
      <c r="I97" s="223"/>
      <c r="J97" s="223"/>
      <c r="K97" s="223"/>
      <c r="L97" s="223"/>
      <c r="M97" s="122"/>
      <c r="N97" s="122"/>
      <c r="O97" s="123"/>
    </row>
    <row r="98" spans="1:21" ht="34.5" x14ac:dyDescent="0.3">
      <c r="A98" s="289"/>
      <c r="B98" s="114"/>
      <c r="C98" s="88" t="s">
        <v>109</v>
      </c>
      <c r="D98" s="48">
        <v>2</v>
      </c>
      <c r="E98" s="47" t="s">
        <v>309</v>
      </c>
      <c r="F98" s="47" t="s">
        <v>310</v>
      </c>
      <c r="G98" s="26"/>
      <c r="H98" s="28"/>
      <c r="I98" s="28"/>
      <c r="J98" s="27"/>
      <c r="K98" s="31"/>
      <c r="L98" s="31"/>
      <c r="M98" s="48"/>
      <c r="N98" s="47"/>
      <c r="O98" s="47"/>
      <c r="R98" s="78">
        <f>COUNTIF(D98:D99,"1")</f>
        <v>0</v>
      </c>
      <c r="S98" s="78">
        <f>COUNTIF(G98:G99,"1")</f>
        <v>0</v>
      </c>
      <c r="T98" s="78">
        <f>COUNTIF(J98:J99,"1")</f>
        <v>0</v>
      </c>
      <c r="U98" s="78">
        <f>COUNTIF(M98:M99,"1")</f>
        <v>0</v>
      </c>
    </row>
    <row r="99" spans="1:21" ht="69" x14ac:dyDescent="0.3">
      <c r="A99" s="289"/>
      <c r="B99" s="124"/>
      <c r="C99" s="90" t="s">
        <v>110</v>
      </c>
      <c r="D99" s="48">
        <v>2</v>
      </c>
      <c r="E99" s="47" t="s">
        <v>311</v>
      </c>
      <c r="F99" s="47" t="s">
        <v>312</v>
      </c>
      <c r="G99" s="26"/>
      <c r="H99" s="29"/>
      <c r="I99" s="28"/>
      <c r="J99" s="27"/>
      <c r="K99" s="31"/>
      <c r="L99" s="31"/>
      <c r="M99" s="48"/>
      <c r="N99" s="47"/>
      <c r="O99" s="47"/>
      <c r="R99" s="78">
        <f>COUNTIF(D98:D99,"2")</f>
        <v>2</v>
      </c>
      <c r="S99" s="78">
        <f>COUNTIF(G98:G99,"2")</f>
        <v>0</v>
      </c>
      <c r="T99" s="78">
        <f>COUNTIF(J98:J99,"2")</f>
        <v>0</v>
      </c>
      <c r="U99" s="78">
        <f>COUNTIF(M98:M99,"2")</f>
        <v>0</v>
      </c>
    </row>
    <row r="100" spans="1:21" ht="8.25" customHeight="1" x14ac:dyDescent="0.3">
      <c r="B100" s="221"/>
      <c r="C100" s="222"/>
      <c r="D100" s="111"/>
      <c r="E100" s="112"/>
      <c r="F100" s="112"/>
      <c r="G100" s="111"/>
      <c r="H100" s="112"/>
      <c r="I100" s="112"/>
      <c r="J100" s="111"/>
      <c r="K100" s="116"/>
      <c r="M100" s="111"/>
      <c r="N100" s="116"/>
      <c r="R100" s="78">
        <f>COUNTIF(D98:D99,"3")</f>
        <v>0</v>
      </c>
      <c r="S100" s="78">
        <f>COUNTIF(G98:G99,"3")</f>
        <v>0</v>
      </c>
      <c r="T100" s="78">
        <f>COUNTIF(J98:J99,"3")</f>
        <v>0</v>
      </c>
      <c r="U100" s="78">
        <f>COUNTIF(M98:M99,"3")</f>
        <v>0</v>
      </c>
    </row>
    <row r="101" spans="1:21" ht="17.5" x14ac:dyDescent="0.3">
      <c r="A101" s="289"/>
      <c r="B101" s="117"/>
      <c r="C101" s="223" t="s">
        <v>111</v>
      </c>
      <c r="D101" s="223"/>
      <c r="E101" s="223"/>
      <c r="F101" s="223"/>
      <c r="G101" s="223"/>
      <c r="H101" s="223"/>
      <c r="I101" s="223"/>
      <c r="J101" s="223"/>
      <c r="K101" s="274"/>
      <c r="L101" s="108"/>
      <c r="M101" s="108"/>
      <c r="N101" s="108"/>
      <c r="O101" s="108"/>
      <c r="R101" s="78">
        <f>COUNTIF(D98:D99,"4")</f>
        <v>0</v>
      </c>
      <c r="S101" s="78">
        <f>COUNTIF(G98:G99,"4")</f>
        <v>0</v>
      </c>
      <c r="T101" s="78">
        <f>COUNTIF(J98:J99,"4")</f>
        <v>0</v>
      </c>
      <c r="U101" s="78">
        <f>COUNTIF(M98:M99,"4")</f>
        <v>0</v>
      </c>
    </row>
    <row r="102" spans="1:21" ht="30" customHeight="1" x14ac:dyDescent="0.3">
      <c r="A102" s="289"/>
      <c r="B102" s="110"/>
      <c r="C102" s="97" t="s">
        <v>112</v>
      </c>
      <c r="D102" s="77">
        <v>3</v>
      </c>
      <c r="E102" s="160" t="s">
        <v>313</v>
      </c>
      <c r="F102" s="71" t="s">
        <v>314</v>
      </c>
      <c r="G102" s="73"/>
      <c r="H102" s="56"/>
      <c r="I102" s="56"/>
      <c r="J102" s="75"/>
      <c r="K102" s="69"/>
      <c r="L102" s="69"/>
      <c r="M102" s="77"/>
      <c r="N102" s="71"/>
      <c r="O102" s="71"/>
      <c r="R102" s="78">
        <f>COUNTIF(D102:D111,"1")</f>
        <v>1</v>
      </c>
      <c r="S102" s="78">
        <f>COUNTIF(G102:G111,"1")</f>
        <v>0</v>
      </c>
      <c r="T102" s="78">
        <f>COUNTIF(J102:J111,"1")</f>
        <v>0</v>
      </c>
      <c r="U102" s="78">
        <f>COUNTIF(M102:M111,"1")</f>
        <v>0</v>
      </c>
    </row>
    <row r="103" spans="1:21" ht="30" customHeight="1" x14ac:dyDescent="0.3">
      <c r="A103" s="289"/>
      <c r="B103" s="117"/>
      <c r="C103" s="89" t="s">
        <v>113</v>
      </c>
      <c r="D103" s="77">
        <v>3</v>
      </c>
      <c r="E103" s="167" t="s">
        <v>315</v>
      </c>
      <c r="F103" s="71" t="s">
        <v>316</v>
      </c>
      <c r="G103" s="73"/>
      <c r="H103" s="61"/>
      <c r="I103" s="56"/>
      <c r="J103" s="75"/>
      <c r="K103" s="69"/>
      <c r="L103" s="69"/>
      <c r="M103" s="77"/>
      <c r="N103" s="71"/>
      <c r="O103" s="71"/>
      <c r="R103" s="78">
        <f>COUNTIF(D102:D111,"2")</f>
        <v>3</v>
      </c>
      <c r="S103" s="78">
        <f>COUNTIF(G102:G111,"2")</f>
        <v>0</v>
      </c>
      <c r="T103" s="78">
        <f>COUNTIF(J102:J111,"2")</f>
        <v>0</v>
      </c>
      <c r="U103" s="78">
        <f>COUNTIF(M102:M111,"2")</f>
        <v>0</v>
      </c>
    </row>
    <row r="104" spans="1:21" ht="30" customHeight="1" x14ac:dyDescent="0.3">
      <c r="A104" s="289"/>
      <c r="B104" s="117"/>
      <c r="C104" s="89" t="s">
        <v>114</v>
      </c>
      <c r="D104" s="77">
        <v>3</v>
      </c>
      <c r="E104" s="160" t="s">
        <v>317</v>
      </c>
      <c r="F104" s="71" t="s">
        <v>318</v>
      </c>
      <c r="G104" s="73"/>
      <c r="H104" s="61"/>
      <c r="I104" s="56"/>
      <c r="J104" s="75"/>
      <c r="K104" s="69"/>
      <c r="L104" s="69"/>
      <c r="M104" s="77"/>
      <c r="N104" s="71"/>
      <c r="O104" s="71"/>
      <c r="R104" s="78">
        <f>COUNTIF(D102:D111,"3")</f>
        <v>6</v>
      </c>
      <c r="S104" s="78">
        <f>COUNTIF(G102:G111,"3")</f>
        <v>0</v>
      </c>
      <c r="T104" s="78">
        <f>COUNTIF(J102:J111,"3")</f>
        <v>0</v>
      </c>
      <c r="U104" s="78">
        <f>COUNTIF(M102:M111,"3")</f>
        <v>0</v>
      </c>
    </row>
    <row r="105" spans="1:21" ht="30" customHeight="1" x14ac:dyDescent="0.3">
      <c r="A105" s="289"/>
      <c r="B105" s="117"/>
      <c r="C105" s="89" t="s">
        <v>115</v>
      </c>
      <c r="D105" s="77">
        <v>3</v>
      </c>
      <c r="E105" s="160" t="s">
        <v>319</v>
      </c>
      <c r="F105" s="71" t="s">
        <v>320</v>
      </c>
      <c r="G105" s="73"/>
      <c r="H105" s="61"/>
      <c r="I105" s="56"/>
      <c r="J105" s="75"/>
      <c r="K105" s="69"/>
      <c r="L105" s="69"/>
      <c r="M105" s="77"/>
      <c r="N105" s="71"/>
      <c r="O105" s="71"/>
      <c r="R105" s="78">
        <f>COUNTIF(D102:D111,"4")</f>
        <v>0</v>
      </c>
      <c r="S105" s="78">
        <f>COUNTIF(G102:G111,"4")</f>
        <v>0</v>
      </c>
      <c r="T105" s="78">
        <f>COUNTIF(J102:J111,"4")</f>
        <v>0</v>
      </c>
      <c r="U105" s="78">
        <f>COUNTIF(M102:M111,"4")</f>
        <v>0</v>
      </c>
    </row>
    <row r="106" spans="1:21" ht="30" customHeight="1" x14ac:dyDescent="0.3">
      <c r="A106" s="289"/>
      <c r="B106" s="117"/>
      <c r="C106" s="89" t="s">
        <v>116</v>
      </c>
      <c r="D106" s="77">
        <v>3</v>
      </c>
      <c r="E106" s="160" t="s">
        <v>321</v>
      </c>
      <c r="F106" s="71" t="s">
        <v>322</v>
      </c>
      <c r="G106" s="73"/>
      <c r="H106" s="61"/>
      <c r="I106" s="56"/>
      <c r="J106" s="75"/>
      <c r="K106" s="69"/>
      <c r="L106" s="69"/>
      <c r="M106" s="77"/>
      <c r="N106" s="71"/>
      <c r="O106" s="71"/>
    </row>
    <row r="107" spans="1:21" ht="30" customHeight="1" x14ac:dyDescent="0.3">
      <c r="A107" s="289"/>
      <c r="B107" s="117"/>
      <c r="C107" s="89" t="s">
        <v>117</v>
      </c>
      <c r="D107" s="77">
        <v>3</v>
      </c>
      <c r="E107" s="71" t="s">
        <v>323</v>
      </c>
      <c r="F107" s="71" t="s">
        <v>324</v>
      </c>
      <c r="G107" s="73"/>
      <c r="H107" s="61"/>
      <c r="I107" s="56"/>
      <c r="J107" s="75"/>
      <c r="K107" s="69"/>
      <c r="L107" s="69"/>
      <c r="M107" s="77"/>
      <c r="N107" s="71"/>
      <c r="O107" s="71"/>
    </row>
    <row r="108" spans="1:21" ht="30" customHeight="1" x14ac:dyDescent="0.3">
      <c r="A108" s="289"/>
      <c r="B108" s="117"/>
      <c r="C108" s="89" t="s">
        <v>118</v>
      </c>
      <c r="D108" s="77">
        <v>2</v>
      </c>
      <c r="E108" s="160" t="s">
        <v>325</v>
      </c>
      <c r="F108" s="160" t="s">
        <v>326</v>
      </c>
      <c r="G108" s="73"/>
      <c r="H108" s="61"/>
      <c r="I108" s="56"/>
      <c r="J108" s="75"/>
      <c r="K108" s="69"/>
      <c r="L108" s="69"/>
      <c r="M108" s="77"/>
      <c r="N108" s="71"/>
      <c r="O108" s="71"/>
    </row>
    <row r="109" spans="1:21" ht="30" customHeight="1" x14ac:dyDescent="0.3">
      <c r="A109" s="289"/>
      <c r="B109" s="117"/>
      <c r="C109" s="89" t="s">
        <v>119</v>
      </c>
      <c r="D109" s="77">
        <v>2</v>
      </c>
      <c r="E109" s="160" t="s">
        <v>327</v>
      </c>
      <c r="F109" s="71" t="s">
        <v>328</v>
      </c>
      <c r="G109" s="73"/>
      <c r="H109" s="61"/>
      <c r="I109" s="56"/>
      <c r="J109" s="75"/>
      <c r="K109" s="69"/>
      <c r="L109" s="69"/>
      <c r="M109" s="77"/>
      <c r="N109" s="71"/>
      <c r="O109" s="71"/>
    </row>
    <row r="110" spans="1:21" ht="30" customHeight="1" x14ac:dyDescent="0.3">
      <c r="A110" s="289"/>
      <c r="B110" s="117"/>
      <c r="C110" s="89" t="s">
        <v>120</v>
      </c>
      <c r="D110" s="77">
        <v>2</v>
      </c>
      <c r="E110" s="71" t="s">
        <v>329</v>
      </c>
      <c r="F110" s="71" t="s">
        <v>330</v>
      </c>
      <c r="G110" s="73"/>
      <c r="H110" s="61"/>
      <c r="I110" s="56"/>
      <c r="J110" s="75"/>
      <c r="K110" s="69"/>
      <c r="L110" s="69"/>
      <c r="M110" s="77"/>
      <c r="N110" s="71"/>
      <c r="O110" s="71"/>
    </row>
    <row r="111" spans="1:21" ht="30" customHeight="1" x14ac:dyDescent="0.3">
      <c r="A111" s="289"/>
      <c r="B111" s="117"/>
      <c r="C111" s="89" t="s">
        <v>121</v>
      </c>
      <c r="D111" s="77">
        <v>1</v>
      </c>
      <c r="E111" s="71" t="s">
        <v>331</v>
      </c>
      <c r="F111" s="71" t="s">
        <v>332</v>
      </c>
      <c r="G111" s="73"/>
      <c r="H111" s="61"/>
      <c r="I111" s="56"/>
      <c r="J111" s="75"/>
      <c r="K111" s="69"/>
      <c r="L111" s="69"/>
      <c r="M111" s="77"/>
      <c r="N111" s="71"/>
      <c r="O111" s="71"/>
    </row>
    <row r="112" spans="1:21" ht="5.25" customHeight="1" x14ac:dyDescent="0.3">
      <c r="B112" s="277"/>
      <c r="C112" s="278"/>
      <c r="D112" s="125"/>
      <c r="E112" s="126"/>
      <c r="F112" s="126"/>
      <c r="G112" s="125"/>
      <c r="H112" s="126"/>
      <c r="I112" s="126"/>
      <c r="J112" s="125"/>
      <c r="K112" s="127"/>
      <c r="M112" s="125"/>
      <c r="N112" s="127"/>
    </row>
    <row r="113" spans="1:21" ht="17.5" x14ac:dyDescent="0.3">
      <c r="A113" s="289"/>
      <c r="B113" s="117"/>
      <c r="C113" s="223" t="s">
        <v>0</v>
      </c>
      <c r="D113" s="223"/>
      <c r="E113" s="223"/>
      <c r="F113" s="223"/>
      <c r="G113" s="223"/>
      <c r="H113" s="223"/>
      <c r="I113" s="223"/>
      <c r="J113" s="223"/>
      <c r="K113" s="274"/>
      <c r="L113" s="108"/>
      <c r="M113" s="108"/>
      <c r="N113" s="108"/>
      <c r="O113" s="108"/>
    </row>
    <row r="114" spans="1:21" ht="30" customHeight="1" x14ac:dyDescent="0.3">
      <c r="A114" s="289"/>
      <c r="B114" s="121"/>
      <c r="C114" s="90" t="s">
        <v>1</v>
      </c>
      <c r="D114" s="77">
        <v>2</v>
      </c>
      <c r="E114" s="71" t="s">
        <v>333</v>
      </c>
      <c r="F114" s="71" t="s">
        <v>334</v>
      </c>
      <c r="G114" s="73"/>
      <c r="H114" s="61"/>
      <c r="I114" s="56"/>
      <c r="J114" s="75"/>
      <c r="K114" s="69"/>
      <c r="L114" s="69"/>
      <c r="M114" s="77"/>
      <c r="N114" s="71"/>
      <c r="O114" s="71"/>
      <c r="R114" s="78">
        <f>COUNTIF(D114:D117,"1")</f>
        <v>0</v>
      </c>
      <c r="S114" s="78">
        <f>COUNTIF(G114:G117,"1")</f>
        <v>0</v>
      </c>
      <c r="T114" s="78">
        <f>COUNTIF(J114:J117,"1")</f>
        <v>0</v>
      </c>
      <c r="U114" s="78">
        <f>COUNTIF(M114:M117,"1")</f>
        <v>0</v>
      </c>
    </row>
    <row r="115" spans="1:21" ht="30" customHeight="1" x14ac:dyDescent="0.3">
      <c r="A115" s="289"/>
      <c r="B115" s="117"/>
      <c r="C115" s="89" t="s">
        <v>2</v>
      </c>
      <c r="D115" s="77">
        <v>3</v>
      </c>
      <c r="E115" s="71" t="s">
        <v>335</v>
      </c>
      <c r="F115" s="71" t="s">
        <v>336</v>
      </c>
      <c r="G115" s="73"/>
      <c r="H115" s="61"/>
      <c r="I115" s="56"/>
      <c r="J115" s="75"/>
      <c r="K115" s="69"/>
      <c r="L115" s="69"/>
      <c r="M115" s="77"/>
      <c r="N115" s="71"/>
      <c r="O115" s="71"/>
      <c r="R115" s="78">
        <f>COUNTIF(D114:D117,"2")</f>
        <v>2</v>
      </c>
      <c r="S115" s="78">
        <f>COUNTIF(G114:G117,"2")</f>
        <v>0</v>
      </c>
      <c r="T115" s="78">
        <f>COUNTIF(J114:J117,"2")</f>
        <v>0</v>
      </c>
      <c r="U115" s="78">
        <f>COUNTIF(M114:M117,"2")</f>
        <v>0</v>
      </c>
    </row>
    <row r="116" spans="1:21" ht="30" customHeight="1" x14ac:dyDescent="0.3">
      <c r="A116" s="289"/>
      <c r="B116" s="117"/>
      <c r="C116" s="89" t="s">
        <v>3</v>
      </c>
      <c r="D116" s="77">
        <v>3</v>
      </c>
      <c r="E116" s="71" t="s">
        <v>337</v>
      </c>
      <c r="F116" s="71" t="s">
        <v>338</v>
      </c>
      <c r="G116" s="73"/>
      <c r="H116" s="61"/>
      <c r="I116" s="56"/>
      <c r="J116" s="75"/>
      <c r="K116" s="69"/>
      <c r="L116" s="69"/>
      <c r="M116" s="77"/>
      <c r="N116" s="71"/>
      <c r="O116" s="71"/>
      <c r="R116" s="78">
        <f>COUNTIF(D114:D117,"3")</f>
        <v>2</v>
      </c>
      <c r="S116" s="78">
        <f>COUNTIF(G114:G117,"3")</f>
        <v>0</v>
      </c>
      <c r="T116" s="78">
        <f>COUNTIF(J114:J117,"3")</f>
        <v>0</v>
      </c>
      <c r="U116" s="78">
        <f>COUNTIF(M114:M117,"3")</f>
        <v>0</v>
      </c>
    </row>
    <row r="117" spans="1:21" ht="30" customHeight="1" x14ac:dyDescent="0.3">
      <c r="A117" s="289"/>
      <c r="B117" s="117"/>
      <c r="C117" s="89" t="s">
        <v>4</v>
      </c>
      <c r="D117" s="77">
        <v>2</v>
      </c>
      <c r="E117" s="160" t="s">
        <v>339</v>
      </c>
      <c r="F117" s="71" t="s">
        <v>340</v>
      </c>
      <c r="G117" s="73"/>
      <c r="H117" s="61"/>
      <c r="I117" s="56"/>
      <c r="J117" s="75"/>
      <c r="K117" s="69"/>
      <c r="L117" s="69"/>
      <c r="M117" s="77"/>
      <c r="N117" s="71"/>
      <c r="O117" s="71"/>
      <c r="R117" s="78">
        <f>COUNTIF(D114:D117,"4")</f>
        <v>0</v>
      </c>
      <c r="S117" s="78">
        <f>COUNTIF(G114:G117,"4")</f>
        <v>0</v>
      </c>
      <c r="T117" s="78">
        <f>COUNTIF(J114:J117,"4")</f>
        <v>0</v>
      </c>
      <c r="U117" s="78">
        <f>COUNTIF(M114:M117,"4")</f>
        <v>0</v>
      </c>
    </row>
    <row r="118" spans="1:21" ht="7.5" customHeight="1" x14ac:dyDescent="0.3">
      <c r="B118" s="221"/>
      <c r="C118" s="222"/>
      <c r="D118" s="125"/>
      <c r="E118" s="126"/>
      <c r="F118" s="126"/>
      <c r="G118" s="125"/>
      <c r="H118" s="126"/>
      <c r="I118" s="126"/>
      <c r="J118" s="111"/>
      <c r="K118" s="116"/>
      <c r="M118" s="111"/>
      <c r="N118" s="116"/>
    </row>
    <row r="119" spans="1:21" ht="15.75" customHeight="1" x14ac:dyDescent="0.3">
      <c r="B119" s="241" t="s">
        <v>24</v>
      </c>
      <c r="C119" s="242"/>
      <c r="D119" s="225" t="s">
        <v>289</v>
      </c>
      <c r="E119" s="226"/>
      <c r="F119" s="227"/>
      <c r="G119" s="255" t="s">
        <v>177</v>
      </c>
      <c r="H119" s="256"/>
      <c r="I119" s="257"/>
      <c r="J119" s="279" t="s">
        <v>178</v>
      </c>
      <c r="K119" s="279"/>
      <c r="L119" s="279"/>
      <c r="M119" s="228" t="s">
        <v>176</v>
      </c>
      <c r="N119" s="228"/>
      <c r="O119" s="228"/>
    </row>
    <row r="120" spans="1:21" ht="15.75" customHeight="1" x14ac:dyDescent="0.3">
      <c r="B120" s="243"/>
      <c r="C120" s="244"/>
      <c r="D120" s="103" t="s">
        <v>34</v>
      </c>
      <c r="E120" s="104" t="s">
        <v>122</v>
      </c>
      <c r="F120" s="104"/>
      <c r="G120" s="103" t="s">
        <v>34</v>
      </c>
      <c r="H120" s="104" t="s">
        <v>122</v>
      </c>
      <c r="I120" s="104"/>
      <c r="J120" s="103" t="s">
        <v>34</v>
      </c>
      <c r="K120" s="104" t="s">
        <v>122</v>
      </c>
      <c r="L120" s="128" t="s">
        <v>125</v>
      </c>
      <c r="M120" s="103" t="s">
        <v>34</v>
      </c>
      <c r="N120" s="104" t="s">
        <v>122</v>
      </c>
      <c r="O120" s="128"/>
    </row>
    <row r="121" spans="1:21" ht="17.5" x14ac:dyDescent="0.35">
      <c r="A121" s="289"/>
      <c r="B121" s="120"/>
      <c r="C121" s="223" t="s">
        <v>5</v>
      </c>
      <c r="D121" s="223"/>
      <c r="E121" s="223"/>
      <c r="F121" s="223"/>
      <c r="G121" s="223"/>
      <c r="H121" s="223"/>
      <c r="I121" s="223"/>
      <c r="J121" s="223"/>
      <c r="K121" s="274"/>
      <c r="L121" s="108"/>
      <c r="M121" s="108"/>
      <c r="N121" s="108"/>
      <c r="O121" s="108"/>
    </row>
    <row r="122" spans="1:21" ht="39" customHeight="1" x14ac:dyDescent="0.3">
      <c r="A122" s="289"/>
      <c r="B122" s="124"/>
      <c r="C122" s="129" t="s">
        <v>6</v>
      </c>
      <c r="D122" s="77">
        <v>3</v>
      </c>
      <c r="E122" s="168" t="s">
        <v>341</v>
      </c>
      <c r="F122" s="169" t="s">
        <v>342</v>
      </c>
      <c r="G122" s="73"/>
      <c r="H122" s="56"/>
      <c r="I122" s="56"/>
      <c r="J122" s="75"/>
      <c r="K122" s="69"/>
      <c r="L122" s="69"/>
      <c r="M122" s="77"/>
      <c r="N122" s="71"/>
      <c r="O122" s="71"/>
      <c r="R122" s="78">
        <f>COUNTIF(D122:D125,"1")</f>
        <v>0</v>
      </c>
      <c r="S122" s="78">
        <f>COUNTIF(G122:G125,"1")</f>
        <v>0</v>
      </c>
      <c r="T122" s="78">
        <f>COUNTIF(J122:J125,"1")</f>
        <v>0</v>
      </c>
      <c r="U122" s="78">
        <f>COUNTIF(M122:M125,"1")</f>
        <v>0</v>
      </c>
    </row>
    <row r="123" spans="1:21" ht="30" customHeight="1" x14ac:dyDescent="0.3">
      <c r="A123" s="289"/>
      <c r="B123" s="121"/>
      <c r="C123" s="90" t="s">
        <v>7</v>
      </c>
      <c r="D123" s="77">
        <v>4</v>
      </c>
      <c r="E123" s="168" t="s">
        <v>343</v>
      </c>
      <c r="F123" s="170" t="s">
        <v>344</v>
      </c>
      <c r="G123" s="73"/>
      <c r="H123" s="61"/>
      <c r="I123" s="56"/>
      <c r="J123" s="75"/>
      <c r="K123" s="69"/>
      <c r="L123" s="69"/>
      <c r="M123" s="77"/>
      <c r="N123" s="71"/>
      <c r="O123" s="71"/>
      <c r="R123" s="78">
        <f>COUNTIF(D122:D125,"2")</f>
        <v>0</v>
      </c>
      <c r="S123" s="78">
        <f>COUNTIF(G122:G125,"2")</f>
        <v>0</v>
      </c>
      <c r="T123" s="78">
        <f>COUNTIF(J122:J125,"2")</f>
        <v>0</v>
      </c>
      <c r="U123" s="78">
        <f>COUNTIF(M122:M125,"2")</f>
        <v>0</v>
      </c>
    </row>
    <row r="124" spans="1:21" ht="30" customHeight="1" x14ac:dyDescent="0.3">
      <c r="A124" s="289"/>
      <c r="B124" s="117"/>
      <c r="C124" s="90" t="s">
        <v>8</v>
      </c>
      <c r="D124" s="77">
        <v>3</v>
      </c>
      <c r="E124" s="168" t="s">
        <v>345</v>
      </c>
      <c r="F124" s="170" t="s">
        <v>346</v>
      </c>
      <c r="G124" s="73"/>
      <c r="H124" s="61"/>
      <c r="I124" s="56"/>
      <c r="J124" s="75"/>
      <c r="K124" s="69"/>
      <c r="L124" s="69"/>
      <c r="M124" s="77"/>
      <c r="N124" s="71"/>
      <c r="O124" s="71"/>
      <c r="R124" s="78">
        <f>COUNTIF(D122:D125,"3")</f>
        <v>3</v>
      </c>
      <c r="S124" s="78">
        <f>COUNTIF(G122:G125,"3")</f>
        <v>0</v>
      </c>
      <c r="T124" s="78">
        <f>COUNTIF(J122:J125,"3")</f>
        <v>0</v>
      </c>
      <c r="U124" s="78">
        <f>COUNTIF(M122:M125,"3")</f>
        <v>0</v>
      </c>
    </row>
    <row r="125" spans="1:21" ht="30" customHeight="1" x14ac:dyDescent="0.3">
      <c r="A125" s="289"/>
      <c r="B125" s="117"/>
      <c r="C125" s="89" t="s">
        <v>9</v>
      </c>
      <c r="D125" s="77">
        <v>3</v>
      </c>
      <c r="E125" s="169" t="s">
        <v>347</v>
      </c>
      <c r="F125" s="169" t="s">
        <v>348</v>
      </c>
      <c r="G125" s="73"/>
      <c r="H125" s="61"/>
      <c r="I125" s="56"/>
      <c r="J125" s="75"/>
      <c r="K125" s="69"/>
      <c r="L125" s="69"/>
      <c r="M125" s="77"/>
      <c r="N125" s="71"/>
      <c r="O125" s="71"/>
      <c r="R125" s="78">
        <f>COUNTIF(D122:D125,"4")</f>
        <v>1</v>
      </c>
      <c r="S125" s="78">
        <f>COUNTIF(G122:G125,"4")</f>
        <v>0</v>
      </c>
      <c r="T125" s="78">
        <f>COUNTIF(J122:J125,"4")</f>
        <v>0</v>
      </c>
      <c r="U125" s="78">
        <f>COUNTIF(M122:M125,"4")</f>
        <v>0</v>
      </c>
    </row>
    <row r="126" spans="1:21" ht="8.25" customHeight="1" x14ac:dyDescent="0.3">
      <c r="B126" s="221"/>
      <c r="C126" s="222"/>
      <c r="D126" s="111"/>
      <c r="E126" s="112"/>
      <c r="F126" s="112"/>
      <c r="G126" s="111"/>
      <c r="H126" s="112"/>
      <c r="I126" s="112"/>
      <c r="J126" s="111"/>
      <c r="K126" s="116"/>
      <c r="M126" s="111"/>
      <c r="N126" s="116"/>
    </row>
    <row r="127" spans="1:21" ht="17.5" x14ac:dyDescent="0.3">
      <c r="A127" s="289"/>
      <c r="B127" s="117"/>
      <c r="C127" s="223" t="s">
        <v>10</v>
      </c>
      <c r="D127" s="223"/>
      <c r="E127" s="223"/>
      <c r="F127" s="223"/>
      <c r="G127" s="223"/>
      <c r="H127" s="223"/>
      <c r="I127" s="223"/>
      <c r="J127" s="223"/>
      <c r="K127" s="274"/>
      <c r="L127" s="108"/>
      <c r="M127" s="108"/>
      <c r="N127" s="108"/>
      <c r="O127" s="108"/>
    </row>
    <row r="128" spans="1:21" ht="30" customHeight="1" x14ac:dyDescent="0.3">
      <c r="A128" s="289"/>
      <c r="B128" s="110"/>
      <c r="C128" s="97" t="s">
        <v>11</v>
      </c>
      <c r="D128" s="77">
        <v>3</v>
      </c>
      <c r="E128" s="169" t="s">
        <v>349</v>
      </c>
      <c r="F128" s="170" t="s">
        <v>350</v>
      </c>
      <c r="G128" s="73"/>
      <c r="H128" s="56"/>
      <c r="I128" s="56"/>
      <c r="J128" s="75"/>
      <c r="K128" s="69"/>
      <c r="L128" s="69"/>
      <c r="M128" s="77"/>
      <c r="N128" s="71"/>
      <c r="O128" s="71"/>
      <c r="R128" s="78">
        <f>COUNTIF(D128:D131,"1")</f>
        <v>0</v>
      </c>
      <c r="S128" s="78">
        <f>COUNTIF(G128:G131,"1")</f>
        <v>0</v>
      </c>
      <c r="T128" s="78">
        <f>COUNTIF(J128:J131,"1")</f>
        <v>0</v>
      </c>
      <c r="U128" s="78">
        <f>COUNTIF(M128:M131,"1")</f>
        <v>0</v>
      </c>
    </row>
    <row r="129" spans="1:21" ht="30" customHeight="1" x14ac:dyDescent="0.3">
      <c r="A129" s="289"/>
      <c r="B129" s="117"/>
      <c r="C129" s="89" t="s">
        <v>12</v>
      </c>
      <c r="D129" s="77">
        <v>3</v>
      </c>
      <c r="E129" s="169" t="s">
        <v>351</v>
      </c>
      <c r="F129" s="170" t="s">
        <v>352</v>
      </c>
      <c r="G129" s="73"/>
      <c r="H129" s="61"/>
      <c r="I129" s="56"/>
      <c r="J129" s="75"/>
      <c r="K129" s="69"/>
      <c r="L129" s="69"/>
      <c r="M129" s="77"/>
      <c r="N129" s="71"/>
      <c r="O129" s="71"/>
      <c r="R129" s="78">
        <f>COUNTIF(D128:D131,"2")</f>
        <v>0</v>
      </c>
      <c r="S129" s="78">
        <f>COUNTIF(G128:G131,"2")</f>
        <v>0</v>
      </c>
      <c r="T129" s="78">
        <f>COUNTIF(J128:J131,"2")</f>
        <v>0</v>
      </c>
      <c r="U129" s="78">
        <f>COUNTIF(M128:M131,"2")</f>
        <v>0</v>
      </c>
    </row>
    <row r="130" spans="1:21" ht="30" customHeight="1" x14ac:dyDescent="0.3">
      <c r="A130" s="289"/>
      <c r="B130" s="117"/>
      <c r="C130" s="89" t="s">
        <v>13</v>
      </c>
      <c r="D130" s="77">
        <v>3</v>
      </c>
      <c r="E130" s="169" t="s">
        <v>353</v>
      </c>
      <c r="F130" s="169" t="s">
        <v>354</v>
      </c>
      <c r="G130" s="73"/>
      <c r="H130" s="61"/>
      <c r="I130" s="56"/>
      <c r="J130" s="75"/>
      <c r="K130" s="69"/>
      <c r="L130" s="69"/>
      <c r="M130" s="77"/>
      <c r="N130" s="71"/>
      <c r="O130" s="71"/>
      <c r="R130" s="78">
        <f>COUNTIF(D128:D131,"3")</f>
        <v>4</v>
      </c>
      <c r="S130" s="78">
        <f>COUNTIF(G128:G131,"3")</f>
        <v>0</v>
      </c>
      <c r="T130" s="78">
        <f>COUNTIF(J128:J131,"3")</f>
        <v>0</v>
      </c>
      <c r="U130" s="78">
        <f>COUNTIF(M128:M131,"3")</f>
        <v>0</v>
      </c>
    </row>
    <row r="131" spans="1:21" ht="30" customHeight="1" x14ac:dyDescent="0.3">
      <c r="A131" s="289"/>
      <c r="B131" s="117"/>
      <c r="C131" s="89" t="s">
        <v>14</v>
      </c>
      <c r="D131" s="77">
        <v>3</v>
      </c>
      <c r="E131" s="169" t="s">
        <v>355</v>
      </c>
      <c r="F131" s="169" t="s">
        <v>356</v>
      </c>
      <c r="G131" s="73"/>
      <c r="H131" s="61"/>
      <c r="I131" s="56"/>
      <c r="J131" s="75"/>
      <c r="K131" s="69"/>
      <c r="L131" s="69"/>
      <c r="M131" s="77"/>
      <c r="N131" s="71"/>
      <c r="O131" s="71"/>
      <c r="R131" s="78">
        <f>COUNTIF(D128:D131,"4")</f>
        <v>0</v>
      </c>
      <c r="S131" s="78">
        <f>COUNTIF(G128:G131,"4")</f>
        <v>0</v>
      </c>
      <c r="T131" s="78">
        <f>COUNTIF(J128:J131,"4")</f>
        <v>0</v>
      </c>
      <c r="U131" s="78">
        <f>COUNTIF(M128:M131,"4")</f>
        <v>0</v>
      </c>
    </row>
    <row r="132" spans="1:21" ht="9" customHeight="1" x14ac:dyDescent="0.3">
      <c r="B132" s="221"/>
      <c r="C132" s="222"/>
      <c r="D132" s="111"/>
      <c r="E132" s="112"/>
      <c r="F132" s="112"/>
      <c r="G132" s="111"/>
      <c r="H132" s="112"/>
      <c r="I132" s="112"/>
      <c r="J132" s="111"/>
      <c r="K132" s="116"/>
      <c r="M132" s="111"/>
      <c r="N132" s="116"/>
    </row>
    <row r="133" spans="1:21" ht="17.5" x14ac:dyDescent="0.3">
      <c r="A133" s="289"/>
      <c r="B133" s="117"/>
      <c r="C133" s="223" t="s">
        <v>15</v>
      </c>
      <c r="D133" s="223"/>
      <c r="E133" s="223"/>
      <c r="F133" s="223"/>
      <c r="G133" s="223"/>
      <c r="H133" s="223"/>
      <c r="I133" s="223"/>
      <c r="J133" s="223"/>
      <c r="K133" s="274"/>
      <c r="L133" s="108"/>
      <c r="M133" s="108"/>
      <c r="N133" s="108"/>
      <c r="O133" s="108"/>
    </row>
    <row r="134" spans="1:21" ht="30" customHeight="1" x14ac:dyDescent="0.3">
      <c r="A134" s="289"/>
      <c r="B134" s="110"/>
      <c r="C134" s="97" t="s">
        <v>16</v>
      </c>
      <c r="D134" s="77">
        <v>4</v>
      </c>
      <c r="E134" s="164" t="s">
        <v>357</v>
      </c>
      <c r="F134" s="169" t="s">
        <v>358</v>
      </c>
      <c r="G134" s="73"/>
      <c r="H134" s="56"/>
      <c r="I134" s="56"/>
      <c r="J134" s="75"/>
      <c r="K134" s="69"/>
      <c r="L134" s="69"/>
      <c r="M134" s="77"/>
      <c r="N134" s="71"/>
      <c r="O134" s="71"/>
      <c r="R134" s="78">
        <f>COUNTIF(D134:D136,"1")</f>
        <v>0</v>
      </c>
      <c r="S134" s="78">
        <f>COUNTIF(G134:G136,"1")</f>
        <v>0</v>
      </c>
      <c r="T134" s="78">
        <f>COUNTIF(J134:J136,"1")</f>
        <v>0</v>
      </c>
      <c r="U134" s="78">
        <f>COUNTIF(M134:M136,"1")</f>
        <v>0</v>
      </c>
    </row>
    <row r="135" spans="1:21" ht="30" customHeight="1" x14ac:dyDescent="0.3">
      <c r="A135" s="289"/>
      <c r="B135" s="117"/>
      <c r="C135" s="89" t="s">
        <v>17</v>
      </c>
      <c r="D135" s="77">
        <v>2</v>
      </c>
      <c r="E135" s="164" t="s">
        <v>359</v>
      </c>
      <c r="F135" s="169" t="s">
        <v>360</v>
      </c>
      <c r="G135" s="73"/>
      <c r="H135" s="61"/>
      <c r="I135" s="56"/>
      <c r="J135" s="75"/>
      <c r="K135" s="69"/>
      <c r="L135" s="69"/>
      <c r="M135" s="77"/>
      <c r="N135" s="71"/>
      <c r="O135" s="71"/>
      <c r="R135" s="78">
        <f>COUNTIF(D134:D136,"2")</f>
        <v>2</v>
      </c>
      <c r="S135" s="78">
        <f>COUNTIF(G134:G136,"2")</f>
        <v>0</v>
      </c>
      <c r="T135" s="78">
        <f>COUNTIF(J134:J136,"2")</f>
        <v>0</v>
      </c>
      <c r="U135" s="78">
        <f>COUNTIF(M134:M136,"2")</f>
        <v>0</v>
      </c>
    </row>
    <row r="136" spans="1:21" ht="30" customHeight="1" x14ac:dyDescent="0.3">
      <c r="A136" s="289"/>
      <c r="B136" s="117"/>
      <c r="C136" s="89" t="s">
        <v>18</v>
      </c>
      <c r="D136" s="77">
        <v>2</v>
      </c>
      <c r="E136" s="164" t="s">
        <v>361</v>
      </c>
      <c r="F136" s="169" t="s">
        <v>362</v>
      </c>
      <c r="G136" s="73"/>
      <c r="H136" s="61"/>
      <c r="I136" s="56"/>
      <c r="J136" s="75"/>
      <c r="K136" s="69"/>
      <c r="L136" s="69"/>
      <c r="M136" s="77"/>
      <c r="N136" s="71"/>
      <c r="O136" s="71"/>
      <c r="R136" s="78">
        <f>COUNTIF(D134:D136,"3")</f>
        <v>0</v>
      </c>
      <c r="S136" s="78">
        <f>COUNTIF(G134:G136,"3")</f>
        <v>0</v>
      </c>
      <c r="T136" s="78">
        <f>COUNTIF(J134:J136,"3")</f>
        <v>0</v>
      </c>
      <c r="U136" s="78">
        <f>COUNTIF(M134:M136,"3")</f>
        <v>0</v>
      </c>
    </row>
    <row r="137" spans="1:21" ht="9" customHeight="1" x14ac:dyDescent="0.3">
      <c r="B137" s="221"/>
      <c r="C137" s="222"/>
      <c r="D137" s="111"/>
      <c r="E137" s="112"/>
      <c r="F137" s="112"/>
      <c r="G137" s="111"/>
      <c r="H137" s="112"/>
      <c r="I137" s="112"/>
      <c r="J137" s="111"/>
      <c r="K137" s="116"/>
      <c r="M137" s="111"/>
      <c r="N137" s="116"/>
      <c r="R137" s="78">
        <f>COUNTIF(D134:D136,"4")</f>
        <v>1</v>
      </c>
      <c r="S137" s="78">
        <f>COUNTIF(G134:G136,"4")</f>
        <v>0</v>
      </c>
      <c r="T137" s="78">
        <f>COUNTIF(J134:J136,"4")</f>
        <v>0</v>
      </c>
    </row>
    <row r="138" spans="1:21" ht="17.5" x14ac:dyDescent="0.3">
      <c r="A138" s="289"/>
      <c r="B138" s="117"/>
      <c r="C138" s="223" t="s">
        <v>19</v>
      </c>
      <c r="D138" s="223"/>
      <c r="E138" s="223"/>
      <c r="F138" s="223"/>
      <c r="G138" s="223"/>
      <c r="H138" s="223"/>
      <c r="I138" s="223"/>
      <c r="J138" s="223"/>
      <c r="K138" s="274"/>
      <c r="L138" s="108"/>
      <c r="M138" s="108"/>
      <c r="N138" s="108"/>
      <c r="O138" s="108"/>
    </row>
    <row r="139" spans="1:21" ht="30" customHeight="1" x14ac:dyDescent="0.3">
      <c r="A139" s="289"/>
      <c r="B139" s="110"/>
      <c r="C139" s="97" t="s">
        <v>20</v>
      </c>
      <c r="D139" s="77">
        <v>2</v>
      </c>
      <c r="E139" s="164" t="s">
        <v>363</v>
      </c>
      <c r="F139" s="169" t="s">
        <v>364</v>
      </c>
      <c r="G139" s="73"/>
      <c r="H139" s="56"/>
      <c r="I139" s="56"/>
      <c r="J139" s="75"/>
      <c r="K139" s="69"/>
      <c r="L139" s="69"/>
      <c r="M139" s="77"/>
      <c r="N139" s="71"/>
      <c r="O139" s="71"/>
      <c r="P139" s="130"/>
      <c r="Q139" s="130"/>
      <c r="R139" s="78">
        <f>COUNTIF(D139:D141,"1")</f>
        <v>0</v>
      </c>
      <c r="S139" s="78">
        <f>COUNTIF(G139:G141,"1")</f>
        <v>0</v>
      </c>
      <c r="T139" s="78">
        <f>COUNTIF(J139:J141,"1")</f>
        <v>0</v>
      </c>
      <c r="U139" s="78">
        <f>COUNTIF(M139:M141,"1")</f>
        <v>0</v>
      </c>
    </row>
    <row r="140" spans="1:21" ht="30" customHeight="1" x14ac:dyDescent="0.3">
      <c r="A140" s="289"/>
      <c r="B140" s="117"/>
      <c r="C140" s="89" t="s">
        <v>21</v>
      </c>
      <c r="D140" s="77">
        <v>3</v>
      </c>
      <c r="E140" s="164" t="s">
        <v>365</v>
      </c>
      <c r="F140" s="169" t="s">
        <v>366</v>
      </c>
      <c r="G140" s="73"/>
      <c r="H140" s="61"/>
      <c r="I140" s="56"/>
      <c r="J140" s="75"/>
      <c r="K140" s="69"/>
      <c r="L140" s="69"/>
      <c r="M140" s="77"/>
      <c r="N140" s="71"/>
      <c r="O140" s="71"/>
      <c r="P140" s="130"/>
      <c r="Q140" s="130"/>
      <c r="R140" s="78">
        <f>COUNTIF(D139:D141,"2")</f>
        <v>1</v>
      </c>
      <c r="S140" s="78">
        <f>COUNTIF(G139:G141,"2")</f>
        <v>0</v>
      </c>
      <c r="T140" s="78">
        <f>COUNTIF(J139:J141,"2")</f>
        <v>0</v>
      </c>
      <c r="U140" s="78">
        <f>COUNTIF(M139:M141,"2")</f>
        <v>0</v>
      </c>
    </row>
    <row r="141" spans="1:21" ht="30" customHeight="1" x14ac:dyDescent="0.3">
      <c r="A141" s="289"/>
      <c r="B141" s="117"/>
      <c r="C141" s="89" t="s">
        <v>22</v>
      </c>
      <c r="D141" s="77">
        <v>3</v>
      </c>
      <c r="E141" s="164" t="s">
        <v>367</v>
      </c>
      <c r="F141" s="71"/>
      <c r="G141" s="73"/>
      <c r="H141" s="61"/>
      <c r="I141" s="56"/>
      <c r="J141" s="75"/>
      <c r="K141" s="69"/>
      <c r="L141" s="69"/>
      <c r="M141" s="77"/>
      <c r="N141" s="71"/>
      <c r="O141" s="71"/>
      <c r="P141" s="130"/>
      <c r="Q141" s="130"/>
      <c r="R141" s="78">
        <f>COUNTIF(D139:D141,"3")</f>
        <v>2</v>
      </c>
      <c r="S141" s="78">
        <f>COUNTIF(G139:G141,"3")</f>
        <v>0</v>
      </c>
      <c r="T141" s="78">
        <f>COUNTIF(J139:J141,"3")</f>
        <v>0</v>
      </c>
      <c r="U141" s="78">
        <f>COUNTIF(M139:M141,"3")</f>
        <v>0</v>
      </c>
    </row>
    <row r="142" spans="1:21" x14ac:dyDescent="0.3">
      <c r="R142" s="78">
        <f>COUNTIF(D139:D141,"4")</f>
        <v>0</v>
      </c>
      <c r="S142" s="78">
        <f>COUNTIF(G139:G141,"4")</f>
        <v>0</v>
      </c>
      <c r="T142" s="78">
        <f>COUNTIF(J139:J141,"4")</f>
        <v>0</v>
      </c>
    </row>
    <row r="65530" spans="2:6" x14ac:dyDescent="0.3">
      <c r="B65530" s="275" t="s">
        <v>29</v>
      </c>
      <c r="C65530" s="275"/>
      <c r="D65530" s="275"/>
      <c r="E65530" s="275"/>
      <c r="F65530" s="91"/>
    </row>
    <row r="65531" spans="2:6" x14ac:dyDescent="0.3">
      <c r="B65531" s="273" t="s">
        <v>30</v>
      </c>
      <c r="C65531" s="273"/>
      <c r="D65531" s="273"/>
      <c r="E65531" s="273"/>
      <c r="F65531" s="132"/>
    </row>
    <row r="65532" spans="2:6" x14ac:dyDescent="0.3">
      <c r="B65532" s="273" t="s">
        <v>31</v>
      </c>
      <c r="C65532" s="273"/>
      <c r="D65532" s="273"/>
      <c r="E65532" s="273"/>
      <c r="F65532" s="132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9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9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50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21" zoomScale="80" zoomScaleNormal="80" workbookViewId="0">
      <selection activeCell="A4" sqref="A4"/>
    </sheetView>
  </sheetViews>
  <sheetFormatPr baseColWidth="10" defaultColWidth="11.453125" defaultRowHeight="15" x14ac:dyDescent="0.3"/>
  <cols>
    <col min="1" max="1" width="1.453125" style="133" customWidth="1"/>
    <col min="2" max="2" width="34.7265625" style="133" customWidth="1"/>
    <col min="3" max="6" width="7.7265625" style="133" customWidth="1"/>
    <col min="7" max="7" width="1.7265625" style="133" customWidth="1"/>
    <col min="8" max="11" width="7.7265625" style="133" customWidth="1"/>
    <col min="12" max="12" width="1.7265625" style="133" customWidth="1"/>
    <col min="13" max="16" width="7.7265625" style="133" customWidth="1"/>
    <col min="17" max="17" width="2.1796875" style="133" customWidth="1"/>
    <col min="18" max="21" width="7.7265625" style="133" customWidth="1"/>
    <col min="22" max="27" width="11.453125" style="133"/>
    <col min="28" max="28" width="2" style="133" customWidth="1"/>
    <col min="29" max="33" width="11.453125" style="133"/>
    <col min="34" max="34" width="1.81640625" style="133" customWidth="1"/>
    <col min="35" max="16384" width="11.453125" style="133"/>
  </cols>
  <sheetData>
    <row r="1" spans="2:22" ht="6" customHeight="1" x14ac:dyDescent="0.3"/>
    <row r="2" spans="2:22" ht="22.5" customHeight="1" x14ac:dyDescent="0.3">
      <c r="B2" s="310" t="s">
        <v>27</v>
      </c>
      <c r="C2" s="309" t="s">
        <v>179</v>
      </c>
      <c r="D2" s="309"/>
      <c r="E2" s="309"/>
      <c r="F2" s="309"/>
      <c r="G2" s="134"/>
      <c r="H2" s="307" t="s">
        <v>180</v>
      </c>
      <c r="I2" s="307"/>
      <c r="J2" s="307"/>
      <c r="K2" s="307"/>
      <c r="L2" s="134"/>
      <c r="M2" s="308" t="s">
        <v>181</v>
      </c>
      <c r="N2" s="308"/>
      <c r="O2" s="308"/>
      <c r="P2" s="308"/>
      <c r="Q2" s="135"/>
      <c r="R2" s="316" t="s">
        <v>182</v>
      </c>
      <c r="S2" s="316"/>
      <c r="T2" s="316"/>
      <c r="U2" s="316"/>
      <c r="V2" s="306"/>
    </row>
    <row r="3" spans="2:22" ht="24.75" customHeight="1" thickBot="1" x14ac:dyDescent="0.35">
      <c r="B3" s="311"/>
      <c r="C3" s="136">
        <v>1</v>
      </c>
      <c r="D3" s="136">
        <v>2</v>
      </c>
      <c r="E3" s="137">
        <v>3</v>
      </c>
      <c r="F3" s="138">
        <v>4</v>
      </c>
      <c r="G3" s="314"/>
      <c r="H3" s="136">
        <v>1</v>
      </c>
      <c r="I3" s="136">
        <v>2</v>
      </c>
      <c r="J3" s="137">
        <v>3</v>
      </c>
      <c r="K3" s="138">
        <v>4</v>
      </c>
      <c r="L3" s="312"/>
      <c r="M3" s="136">
        <v>1</v>
      </c>
      <c r="N3" s="136">
        <v>2</v>
      </c>
      <c r="O3" s="137">
        <v>3</v>
      </c>
      <c r="P3" s="138">
        <v>4</v>
      </c>
      <c r="Q3" s="135"/>
      <c r="R3" s="136">
        <v>1</v>
      </c>
      <c r="S3" s="136">
        <v>2</v>
      </c>
      <c r="T3" s="137">
        <v>3</v>
      </c>
      <c r="U3" s="138">
        <v>4</v>
      </c>
      <c r="V3" s="306"/>
    </row>
    <row r="4" spans="2:22" ht="38.15" customHeight="1" thickTop="1" thickBot="1" x14ac:dyDescent="0.35">
      <c r="B4" s="139" t="s">
        <v>73</v>
      </c>
      <c r="C4" s="140">
        <f>Autoevaluación!R7/SUM(Autoevaluación!R7:R10)</f>
        <v>0</v>
      </c>
      <c r="D4" s="141">
        <f>Autoevaluación!R8/SUM(Autoevaluación!R7:R10)</f>
        <v>0</v>
      </c>
      <c r="E4" s="141">
        <f>Autoevaluación!R9/SUM(Autoevaluación!R7:R10)</f>
        <v>1</v>
      </c>
      <c r="F4" s="141">
        <f>Autoevaluación!R10/SUM(Autoevaluación!R7:R10)</f>
        <v>0</v>
      </c>
      <c r="G4" s="315"/>
      <c r="H4" s="141">
        <f>Autoevaluación!S7/SUM(Autoevaluación!S7:S10)</f>
        <v>0</v>
      </c>
      <c r="I4" s="141">
        <f>Autoevaluación!S8/SUM(Autoevaluación!S7:S10)</f>
        <v>0</v>
      </c>
      <c r="J4" s="141">
        <f>Autoevaluación!S9/SUM(Autoevaluación!S7:S10)</f>
        <v>1</v>
      </c>
      <c r="K4" s="141">
        <f>Autoevaluación!S10/SUM(Autoevaluación!S7:S10)</f>
        <v>0</v>
      </c>
      <c r="L4" s="313"/>
      <c r="M4" s="141" t="e">
        <f>Autoevaluación!T7/SUM(Autoevaluación!T7:T10)</f>
        <v>#DIV/0!</v>
      </c>
      <c r="N4" s="141" t="e">
        <f>Autoevaluación!T8/SUM(Autoevaluación!T7:T10)</f>
        <v>#DIV/0!</v>
      </c>
      <c r="O4" s="141" t="e">
        <f>Autoevaluación!T9/SUM(Autoevaluación!T7:T10)</f>
        <v>#DIV/0!</v>
      </c>
      <c r="P4" s="141" t="e">
        <f>Autoevaluación!T10/SUM(Autoevaluación!T7:T10)</f>
        <v>#DIV/0!</v>
      </c>
      <c r="Q4" s="142"/>
      <c r="R4" s="141">
        <f>Autoevaluación!U7/SUM(Autoevaluación!U7:U10)</f>
        <v>0</v>
      </c>
      <c r="S4" s="141">
        <f>Autoevaluación!U8/SUM(Autoevaluación!U7:U10)</f>
        <v>0</v>
      </c>
      <c r="T4" s="141">
        <f>Autoevaluación!U9/SUM(Autoevaluación!U7:U10)</f>
        <v>1</v>
      </c>
      <c r="U4" s="141">
        <f>Autoevaluación!U10/SUM(Autoevaluación!U7:U10)</f>
        <v>0</v>
      </c>
    </row>
    <row r="5" spans="2:22" ht="38.15" customHeight="1" thickTop="1" thickBot="1" x14ac:dyDescent="0.35">
      <c r="B5" s="139" t="s">
        <v>72</v>
      </c>
      <c r="C5" s="140">
        <f>Autoevaluación!R13/SUM(Autoevaluación!R13:R16)</f>
        <v>0</v>
      </c>
      <c r="D5" s="141">
        <f>Autoevaluación!R14/SUM(Autoevaluación!R13:R16)</f>
        <v>0</v>
      </c>
      <c r="E5" s="141">
        <f>Autoevaluación!R15/SUM(Autoevaluación!R13:R16)</f>
        <v>1</v>
      </c>
      <c r="F5" s="141">
        <f>Autoevaluación!R16/SUM(Autoevaluación!R13:R16)</f>
        <v>0</v>
      </c>
      <c r="G5" s="315"/>
      <c r="H5" s="141" t="e">
        <f>Autoevaluación!S13/SUM(Autoevaluación!S13:S16)</f>
        <v>#DIV/0!</v>
      </c>
      <c r="I5" s="141" t="e">
        <f>Autoevaluación!S14/SUM(Autoevaluación!S13:S16)</f>
        <v>#DIV/0!</v>
      </c>
      <c r="J5" s="141" t="e">
        <f>Autoevaluación!S15/SUM(Autoevaluación!S13:S16)</f>
        <v>#DIV/0!</v>
      </c>
      <c r="K5" s="141" t="e">
        <f>Autoevaluación!S16/SUM(Autoevaluación!S13:S16)</f>
        <v>#DIV/0!</v>
      </c>
      <c r="L5" s="313"/>
      <c r="M5" s="141" t="e">
        <f>Autoevaluación!T13/SUM(Autoevaluación!T13:T16)</f>
        <v>#DIV/0!</v>
      </c>
      <c r="N5" s="141" t="e">
        <f>Autoevaluación!T14/SUM(Autoevaluación!T13:T16)</f>
        <v>#DIV/0!</v>
      </c>
      <c r="O5" s="141" t="e">
        <f>Autoevaluación!T15/SUM(Autoevaluación!T13:T16)</f>
        <v>#DIV/0!</v>
      </c>
      <c r="P5" s="141" t="e">
        <f>Autoevaluación!T16/SUM(Autoevaluación!T13:T16)</f>
        <v>#DIV/0!</v>
      </c>
      <c r="Q5" s="142"/>
      <c r="R5" s="141" t="e">
        <f>Autoevaluación!U13/SUM(Autoevaluación!U13:U16)</f>
        <v>#DIV/0!</v>
      </c>
      <c r="S5" s="141" t="e">
        <f>Autoevaluación!U14/SUM(Autoevaluación!U13:U16)</f>
        <v>#DIV/0!</v>
      </c>
      <c r="T5" s="141" t="e">
        <f>Autoevaluación!U15/SUM(Autoevaluación!U13:U16)</f>
        <v>#DIV/0!</v>
      </c>
      <c r="U5" s="141" t="e">
        <f>Autoevaluación!U16/SUM(Autoevaluación!U13:U16)</f>
        <v>#DIV/0!</v>
      </c>
    </row>
    <row r="6" spans="2:22" ht="38.15" customHeight="1" thickTop="1" thickBot="1" x14ac:dyDescent="0.35">
      <c r="B6" s="139" t="s">
        <v>43</v>
      </c>
      <c r="C6" s="140">
        <f>Autoevaluación!R20/SUM(Autoevaluación!R20:R23)</f>
        <v>0.375</v>
      </c>
      <c r="D6" s="141">
        <f>Autoevaluación!R21/SUM(Autoevaluación!R20:R23)</f>
        <v>0.5</v>
      </c>
      <c r="E6" s="141">
        <f>Autoevaluación!R22/SUM(Autoevaluación!R20:R23)</f>
        <v>0.125</v>
      </c>
      <c r="F6" s="141">
        <f>Autoevaluación!R23/SUM(Autoevaluación!R20:R23)</f>
        <v>0</v>
      </c>
      <c r="G6" s="315"/>
      <c r="H6" s="141" t="e">
        <f>Autoevaluación!S20/SUM(Autoevaluación!S20:S23)</f>
        <v>#DIV/0!</v>
      </c>
      <c r="I6" s="141" t="e">
        <f>Autoevaluación!S21/SUM(Autoevaluación!S20:S23)</f>
        <v>#DIV/0!</v>
      </c>
      <c r="J6" s="141" t="e">
        <f>Autoevaluación!S20/SUM(Autoevaluación!S20:S23)</f>
        <v>#DIV/0!</v>
      </c>
      <c r="K6" s="141" t="e">
        <f>Autoevaluación!S23/SUM(Autoevaluación!S20:S23)</f>
        <v>#DIV/0!</v>
      </c>
      <c r="L6" s="313"/>
      <c r="M6" s="141" t="e">
        <f>Autoevaluación!T20/SUM(Autoevaluación!T20:T23)</f>
        <v>#DIV/0!</v>
      </c>
      <c r="N6" s="141" t="e">
        <f>Autoevaluación!T21/SUM(Autoevaluación!T20:T23)</f>
        <v>#DIV/0!</v>
      </c>
      <c r="O6" s="141" t="e">
        <f>Autoevaluación!T22/SUM(Autoevaluación!T20:T23)</f>
        <v>#DIV/0!</v>
      </c>
      <c r="P6" s="141" t="e">
        <f>Autoevaluación!T23/SUM(Autoevaluación!T20:T23)</f>
        <v>#DIV/0!</v>
      </c>
      <c r="Q6" s="142"/>
      <c r="R6" s="141" t="e">
        <f>Autoevaluación!U20/SUM(Autoevaluación!U20:U23)</f>
        <v>#DIV/0!</v>
      </c>
      <c r="S6" s="141" t="e">
        <f>Autoevaluación!U21/SUM(Autoevaluación!U20:U23)</f>
        <v>#DIV/0!</v>
      </c>
      <c r="T6" s="141" t="e">
        <f>Autoevaluación!U22/SUM(Autoevaluación!U20:U23)</f>
        <v>#DIV/0!</v>
      </c>
      <c r="U6" s="141" t="e">
        <f>Autoevaluación!U23/SUM(Autoevaluación!U20:U23)</f>
        <v>#DIV/0!</v>
      </c>
      <c r="V6" s="143"/>
    </row>
    <row r="7" spans="2:22" ht="38.15" customHeight="1" thickTop="1" thickBot="1" x14ac:dyDescent="0.35">
      <c r="B7" s="139" t="s">
        <v>52</v>
      </c>
      <c r="C7" s="140">
        <f>Autoevaluación!R30/SUM(Autoevaluación!R30:R33)</f>
        <v>0</v>
      </c>
      <c r="D7" s="141">
        <f>Autoevaluación!R31/SUM(Autoevaluación!R30:R33)</f>
        <v>0</v>
      </c>
      <c r="E7" s="141">
        <f>Autoevaluación!R32/SUM(Autoevaluación!R30:R33)</f>
        <v>1</v>
      </c>
      <c r="F7" s="141">
        <f>Autoevaluación!R33/SUM(Autoevaluación!R30:R33)</f>
        <v>0</v>
      </c>
      <c r="G7" s="315"/>
      <c r="H7" s="141" t="e">
        <f>Autoevaluación!S30/SUM(Autoevaluación!S30:S33)</f>
        <v>#DIV/0!</v>
      </c>
      <c r="I7" s="141" t="e">
        <f>Autoevaluación!S31/SUM(Autoevaluación!S30:S33)</f>
        <v>#DIV/0!</v>
      </c>
      <c r="J7" s="141" t="e">
        <f>Autoevaluación!S32/SUM(Autoevaluación!S30:S33)</f>
        <v>#DIV/0!</v>
      </c>
      <c r="K7" s="141" t="e">
        <f>Autoevaluación!S33/SUM(Autoevaluación!S30:S33)</f>
        <v>#DIV/0!</v>
      </c>
      <c r="L7" s="313"/>
      <c r="M7" s="141" t="e">
        <f>Autoevaluación!T30/SUM(Autoevaluación!T30:T33)</f>
        <v>#DIV/0!</v>
      </c>
      <c r="N7" s="141" t="e">
        <f>Autoevaluación!T31/SUM(Autoevaluación!T30:T33)</f>
        <v>#DIV/0!</v>
      </c>
      <c r="O7" s="141" t="e">
        <f>Autoevaluación!T32/SUM(Autoevaluación!T30:T33)</f>
        <v>#DIV/0!</v>
      </c>
      <c r="P7" s="141" t="e">
        <f>Autoevaluación!T33/SUM(Autoevaluación!T30:T33)</f>
        <v>#DIV/0!</v>
      </c>
      <c r="Q7" s="142"/>
      <c r="R7" s="141" t="e">
        <f>Autoevaluación!U30/SUM(Autoevaluación!U30:U33)</f>
        <v>#DIV/0!</v>
      </c>
      <c r="S7" s="141" t="e">
        <f>Autoevaluación!U31/SUM(Autoevaluación!U30:U33)</f>
        <v>#DIV/0!</v>
      </c>
      <c r="T7" s="141" t="e">
        <f>Autoevaluación!U32/SUM(Autoevaluación!U30:U33)</f>
        <v>#DIV/0!</v>
      </c>
      <c r="U7" s="141" t="e">
        <f>Autoevaluación!U33/SUM(Autoevaluación!U30:U33)</f>
        <v>#DIV/0!</v>
      </c>
    </row>
    <row r="8" spans="2:22" ht="38.15" customHeight="1" thickTop="1" thickBot="1" x14ac:dyDescent="0.35">
      <c r="B8" s="139" t="s">
        <v>57</v>
      </c>
      <c r="C8" s="140">
        <f>Autoevaluación!R36/SUM(Autoevaluación!R36:R39)</f>
        <v>0</v>
      </c>
      <c r="D8" s="141">
        <f>Autoevaluación!R37/SUM(Autoevaluación!R36:R39)</f>
        <v>0.33333333333333331</v>
      </c>
      <c r="E8" s="141">
        <f>Autoevaluación!R38/SUM(Autoevaluación!R36:R39)</f>
        <v>0.66666666666666663</v>
      </c>
      <c r="F8" s="141">
        <f>Autoevaluación!R39/SUM(Autoevaluación!R36:R39)</f>
        <v>0</v>
      </c>
      <c r="G8" s="315"/>
      <c r="H8" s="141" t="e">
        <f>Autoevaluación!S36/SUM(Autoevaluación!S36:S39)</f>
        <v>#DIV/0!</v>
      </c>
      <c r="I8" s="141" t="e">
        <f>Autoevaluación!S37/SUM(Autoevaluación!S36:S39)</f>
        <v>#DIV/0!</v>
      </c>
      <c r="J8" s="141" t="e">
        <f>Autoevaluación!S38/SUM(Autoevaluación!S36:S39)</f>
        <v>#DIV/0!</v>
      </c>
      <c r="K8" s="141" t="e">
        <f>Autoevaluación!S39/SUM(Autoevaluación!S36:S39)</f>
        <v>#DIV/0!</v>
      </c>
      <c r="L8" s="313"/>
      <c r="M8" s="141" t="e">
        <f>Autoevaluación!T36/SUM(Autoevaluación!T36:T39)</f>
        <v>#DIV/0!</v>
      </c>
      <c r="N8" s="141" t="e">
        <f>Autoevaluación!T37/SUM(Autoevaluación!T36:T39)</f>
        <v>#DIV/0!</v>
      </c>
      <c r="O8" s="141" t="e">
        <f>Autoevaluación!T38/SUM(Autoevaluación!T36:T39)</f>
        <v>#DIV/0!</v>
      </c>
      <c r="P8" s="141" t="e">
        <f>Autoevaluación!T39/SUM(Autoevaluación!T36:T39)</f>
        <v>#DIV/0!</v>
      </c>
      <c r="Q8" s="142"/>
      <c r="R8" s="141" t="e">
        <f>Autoevaluación!U36/SUM(Autoevaluación!U36:U39)</f>
        <v>#DIV/0!</v>
      </c>
      <c r="S8" s="141" t="e">
        <f>Autoevaluación!U37/SUM(Autoevaluación!U36:U39)</f>
        <v>#DIV/0!</v>
      </c>
      <c r="T8" s="141" t="e">
        <f>Autoevaluación!U38/SUM(Autoevaluación!U36:U39)</f>
        <v>#DIV/0!</v>
      </c>
      <c r="U8" s="141" t="e">
        <f>Autoevaluación!U39/SUM(Autoevaluación!U36:U39)</f>
        <v>#DIV/0!</v>
      </c>
    </row>
    <row r="9" spans="2:22" ht="38.15" customHeight="1" thickTop="1" thickBot="1" x14ac:dyDescent="0.35">
      <c r="B9" s="139" t="s">
        <v>67</v>
      </c>
      <c r="C9" s="140">
        <f>Autoevaluación!R47/SUM(Autoevaluación!R47:R50)</f>
        <v>0</v>
      </c>
      <c r="D9" s="141">
        <f>Autoevaluación!R48/SUM(Autoevaluación!R47:R50)</f>
        <v>0</v>
      </c>
      <c r="E9" s="141">
        <f>Autoevaluación!R49/SUM(Autoevaluación!R47:R50)</f>
        <v>1</v>
      </c>
      <c r="F9" s="141">
        <f>Autoevaluación!R50/SUM(Autoevaluación!R47:R50)</f>
        <v>0</v>
      </c>
      <c r="G9" s="315"/>
      <c r="H9" s="141" t="e">
        <f>Autoevaluación!S47/SUM(Autoevaluación!S47:S50)</f>
        <v>#DIV/0!</v>
      </c>
      <c r="I9" s="141" t="e">
        <f>Autoevaluación!S48/SUM(Autoevaluación!S47:S50)</f>
        <v>#DIV/0!</v>
      </c>
      <c r="J9" s="141" t="e">
        <f>Autoevaluación!S49/SUM(Autoevaluación!S47:S50)</f>
        <v>#DIV/0!</v>
      </c>
      <c r="K9" s="141" t="e">
        <f>Autoevaluación!S50/SUM(Autoevaluación!S47:S50)</f>
        <v>#DIV/0!</v>
      </c>
      <c r="L9" s="313"/>
      <c r="M9" s="141" t="e">
        <f>Autoevaluación!T47/SUM(Autoevaluación!T47:T50)</f>
        <v>#DIV/0!</v>
      </c>
      <c r="N9" s="141" t="e">
        <f>Autoevaluación!T48/SUM(Autoevaluación!T47:T50)</f>
        <v>#DIV/0!</v>
      </c>
      <c r="O9" s="141" t="e">
        <f>Autoevaluación!T49/SUM(Autoevaluación!T47:T50)</f>
        <v>#DIV/0!</v>
      </c>
      <c r="P9" s="141" t="e">
        <f>Autoevaluación!T50/SUM(Autoevaluación!T47:T50)</f>
        <v>#DIV/0!</v>
      </c>
      <c r="Q9" s="142"/>
      <c r="R9" s="141" t="e">
        <f>Autoevaluación!U47/SUM(Autoevaluación!U47:U50)</f>
        <v>#DIV/0!</v>
      </c>
      <c r="S9" s="141" t="e">
        <f>Autoevaluación!U48/SUM(Autoevaluación!U47:U50)</f>
        <v>#DIV/0!</v>
      </c>
      <c r="T9" s="141" t="e">
        <f>Autoevaluación!U49/SUM(Autoevaluación!U47:U50)</f>
        <v>#DIV/0!</v>
      </c>
      <c r="U9" s="141" t="e">
        <f>Autoevaluación!U50/SUM(Autoevaluación!U47:U50)</f>
        <v>#DIV/0!</v>
      </c>
    </row>
    <row r="10" spans="2:22" ht="38.15" customHeight="1" thickTop="1" x14ac:dyDescent="0.3">
      <c r="B10" s="144" t="s">
        <v>126</v>
      </c>
      <c r="C10" s="145">
        <f>AVERAGE(C4:C9)</f>
        <v>6.25E-2</v>
      </c>
      <c r="D10" s="145">
        <f>AVERAGE(D4:D9)</f>
        <v>0.13888888888888887</v>
      </c>
      <c r="E10" s="145">
        <f>AVERAGE(E4:E9)</f>
        <v>0.79861111111111105</v>
      </c>
      <c r="F10" s="145">
        <f>AVERAGE(F4:F9)</f>
        <v>0</v>
      </c>
      <c r="G10" s="146"/>
      <c r="H10" s="145" t="e">
        <f>AVERAGE(H4:H9)</f>
        <v>#DIV/0!</v>
      </c>
      <c r="I10" s="145" t="e">
        <f>AVERAGE(I4:I9)</f>
        <v>#DIV/0!</v>
      </c>
      <c r="J10" s="145" t="e">
        <f>AVERAGE(J4:J9)</f>
        <v>#DIV/0!</v>
      </c>
      <c r="K10" s="145" t="e">
        <f>AVERAGE(K4:K9)</f>
        <v>#DIV/0!</v>
      </c>
      <c r="L10" s="146"/>
      <c r="M10" s="145" t="e">
        <f>AVERAGE(M4:M9)</f>
        <v>#DIV/0!</v>
      </c>
      <c r="N10" s="145" t="e">
        <f>AVERAGE(N4:N9)</f>
        <v>#DIV/0!</v>
      </c>
      <c r="O10" s="145" t="e">
        <f>AVERAGE(O4:O9)</f>
        <v>#DIV/0!</v>
      </c>
      <c r="P10" s="145" t="e">
        <f>AVERAGE(P4:P9)</f>
        <v>#DIV/0!</v>
      </c>
      <c r="Q10" s="147"/>
      <c r="R10" s="145" t="e">
        <f>AVERAGE(R4:R9)</f>
        <v>#DIV/0!</v>
      </c>
      <c r="S10" s="145" t="e">
        <f>AVERAGE(S4:S9)</f>
        <v>#DIV/0!</v>
      </c>
      <c r="T10" s="145" t="e">
        <f>AVERAGE(T4:T9)</f>
        <v>#DIV/0!</v>
      </c>
      <c r="U10" s="145" t="e">
        <f>AVERAGE(U4:U9)</f>
        <v>#DIV/0!</v>
      </c>
    </row>
    <row r="11" spans="2:22" x14ac:dyDescent="0.3">
      <c r="B11" s="148"/>
      <c r="C11" s="148"/>
      <c r="D11" s="148"/>
      <c r="E11" s="148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</row>
    <row r="12" spans="2:22" ht="22" customHeight="1" x14ac:dyDescent="0.3">
      <c r="B12" s="301">
        <v>2023</v>
      </c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3"/>
    </row>
    <row r="13" spans="2:22" ht="25" customHeight="1" x14ac:dyDescent="0.3">
      <c r="B13" s="304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60" customHeight="1" x14ac:dyDescent="0.3">
      <c r="B14" s="290" t="s">
        <v>368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3">
      <c r="B15" s="290" t="s">
        <v>369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9" customFormat="1" ht="25" customHeight="1" x14ac:dyDescent="0.35">
      <c r="B16" s="295" t="s">
        <v>123</v>
      </c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</row>
    <row r="17" spans="2:21" ht="60" customHeight="1" x14ac:dyDescent="0.3">
      <c r="B17" s="290" t="s">
        <v>370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3">
      <c r="B18" s="290" t="s">
        <v>371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3">
      <c r="B19" s="290" t="s">
        <v>372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3"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</row>
    <row r="21" spans="2:21" ht="22" customHeight="1" x14ac:dyDescent="0.3">
      <c r="B21" s="299">
        <v>2024</v>
      </c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</row>
    <row r="22" spans="2:21" ht="25" customHeight="1" x14ac:dyDescent="0.3">
      <c r="B22" s="300" t="s">
        <v>28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</row>
    <row r="23" spans="2:21" ht="60" customHeight="1" x14ac:dyDescent="0.3">
      <c r="B23" s="290"/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3"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49" customFormat="1" ht="25" customHeight="1" x14ac:dyDescent="0.35">
      <c r="B25" s="295" t="s">
        <v>123</v>
      </c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</row>
    <row r="26" spans="2:21" ht="60" customHeight="1" x14ac:dyDescent="0.3"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3">
      <c r="B27" s="290"/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3"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3"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</row>
    <row r="30" spans="2:21" ht="22" customHeight="1" x14ac:dyDescent="0.3">
      <c r="B30" s="297">
        <v>2025</v>
      </c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</row>
    <row r="31" spans="2:21" ht="25" customHeight="1" x14ac:dyDescent="0.3">
      <c r="B31" s="293" t="s">
        <v>28</v>
      </c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</row>
    <row r="32" spans="2:21" ht="60" customHeight="1" x14ac:dyDescent="0.3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3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49" customFormat="1" ht="25" customHeight="1" x14ac:dyDescent="0.35">
      <c r="B34" s="295" t="s">
        <v>123</v>
      </c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</row>
    <row r="35" spans="2:21" ht="60" customHeight="1" x14ac:dyDescent="0.3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3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3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39" spans="2:21" x14ac:dyDescent="0.3">
      <c r="B39" s="291">
        <v>2026</v>
      </c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</row>
    <row r="40" spans="2:21" ht="19.5" x14ac:dyDescent="0.3">
      <c r="B40" s="293" t="s">
        <v>28</v>
      </c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</row>
    <row r="41" spans="2:21" ht="60.75" customHeight="1" x14ac:dyDescent="0.3">
      <c r="B41" s="29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</row>
    <row r="42" spans="2:21" ht="60" customHeight="1" x14ac:dyDescent="0.3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19.5" x14ac:dyDescent="0.3">
      <c r="B43" s="295" t="s">
        <v>123</v>
      </c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</row>
    <row r="44" spans="2:21" ht="45.75" customHeight="1" x14ac:dyDescent="0.3">
      <c r="B44" s="290"/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</row>
    <row r="45" spans="2:21" ht="48" customHeight="1" x14ac:dyDescent="0.3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56.25" customHeight="1" x14ac:dyDescent="0.3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65495" spans="2:22" x14ac:dyDescent="0.3">
      <c r="B65495" s="151" t="s">
        <v>29</v>
      </c>
      <c r="C65495" s="151"/>
      <c r="D65495" s="151"/>
      <c r="E65495" s="151"/>
      <c r="F65495" s="151"/>
      <c r="G65495" s="151"/>
      <c r="H65495" s="151"/>
      <c r="I65495" s="151"/>
      <c r="J65495" s="151"/>
      <c r="K65495" s="151"/>
      <c r="L65495" s="151"/>
      <c r="M65495" s="151"/>
      <c r="N65495" s="151"/>
      <c r="O65495" s="151"/>
      <c r="P65495" s="151"/>
      <c r="Q65495" s="151"/>
      <c r="R65495" s="151"/>
      <c r="S65495" s="151"/>
      <c r="T65495" s="151"/>
      <c r="U65495" s="151"/>
      <c r="V65495" s="151"/>
    </row>
    <row r="65496" spans="2:22" x14ac:dyDescent="0.3">
      <c r="B65496" s="152" t="s">
        <v>30</v>
      </c>
      <c r="C65496" s="152"/>
      <c r="D65496" s="152"/>
      <c r="E65496" s="152"/>
      <c r="F65496" s="152"/>
      <c r="G65496" s="152"/>
      <c r="H65496" s="152"/>
      <c r="I65496" s="152"/>
      <c r="J65496" s="152"/>
      <c r="K65496" s="152"/>
      <c r="L65496" s="152"/>
      <c r="M65496" s="152"/>
      <c r="N65496" s="152"/>
      <c r="O65496" s="152"/>
      <c r="P65496" s="152"/>
      <c r="Q65496" s="152"/>
      <c r="R65496" s="152"/>
      <c r="S65496" s="152"/>
      <c r="T65496" s="152"/>
      <c r="U65496" s="152"/>
      <c r="V65496" s="152"/>
    </row>
    <row r="65497" spans="2:22" x14ac:dyDescent="0.3">
      <c r="B65497" s="152" t="s">
        <v>31</v>
      </c>
      <c r="C65497" s="152"/>
      <c r="D65497" s="152"/>
      <c r="E65497" s="152"/>
      <c r="F65497" s="152"/>
      <c r="G65497" s="152"/>
      <c r="H65497" s="152"/>
      <c r="I65497" s="152"/>
      <c r="J65497" s="152"/>
      <c r="K65497" s="152"/>
      <c r="L65497" s="152"/>
      <c r="M65497" s="152"/>
      <c r="N65497" s="152"/>
      <c r="O65497" s="152"/>
      <c r="P65497" s="152"/>
      <c r="Q65497" s="152"/>
      <c r="R65497" s="152"/>
      <c r="S65497" s="152"/>
      <c r="T65497" s="152"/>
      <c r="U65497" s="152"/>
      <c r="V65497" s="152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7" zoomScale="70" zoomScaleNormal="70" workbookViewId="0">
      <selection activeCell="B12" sqref="B12:U12"/>
    </sheetView>
  </sheetViews>
  <sheetFormatPr baseColWidth="10" defaultColWidth="11.453125" defaultRowHeight="15" x14ac:dyDescent="0.3"/>
  <cols>
    <col min="1" max="1" width="1.453125" style="1" customWidth="1"/>
    <col min="2" max="2" width="34.72656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816406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33" t="s">
        <v>127</v>
      </c>
      <c r="C2" s="326" t="s">
        <v>179</v>
      </c>
      <c r="D2" s="326"/>
      <c r="E2" s="326"/>
      <c r="F2" s="326"/>
      <c r="G2" s="2"/>
      <c r="H2" s="327" t="s">
        <v>180</v>
      </c>
      <c r="I2" s="327"/>
      <c r="J2" s="327"/>
      <c r="K2" s="327"/>
      <c r="L2" s="2"/>
      <c r="M2" s="335" t="s">
        <v>181</v>
      </c>
      <c r="N2" s="335"/>
      <c r="O2" s="335"/>
      <c r="P2" s="335"/>
      <c r="Q2" s="51"/>
      <c r="R2" s="318" t="s">
        <v>182</v>
      </c>
      <c r="S2" s="318"/>
      <c r="T2" s="318"/>
      <c r="U2" s="318"/>
      <c r="V2" s="323"/>
    </row>
    <row r="3" spans="2:22" ht="24.75" customHeight="1" thickBot="1" x14ac:dyDescent="0.3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5" customHeight="1" thickTop="1" thickBot="1" x14ac:dyDescent="0.35">
      <c r="B4" s="33" t="s">
        <v>128</v>
      </c>
      <c r="C4" s="32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32"/>
      <c r="H4" s="7" t="e">
        <f>Autoevaluación!S55/SUM(Autoevaluación!S55:S59)</f>
        <v>#DIV/0!</v>
      </c>
      <c r="I4" s="7" t="e">
        <f>Autoevaluación!S56/SUM(Autoevaluación!S55:S58)</f>
        <v>#DIV/0!</v>
      </c>
      <c r="J4" s="7" t="e">
        <f>Autoevaluación!S57/SUM(Autoevaluación!S55:S58)</f>
        <v>#DIV/0!</v>
      </c>
      <c r="K4" s="7" t="e">
        <f>Autoevaluación!S58/SUM(Autoevaluación!S55:S58)</f>
        <v>#DIV/0!</v>
      </c>
      <c r="L4" s="325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49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5" customHeight="1" thickTop="1" thickBot="1" x14ac:dyDescent="0.35">
      <c r="B5" s="33" t="s">
        <v>129</v>
      </c>
      <c r="C5" s="32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332"/>
      <c r="H5" s="7" t="e">
        <f>Autoevaluación!S62/SUM(Autoevaluación!S62:S65)</f>
        <v>#DIV/0!</v>
      </c>
      <c r="I5" s="7" t="e">
        <f>Autoevaluación!S63/SUM(Autoevaluación!S62:S65)</f>
        <v>#DIV/0!</v>
      </c>
      <c r="J5" s="7" t="e">
        <f>Autoevaluación!S64/SUM(Autoevaluación!S62:S65)</f>
        <v>#DIV/0!</v>
      </c>
      <c r="K5" s="7" t="e">
        <f>Autoevaluación!S65/SUM(Autoevaluación!S62:S65)</f>
        <v>#DIV/0!</v>
      </c>
      <c r="L5" s="325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49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5" customHeight="1" thickTop="1" thickBot="1" x14ac:dyDescent="0.35">
      <c r="B6" s="33" t="s">
        <v>130</v>
      </c>
      <c r="C6" s="32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332"/>
      <c r="H6" s="7" t="e">
        <f>Autoevaluación!S68/SUM(Autoevaluación!S68:S71)</f>
        <v>#DIV/0!</v>
      </c>
      <c r="I6" s="7" t="e">
        <f>Autoevaluación!S69/SUM(Autoevaluación!S68:S71)</f>
        <v>#DIV/0!</v>
      </c>
      <c r="J6" s="7" t="e">
        <f>Autoevaluación!S70/SUM(Autoevaluación!S68:S71)</f>
        <v>#DIV/0!</v>
      </c>
      <c r="K6" s="7" t="e">
        <f>Autoevaluación!S71/SUM(Autoevaluación!S68:S71)</f>
        <v>#DIV/0!</v>
      </c>
      <c r="L6" s="325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49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5" customHeight="1" thickTop="1" thickBot="1" x14ac:dyDescent="0.35">
      <c r="B7" s="33" t="s">
        <v>131</v>
      </c>
      <c r="C7" s="32">
        <f>Autoevaluación!R74/SUM(Autoevaluación!R74:R77)</f>
        <v>0</v>
      </c>
      <c r="D7" s="7">
        <f>Autoevaluación!R75/SUM(Autoevaluación!R74:R77)</f>
        <v>0.5</v>
      </c>
      <c r="E7" s="7">
        <f>Autoevaluación!R76/SUM(Autoevaluación!R74:R77)</f>
        <v>0.5</v>
      </c>
      <c r="F7" s="7">
        <f>Autoevaluación!R77/SUM(Autoevaluación!R74:R77)</f>
        <v>0</v>
      </c>
      <c r="G7" s="332"/>
      <c r="H7" s="7" t="e">
        <f>Autoevaluación!S74/SUM(Autoevaluación!S74:S77)</f>
        <v>#DIV/0!</v>
      </c>
      <c r="I7" s="7" t="e">
        <f>Autoevaluación!S75/SUM(Autoevaluación!S74:S77)</f>
        <v>#DIV/0!</v>
      </c>
      <c r="J7" s="7" t="e">
        <f>Autoevaluación!S76/SUM(Autoevaluación!S74:S77)</f>
        <v>#DIV/0!</v>
      </c>
      <c r="K7" s="7" t="e">
        <f>Autoevaluación!S77/SUM(Autoevaluación!S74:S77)</f>
        <v>#DIV/0!</v>
      </c>
      <c r="L7" s="325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49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5" customHeight="1" thickTop="1" x14ac:dyDescent="0.3">
      <c r="B8" s="34"/>
      <c r="C8" s="7"/>
      <c r="D8" s="7"/>
      <c r="E8" s="7"/>
      <c r="F8" s="7"/>
      <c r="G8" s="332"/>
      <c r="H8" s="7"/>
      <c r="I8" s="7"/>
      <c r="J8" s="7"/>
      <c r="K8" s="7"/>
      <c r="L8" s="325"/>
      <c r="M8" s="7"/>
      <c r="N8" s="7"/>
      <c r="O8" s="7"/>
      <c r="P8" s="7"/>
      <c r="Q8" s="49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49"/>
      <c r="R9" s="7"/>
      <c r="S9" s="7"/>
      <c r="T9" s="7"/>
      <c r="U9" s="7"/>
    </row>
    <row r="10" spans="2:22" ht="38.15" customHeight="1" x14ac:dyDescent="0.3">
      <c r="B10" s="15" t="s">
        <v>132</v>
      </c>
      <c r="C10" s="12">
        <f>AVERAGE(C4:C9)</f>
        <v>0</v>
      </c>
      <c r="D10" s="12">
        <f>AVERAGE(D4:D9)</f>
        <v>0.125</v>
      </c>
      <c r="E10" s="12">
        <f>AVERAGE(E4:E9)</f>
        <v>0.875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26" t="s">
        <v>179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5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3">
      <c r="B14" s="290" t="s">
        <v>373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3">
      <c r="B15" s="290" t="s">
        <v>374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" customFormat="1" ht="2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290" t="s">
        <v>375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3">
      <c r="B18" s="290" t="s">
        <v>376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3">
      <c r="B19" s="290" t="s">
        <v>377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 x14ac:dyDescent="0.3">
      <c r="B21" s="329" t="s">
        <v>180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5" customHeight="1" x14ac:dyDescent="0.3">
      <c r="B22" s="330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3"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3"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4" customFormat="1" ht="2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3"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3"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2" t="s">
        <v>181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5" customHeight="1" x14ac:dyDescent="0.3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3">
      <c r="B32" s="317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3"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4" customFormat="1" ht="2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3"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3"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3"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3">
      <c r="B39" s="318" t="s">
        <v>182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5" x14ac:dyDescent="0.3">
      <c r="B40" s="319" t="s">
        <v>28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</row>
    <row r="41" spans="2:21" ht="51.75" customHeight="1" x14ac:dyDescent="0.3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50.25" customHeight="1" x14ac:dyDescent="0.3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5" x14ac:dyDescent="0.3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69.75" customHeight="1" x14ac:dyDescent="0.3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60" customHeight="1" x14ac:dyDescent="0.3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9.25" customHeight="1" x14ac:dyDescent="0.3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2" zoomScale="70" zoomScaleNormal="70" workbookViewId="0">
      <selection activeCell="B19" sqref="B19:U19"/>
    </sheetView>
  </sheetViews>
  <sheetFormatPr baseColWidth="10" defaultColWidth="11.453125" defaultRowHeight="15" x14ac:dyDescent="0.3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2.1796875" style="1" customWidth="1"/>
    <col min="18" max="21" width="7.7265625" style="1" customWidth="1"/>
    <col min="22" max="22" width="14.1796875" style="1" bestFit="1" customWidth="1"/>
    <col min="23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33" t="s">
        <v>137</v>
      </c>
      <c r="C2" s="326" t="s">
        <v>179</v>
      </c>
      <c r="D2" s="326"/>
      <c r="E2" s="326"/>
      <c r="F2" s="326"/>
      <c r="G2" s="2"/>
      <c r="H2" s="327" t="s">
        <v>180</v>
      </c>
      <c r="I2" s="327"/>
      <c r="J2" s="327"/>
      <c r="K2" s="327"/>
      <c r="L2" s="2"/>
      <c r="M2" s="335" t="s">
        <v>181</v>
      </c>
      <c r="N2" s="335"/>
      <c r="O2" s="335"/>
      <c r="P2" s="335"/>
      <c r="Q2" s="51"/>
      <c r="R2" s="318" t="s">
        <v>182</v>
      </c>
      <c r="S2" s="318"/>
      <c r="T2" s="318"/>
      <c r="U2" s="318"/>
      <c r="V2" s="323"/>
    </row>
    <row r="3" spans="2:22" ht="24.75" customHeight="1" thickBot="1" x14ac:dyDescent="0.3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5" customHeight="1" thickTop="1" thickBot="1" x14ac:dyDescent="0.35">
      <c r="B4" s="33" t="s">
        <v>133</v>
      </c>
      <c r="C4" s="32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1</v>
      </c>
      <c r="F4" s="7">
        <f>Autoevaluación!R87/SUM(Autoevaluación!R84:R87)</f>
        <v>0</v>
      </c>
      <c r="G4" s="332"/>
      <c r="H4" s="17" t="e">
        <f>Autoevaluación!S84/SUM(Autoevaluación!S84:S87)</f>
        <v>#DIV/0!</v>
      </c>
      <c r="I4" s="7" t="e">
        <f>Autoevaluación!S85/SUM(Autoevaluación!S84:S87)</f>
        <v>#DIV/0!</v>
      </c>
      <c r="J4" s="7" t="e">
        <f>Autoevaluación!S86/SUM(Autoevaluación!S84:S87)</f>
        <v>#DIV/0!</v>
      </c>
      <c r="K4" s="7" t="e">
        <f>Autoevaluación!S87/SUM(Autoevaluación!S84:S87)</f>
        <v>#DIV/0!</v>
      </c>
      <c r="L4" s="325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49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5" customHeight="1" thickTop="1" thickBot="1" x14ac:dyDescent="0.4">
      <c r="B5" s="35" t="s">
        <v>134</v>
      </c>
      <c r="C5" s="32">
        <f>Autoevaluación!R89/SUM(Autoevaluación!R89:R92)</f>
        <v>0.42857142857142855</v>
      </c>
      <c r="D5" s="7">
        <f>Autoevaluación!R90/SUM(Autoevaluación!R89:R92)</f>
        <v>0.5714285714285714</v>
      </c>
      <c r="E5" s="7">
        <f>Autoevaluación!R91/SUM(Autoevaluación!R89:R92)</f>
        <v>0</v>
      </c>
      <c r="F5" s="7">
        <f>Autoevaluación!R92/SUM(Autoevaluación!R89:R92)</f>
        <v>0</v>
      </c>
      <c r="G5" s="332"/>
      <c r="H5" s="17" t="e">
        <f>Autoevaluación!S89/SUM(Autoevaluación!S89:S92)</f>
        <v>#DIV/0!</v>
      </c>
      <c r="I5" s="7" t="e">
        <f>Autoevaluación!S90/SUM(Autoevaluación!S89:S92)</f>
        <v>#DIV/0!</v>
      </c>
      <c r="J5" s="7" t="e">
        <f>Autoevaluación!S91/SUM(Autoevaluación!S89:Q92Q13:V16)</f>
        <v>#NAME?</v>
      </c>
      <c r="K5" s="7" t="e">
        <f>Autoevaluación!S92/SUM(Autoevaluación!S89:S92)</f>
        <v>#DIV/0!</v>
      </c>
      <c r="L5" s="325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49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5" customHeight="1" thickTop="1" thickBot="1" x14ac:dyDescent="0.35">
      <c r="B6" s="35" t="s">
        <v>32</v>
      </c>
      <c r="C6" s="32">
        <f>Autoevaluación!R98/SUM(Autoevaluación!R98:R101)</f>
        <v>0</v>
      </c>
      <c r="D6" s="7">
        <f>Autoevaluación!R99/SUM(Autoevaluación!R98:R101)</f>
        <v>1</v>
      </c>
      <c r="E6" s="7">
        <f>Autoevaluación!R100/SUM(Autoevaluación!R98:R101)</f>
        <v>0</v>
      </c>
      <c r="F6" s="7">
        <f>Autoevaluación!R101/SUM(Autoevaluación!R98:R101)</f>
        <v>0</v>
      </c>
      <c r="G6" s="332"/>
      <c r="H6" s="17" t="e">
        <f>Autoevaluación!S98/SUM(Autoevaluación!S98:S101)</f>
        <v>#DIV/0!</v>
      </c>
      <c r="I6" s="7" t="e">
        <f>Autoevaluación!S99/SUM(Autoevaluación!S98:S101)</f>
        <v>#DIV/0!</v>
      </c>
      <c r="J6" s="7" t="e">
        <f>Autoevaluación!S100/SUM(Autoevaluación!S98:S101)</f>
        <v>#DIV/0!</v>
      </c>
      <c r="K6" s="7" t="e">
        <f>Autoevaluación!S10/SUM(Autoevaluación!S98:S101)</f>
        <v>#DIV/0!</v>
      </c>
      <c r="L6" s="325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49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5" customHeight="1" thickTop="1" thickBot="1" x14ac:dyDescent="0.35">
      <c r="B7" s="33" t="s">
        <v>135</v>
      </c>
      <c r="C7" s="32">
        <f>Autoevaluación!R102/SUM(Autoevaluación!R102:R105)</f>
        <v>0.1</v>
      </c>
      <c r="D7" s="7">
        <f>Autoevaluación!R103/SUM(Autoevaluación!R102:R105)</f>
        <v>0.3</v>
      </c>
      <c r="E7" s="7">
        <f>Autoevaluación!R104/SUM(Autoevaluación!R102:R105)</f>
        <v>0.6</v>
      </c>
      <c r="F7" s="7">
        <f>Autoevaluación!R105/SUM(Autoevaluación!R102:R105)</f>
        <v>0</v>
      </c>
      <c r="G7" s="332"/>
      <c r="H7" s="17" t="e">
        <f>Autoevaluación!S102/SUM(Autoevaluación!S102:S105)</f>
        <v>#DIV/0!</v>
      </c>
      <c r="I7" s="7" t="e">
        <f>Autoevaluación!S103/SUM(Autoevaluación!S102:S105)</f>
        <v>#DIV/0!</v>
      </c>
      <c r="J7" s="7" t="e">
        <f>Autoevaluación!S104/SUM(Autoevaluación!S102:S105)</f>
        <v>#DIV/0!</v>
      </c>
      <c r="K7" s="7" t="e">
        <f>Autoevaluación!S105/SUM(Autoevaluación!S102:S105)</f>
        <v>#DIV/0!</v>
      </c>
      <c r="L7" s="325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49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5" customHeight="1" thickTop="1" thickBot="1" x14ac:dyDescent="0.35">
      <c r="B8" s="33" t="s">
        <v>136</v>
      </c>
      <c r="C8" s="32">
        <f>Autoevaluación!R114/SUM(Autoevaluación!R114:R117)</f>
        <v>0</v>
      </c>
      <c r="D8" s="7">
        <f>Autoevaluación!R115/SUM(Autoevaluación!R114:R117)</f>
        <v>0.5</v>
      </c>
      <c r="E8" s="7">
        <f>Autoevaluación!R116/SUM(Autoevaluación!R114:R117)</f>
        <v>0.5</v>
      </c>
      <c r="F8" s="7">
        <f>Autoevaluación!R117/SUM(Autoevaluación!R114:R117)</f>
        <v>0</v>
      </c>
      <c r="G8" s="332"/>
      <c r="H8" s="17" t="e">
        <f>Autoevaluación!S114/SUM(Autoevaluación!S114:S117)</f>
        <v>#DIV/0!</v>
      </c>
      <c r="I8" s="7" t="e">
        <f>Autoevaluación!S115/SUM(Autoevaluación!S114:S117)</f>
        <v>#DIV/0!</v>
      </c>
      <c r="J8" s="7" t="e">
        <f>Autoevaluación!S116/SUM(Autoevaluación!S114:S117)</f>
        <v>#DIV/0!</v>
      </c>
      <c r="K8" s="7" t="e">
        <f>Autoevaluación!S117/SUM(Autoevaluación!S114:S117)</f>
        <v>#DIV/0!</v>
      </c>
      <c r="L8" s="325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49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5" customHeight="1" thickTop="1" x14ac:dyDescent="0.3">
      <c r="B9" s="34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49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0.10571428571428572</v>
      </c>
      <c r="D10" s="12">
        <f>AVERAGE(D4:D9)</f>
        <v>0.47428571428571431</v>
      </c>
      <c r="E10" s="12">
        <f>AVERAGE(E4:E9)</f>
        <v>0.42000000000000004</v>
      </c>
      <c r="F10" s="12">
        <f>AVERAGE(F4:F9)</f>
        <v>0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26" t="s">
        <v>179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5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3">
      <c r="B14" s="290" t="s">
        <v>378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3">
      <c r="B15" s="290" t="s">
        <v>379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" customFormat="1" ht="2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290" t="s">
        <v>380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3">
      <c r="B18" s="290" t="s">
        <v>381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3">
      <c r="B19" s="290" t="s">
        <v>382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 x14ac:dyDescent="0.3">
      <c r="B21" s="329" t="s">
        <v>180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5" customHeight="1" x14ac:dyDescent="0.3">
      <c r="B22" s="319" t="s">
        <v>28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</row>
    <row r="23" spans="2:21" ht="60" customHeight="1" x14ac:dyDescent="0.3">
      <c r="B23" s="290"/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3"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4" customFormat="1" ht="2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3">
      <c r="B27" s="290"/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3"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2" t="s">
        <v>181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5" customHeight="1" x14ac:dyDescent="0.3">
      <c r="B31" s="330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3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3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4" customFormat="1" ht="2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3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3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3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39" spans="2:21" x14ac:dyDescent="0.3">
      <c r="B39" s="318" t="s">
        <v>182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5" x14ac:dyDescent="0.3">
      <c r="B40" s="330" t="s">
        <v>28</v>
      </c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</row>
    <row r="41" spans="2:21" ht="50.25" customHeight="1" x14ac:dyDescent="0.3">
      <c r="B41" s="29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</row>
    <row r="42" spans="2:21" ht="51.75" customHeight="1" x14ac:dyDescent="0.3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19.5" x14ac:dyDescent="0.3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45" customHeight="1" x14ac:dyDescent="0.3">
      <c r="B44" s="290"/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</row>
    <row r="45" spans="2:21" ht="52.5" customHeight="1" x14ac:dyDescent="0.3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55.5" customHeight="1" x14ac:dyDescent="0.3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abSelected="1" zoomScale="70" zoomScaleNormal="70" workbookViewId="0">
      <selection activeCell="B18" sqref="B18:U18"/>
    </sheetView>
  </sheetViews>
  <sheetFormatPr baseColWidth="10" defaultColWidth="11.453125" defaultRowHeight="15" x14ac:dyDescent="0.3"/>
  <cols>
    <col min="1" max="1" width="1.453125" style="1" customWidth="1"/>
    <col min="2" max="2" width="38.26953125" style="1" customWidth="1"/>
    <col min="3" max="6" width="7.7265625" style="1" customWidth="1"/>
    <col min="7" max="7" width="1.7265625" style="1" customWidth="1"/>
    <col min="8" max="11" width="7.7265625" style="1" customWidth="1"/>
    <col min="12" max="12" width="1.7265625" style="1" customWidth="1"/>
    <col min="13" max="16" width="7.7265625" style="1" customWidth="1"/>
    <col min="17" max="17" width="3.26953125" style="1" customWidth="1"/>
    <col min="18" max="21" width="7.7265625" style="1" customWidth="1"/>
    <col min="22" max="27" width="11.453125" style="1"/>
    <col min="28" max="28" width="2" style="1" customWidth="1"/>
    <col min="29" max="33" width="11.453125" style="1"/>
    <col min="34" max="34" width="1.81640625" style="1" customWidth="1"/>
    <col min="35" max="16384" width="11.453125" style="1"/>
  </cols>
  <sheetData>
    <row r="1" spans="2:22" ht="6" customHeight="1" x14ac:dyDescent="0.3"/>
    <row r="2" spans="2:22" ht="22.5" customHeight="1" x14ac:dyDescent="0.3">
      <c r="B2" s="333" t="s">
        <v>24</v>
      </c>
      <c r="C2" s="326" t="s">
        <v>179</v>
      </c>
      <c r="D2" s="326"/>
      <c r="E2" s="326"/>
      <c r="F2" s="326"/>
      <c r="G2" s="2"/>
      <c r="H2" s="327" t="s">
        <v>180</v>
      </c>
      <c r="I2" s="327"/>
      <c r="J2" s="327"/>
      <c r="K2" s="327"/>
      <c r="L2" s="2"/>
      <c r="M2" s="335" t="s">
        <v>181</v>
      </c>
      <c r="N2" s="335"/>
      <c r="O2" s="335"/>
      <c r="P2" s="335"/>
      <c r="Q2" s="51"/>
      <c r="R2" s="318" t="s">
        <v>182</v>
      </c>
      <c r="S2" s="318"/>
      <c r="T2" s="318"/>
      <c r="U2" s="318"/>
      <c r="V2" s="323"/>
    </row>
    <row r="3" spans="2:22" ht="24.75" customHeight="1" thickBot="1" x14ac:dyDescent="0.3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2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5" customHeight="1" thickTop="1" thickBot="1" x14ac:dyDescent="0.35">
      <c r="B4" s="36" t="s">
        <v>5</v>
      </c>
      <c r="C4" s="32">
        <f>Autoevaluación!R122/SUM(Autoevaluación!R122:R125)</f>
        <v>0</v>
      </c>
      <c r="D4" s="7">
        <f>Autoevaluación!R123/SUM(Autoevaluación!R122:R125)</f>
        <v>0</v>
      </c>
      <c r="E4" s="7">
        <f>Autoevaluación!R124/SUM(Autoevaluación!R122:R125)</f>
        <v>0.75</v>
      </c>
      <c r="F4" s="7">
        <f>Autoevaluación!R125/SUM(Autoevaluación!R122:R125)</f>
        <v>0.25</v>
      </c>
      <c r="G4" s="332"/>
      <c r="H4" s="7" t="e">
        <f>Autoevaluación!S122/SUM(Autoevaluación!S122:S125)</f>
        <v>#DIV/0!</v>
      </c>
      <c r="I4" s="7" t="e">
        <f>Autoevaluación!S123/SUM(Autoevaluación!S122:S125)</f>
        <v>#DIV/0!</v>
      </c>
      <c r="J4" s="7" t="e">
        <f>Autoevaluación!S124/SUM(Autoevaluación!S122:S125)</f>
        <v>#DIV/0!</v>
      </c>
      <c r="K4" s="7" t="e">
        <f>Autoevaluación!S125/SUM(Autoevaluación!S122:S125)</f>
        <v>#DIV/0!</v>
      </c>
      <c r="L4" s="325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49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5" customHeight="1" thickTop="1" thickBot="1" x14ac:dyDescent="0.35">
      <c r="B5" s="37" t="s">
        <v>10</v>
      </c>
      <c r="C5" s="32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1</v>
      </c>
      <c r="F5" s="7">
        <f>Autoevaluación!R131/SUM(Autoevaluación!R128:R131)</f>
        <v>0</v>
      </c>
      <c r="G5" s="332"/>
      <c r="H5" s="7" t="e">
        <f>Autoevaluación!S128/SUM(Autoevaluación!S128:S131)</f>
        <v>#DIV/0!</v>
      </c>
      <c r="I5" s="7" t="e">
        <f>Autoevaluación!S129/SUM(Autoevaluación!S128:S131)</f>
        <v>#DIV/0!</v>
      </c>
      <c r="J5" s="7" t="e">
        <f>Autoevaluación!S130/SUM(Autoevaluación!S128:S131)</f>
        <v>#DIV/0!</v>
      </c>
      <c r="K5" s="7" t="e">
        <f>Autoevaluación!S131/SUM(Autoevaluación!S128:S131)</f>
        <v>#DIV/0!</v>
      </c>
      <c r="L5" s="325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49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5" customHeight="1" thickTop="1" thickBot="1" x14ac:dyDescent="0.35">
      <c r="B6" s="37" t="s">
        <v>15</v>
      </c>
      <c r="C6" s="32">
        <f>Autoevaluación!R134/SUM(Autoevaluación!R134:R137)</f>
        <v>0</v>
      </c>
      <c r="D6" s="7">
        <f>Autoevaluación!R135/SUM(Autoevaluación!R134:R137)</f>
        <v>0.66666666666666663</v>
      </c>
      <c r="E6" s="7">
        <f>Autoevaluación!R136/SUM(Autoevaluación!R134:R137)</f>
        <v>0</v>
      </c>
      <c r="F6" s="7">
        <f>Autoevaluación!R137/SUM(Autoevaluación!R134:R137)</f>
        <v>0.33333333333333331</v>
      </c>
      <c r="G6" s="332"/>
      <c r="H6" s="7" t="e">
        <f>Autoevaluación!S134/SUM(Autoevaluación!S134:S137)</f>
        <v>#DIV/0!</v>
      </c>
      <c r="I6" s="7" t="e">
        <f>Autoevaluación!S135/SUM(Autoevaluación!S134:S137)</f>
        <v>#DIV/0!</v>
      </c>
      <c r="J6" s="7" t="e">
        <f>Autoevaluación!S136/SUM(Autoevaluación!S134:S137)</f>
        <v>#DIV/0!</v>
      </c>
      <c r="K6" s="7" t="e">
        <f>Autoevaluación!S137/SUM(Autoevaluación!S134:S137)</f>
        <v>#DIV/0!</v>
      </c>
      <c r="L6" s="325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49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5" customHeight="1" thickTop="1" thickBot="1" x14ac:dyDescent="0.35">
      <c r="B7" s="36" t="s">
        <v>19</v>
      </c>
      <c r="C7" s="32">
        <f>Autoevaluación!R139/SUM(Autoevaluación!R139:R142)</f>
        <v>0</v>
      </c>
      <c r="D7" s="7">
        <f>Autoevaluación!R140/SUM(Autoevaluación!R139:R142)</f>
        <v>0.33333333333333331</v>
      </c>
      <c r="E7" s="7">
        <f>Autoevaluación!R141/SUM(Autoevaluación!R139:R142)</f>
        <v>0.66666666666666663</v>
      </c>
      <c r="F7" s="7">
        <f>Autoevaluación!R142/SUM(Autoevaluación!R139:R142)</f>
        <v>0</v>
      </c>
      <c r="G7" s="332"/>
      <c r="H7" s="7" t="e">
        <f>Autoevaluación!S139/SUM(Autoevaluación!S139:S142)</f>
        <v>#DIV/0!</v>
      </c>
      <c r="I7" s="7" t="e">
        <f>Autoevaluación!S140/SUM(Autoevaluación!S139:S142)</f>
        <v>#DIV/0!</v>
      </c>
      <c r="J7" s="7" t="e">
        <f>Autoevaluación!S141/SUM(Autoevaluación!S139:S142)</f>
        <v>#DIV/0!</v>
      </c>
      <c r="K7" s="7" t="e">
        <f>Autoevaluación!S142/SUM(Autoevaluación!S139:S142)</f>
        <v>#DIV/0!</v>
      </c>
      <c r="L7" s="325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49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5" customHeight="1" thickTop="1" x14ac:dyDescent="0.3">
      <c r="B8" s="34"/>
      <c r="C8" s="7"/>
      <c r="D8" s="7"/>
      <c r="E8" s="7"/>
      <c r="F8" s="7"/>
      <c r="G8" s="332"/>
      <c r="H8" s="7"/>
      <c r="I8" s="7"/>
      <c r="J8" s="7"/>
      <c r="K8" s="7"/>
      <c r="L8" s="325"/>
      <c r="M8" s="7"/>
      <c r="N8" s="7"/>
      <c r="O8" s="7"/>
      <c r="P8" s="7"/>
      <c r="Q8" s="49"/>
      <c r="R8" s="7"/>
      <c r="S8" s="7"/>
      <c r="T8" s="7"/>
      <c r="U8" s="7"/>
    </row>
    <row r="9" spans="2:22" ht="38.15" customHeight="1" x14ac:dyDescent="0.3">
      <c r="B9" s="6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49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</v>
      </c>
      <c r="D10" s="12">
        <f>AVERAGE(D4:D9)</f>
        <v>0.25</v>
      </c>
      <c r="E10" s="12">
        <f>AVERAGE(E4:E9)</f>
        <v>0.60416666666666663</v>
      </c>
      <c r="F10" s="12">
        <f>AVERAGE(F4:F9)</f>
        <v>0.14583333333333331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#DIV/0!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0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" customHeight="1" x14ac:dyDescent="0.3">
      <c r="B12" s="326" t="s">
        <v>179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5" customHeight="1" x14ac:dyDescent="0.3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3">
      <c r="B14" s="290" t="s">
        <v>383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3">
      <c r="B15" s="290" t="s">
        <v>384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" customFormat="1" ht="25" customHeight="1" x14ac:dyDescent="0.3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3">
      <c r="B17" s="290" t="s">
        <v>385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3">
      <c r="B18" s="290" t="s">
        <v>386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3">
      <c r="B19" s="290" t="s">
        <v>387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" customHeight="1" x14ac:dyDescent="0.3">
      <c r="B21" s="329" t="s">
        <v>180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5" customHeight="1" x14ac:dyDescent="0.3">
      <c r="B22" s="330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3">
      <c r="B23" s="290"/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3"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4" customFormat="1" ht="25" customHeight="1" x14ac:dyDescent="0.3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3"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3">
      <c r="B27" s="290"/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3"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" customHeight="1" x14ac:dyDescent="0.3">
      <c r="B30" s="322" t="s">
        <v>181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5" customHeight="1" x14ac:dyDescent="0.3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3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3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4" customFormat="1" ht="25" customHeight="1" x14ac:dyDescent="0.3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3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3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3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40" spans="2:21" x14ac:dyDescent="0.3">
      <c r="B40" s="318" t="s">
        <v>182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19.5" x14ac:dyDescent="0.3">
      <c r="B41" s="319" t="s">
        <v>28</v>
      </c>
      <c r="C41" s="320"/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</row>
    <row r="42" spans="2:21" ht="62.25" customHeight="1" x14ac:dyDescent="0.3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64.5" customHeight="1" x14ac:dyDescent="0.3">
      <c r="B43" s="290"/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</row>
    <row r="44" spans="2:21" ht="19.5" x14ac:dyDescent="0.3">
      <c r="B44" s="321" t="s">
        <v>123</v>
      </c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2:21" ht="54.75" customHeight="1" x14ac:dyDescent="0.3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61.5" customHeight="1" x14ac:dyDescent="0.3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47" spans="2:21" ht="64.5" customHeight="1" x14ac:dyDescent="0.3">
      <c r="B47" s="290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cer roman</cp:lastModifiedBy>
  <cp:lastPrinted>2011-10-07T14:16:27Z</cp:lastPrinted>
  <dcterms:created xsi:type="dcterms:W3CDTF">2010-02-23T19:10:51Z</dcterms:created>
  <dcterms:modified xsi:type="dcterms:W3CDTF">2024-11-11T21:45:12Z</dcterms:modified>
</cp:coreProperties>
</file>