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H:\DESARROLLO INSTITUCIONAL 2024\3° SEMANA(25  - 29 MARZO)\"/>
    </mc:Choice>
  </mc:AlternateContent>
  <bookViews>
    <workbookView xWindow="0" yWindow="0" windowWidth="10140" windowHeight="8670" activeTab="5"/>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5" i="6" s="1"/>
  <c r="U91" i="1"/>
  <c r="R7" i="1"/>
  <c r="R8" i="1"/>
  <c r="E4" i="2" s="1"/>
  <c r="R9" i="1"/>
  <c r="R10" i="1"/>
  <c r="S7" i="1"/>
  <c r="T7" i="1"/>
  <c r="T8" i="1"/>
  <c r="M4" i="2" s="1"/>
  <c r="M10" i="2" s="1"/>
  <c r="T9" i="1"/>
  <c r="T10" i="1"/>
  <c r="P4" i="2" s="1"/>
  <c r="P10" i="2" s="1"/>
  <c r="U7" i="1"/>
  <c r="S8" i="1"/>
  <c r="U8" i="1"/>
  <c r="U9" i="1"/>
  <c r="S4" i="2" s="1"/>
  <c r="U10" i="1"/>
  <c r="S9" i="1"/>
  <c r="T4" i="2"/>
  <c r="S10" i="1"/>
  <c r="K6" i="6" s="1"/>
  <c r="S98" i="1"/>
  <c r="S99" i="1"/>
  <c r="S100" i="1"/>
  <c r="S101" i="1"/>
  <c r="U4" i="2"/>
  <c r="Q11" i="1"/>
  <c r="R11" i="1"/>
  <c r="S11" i="1"/>
  <c r="R13" i="1"/>
  <c r="C5" i="2" s="1"/>
  <c r="S13" i="1"/>
  <c r="T13" i="1"/>
  <c r="U13" i="1"/>
  <c r="R14" i="1"/>
  <c r="D5" i="2" s="1"/>
  <c r="S14" i="1"/>
  <c r="T14" i="1"/>
  <c r="N5" i="2" s="1"/>
  <c r="T15" i="1"/>
  <c r="T16" i="1"/>
  <c r="U14" i="1"/>
  <c r="R5" i="2" s="1"/>
  <c r="U15" i="1"/>
  <c r="U16" i="1"/>
  <c r="U5" i="2" s="1"/>
  <c r="R15" i="1"/>
  <c r="E5" i="2" s="1"/>
  <c r="S15" i="1"/>
  <c r="S16" i="1"/>
  <c r="I5" i="2" s="1"/>
  <c r="R16" i="1"/>
  <c r="F5" i="2" s="1"/>
  <c r="M5" i="2"/>
  <c r="R20" i="1"/>
  <c r="S20" i="1"/>
  <c r="T20" i="1"/>
  <c r="M6" i="2" s="1"/>
  <c r="U20" i="1"/>
  <c r="R21" i="1"/>
  <c r="S21" i="1"/>
  <c r="S22" i="1"/>
  <c r="I6" i="2" s="1"/>
  <c r="S23" i="1"/>
  <c r="T21" i="1"/>
  <c r="T22" i="1"/>
  <c r="O6" i="2" s="1"/>
  <c r="T23" i="1"/>
  <c r="U21" i="1"/>
  <c r="R22" i="1"/>
  <c r="E6" i="2" s="1"/>
  <c r="R23" i="1"/>
  <c r="F6" i="2" s="1"/>
  <c r="U22" i="1"/>
  <c r="T6" i="2" s="1"/>
  <c r="U23" i="1"/>
  <c r="R30" i="1"/>
  <c r="R31" i="1"/>
  <c r="C7" i="2" s="1"/>
  <c r="R32" i="1"/>
  <c r="R33" i="1"/>
  <c r="D7" i="2" s="1"/>
  <c r="S30" i="1"/>
  <c r="T30" i="1"/>
  <c r="T31" i="1"/>
  <c r="T32" i="1"/>
  <c r="N7" i="2" s="1"/>
  <c r="T33" i="1"/>
  <c r="U30" i="1"/>
  <c r="U31" i="1"/>
  <c r="S7" i="2" s="1"/>
  <c r="U32" i="1"/>
  <c r="U33" i="1"/>
  <c r="S31" i="1"/>
  <c r="S32" i="1"/>
  <c r="S33" i="1"/>
  <c r="I7" i="2"/>
  <c r="O7" i="2"/>
  <c r="K7" i="2"/>
  <c r="U7" i="2"/>
  <c r="R36" i="1"/>
  <c r="F8" i="2" s="1"/>
  <c r="R37" i="1"/>
  <c r="C8" i="2" s="1"/>
  <c r="R38" i="1"/>
  <c r="R39" i="1"/>
  <c r="S36" i="1"/>
  <c r="T36" i="1"/>
  <c r="T37" i="1"/>
  <c r="N8" i="2" s="1"/>
  <c r="T38" i="1"/>
  <c r="T39" i="1"/>
  <c r="U36" i="1"/>
  <c r="S37" i="1"/>
  <c r="U37" i="1"/>
  <c r="S8" i="2" s="1"/>
  <c r="U38" i="1"/>
  <c r="U39" i="1"/>
  <c r="U8" i="2" s="1"/>
  <c r="S38" i="1"/>
  <c r="I8" i="2" s="1"/>
  <c r="S39" i="1"/>
  <c r="K8" i="2" s="1"/>
  <c r="R47" i="1"/>
  <c r="R48" i="1"/>
  <c r="R49" i="1"/>
  <c r="C9" i="2" s="1"/>
  <c r="R50" i="1"/>
  <c r="D9" i="2" s="1"/>
  <c r="S47" i="1"/>
  <c r="S48" i="1"/>
  <c r="H9" i="2" s="1"/>
  <c r="S49" i="1"/>
  <c r="S50" i="1"/>
  <c r="K9" i="2" s="1"/>
  <c r="T47" i="1"/>
  <c r="N9" i="2" s="1"/>
  <c r="T48" i="1"/>
  <c r="T49" i="1"/>
  <c r="M9" i="2" s="1"/>
  <c r="T50" i="1"/>
  <c r="U47" i="1"/>
  <c r="I9" i="2"/>
  <c r="U48" i="1"/>
  <c r="O9" i="2"/>
  <c r="U49" i="1"/>
  <c r="T9" i="2" s="1"/>
  <c r="U50" i="1"/>
  <c r="U9" i="2" s="1"/>
  <c r="R55" i="1"/>
  <c r="R56" i="1"/>
  <c r="C4" i="4" s="1"/>
  <c r="R57" i="1"/>
  <c r="R58" i="1"/>
  <c r="S55" i="1"/>
  <c r="S56" i="1"/>
  <c r="S57" i="1"/>
  <c r="S58" i="1"/>
  <c r="T55" i="1"/>
  <c r="U55" i="1"/>
  <c r="U56" i="1"/>
  <c r="S4" i="4" s="1"/>
  <c r="S10" i="4" s="1"/>
  <c r="U57" i="1"/>
  <c r="U58" i="1"/>
  <c r="T56" i="1"/>
  <c r="T57" i="1"/>
  <c r="O4" i="4" s="1"/>
  <c r="O10" i="4" s="1"/>
  <c r="T58" i="1"/>
  <c r="T4" i="4"/>
  <c r="T10" i="4" s="1"/>
  <c r="R62" i="1"/>
  <c r="S62" i="1"/>
  <c r="S63" i="1"/>
  <c r="S64" i="1"/>
  <c r="S65" i="1"/>
  <c r="T62" i="1"/>
  <c r="P5" i="4" s="1"/>
  <c r="T63" i="1"/>
  <c r="T64" i="1"/>
  <c r="T65" i="1"/>
  <c r="M5" i="4"/>
  <c r="U62" i="1"/>
  <c r="R63" i="1"/>
  <c r="D5" i="4" s="1"/>
  <c r="R64" i="1"/>
  <c r="R65" i="1"/>
  <c r="U63" i="1"/>
  <c r="U64" i="1"/>
  <c r="S5" i="4" s="1"/>
  <c r="U65" i="1"/>
  <c r="R68" i="1"/>
  <c r="S68" i="1"/>
  <c r="S69" i="1"/>
  <c r="S70" i="1"/>
  <c r="S71" i="1"/>
  <c r="T68" i="1"/>
  <c r="T69" i="1"/>
  <c r="M6" i="4" s="1"/>
  <c r="T70" i="1"/>
  <c r="T71" i="1"/>
  <c r="P6" i="4" s="1"/>
  <c r="U68" i="1"/>
  <c r="U69" i="1"/>
  <c r="U70" i="1"/>
  <c r="S6" i="4" s="1"/>
  <c r="U71" i="1"/>
  <c r="R69" i="1"/>
  <c r="N6" i="4"/>
  <c r="R70" i="1"/>
  <c r="R71" i="1"/>
  <c r="F6" i="4"/>
  <c r="R74" i="1"/>
  <c r="R76" i="1"/>
  <c r="R75" i="1"/>
  <c r="R77" i="1"/>
  <c r="S74" i="1"/>
  <c r="S75" i="1"/>
  <c r="S76" i="1"/>
  <c r="S77" i="1"/>
  <c r="T74" i="1"/>
  <c r="U74" i="1"/>
  <c r="U75" i="1"/>
  <c r="R7" i="4" s="1"/>
  <c r="U76" i="1"/>
  <c r="U77" i="1"/>
  <c r="T75" i="1"/>
  <c r="T76" i="1"/>
  <c r="M7" i="4" s="1"/>
  <c r="T77" i="1"/>
  <c r="P7" i="4"/>
  <c r="R84" i="1"/>
  <c r="R85" i="1"/>
  <c r="R86" i="1"/>
  <c r="R87" i="1"/>
  <c r="S84" i="1"/>
  <c r="T84" i="1"/>
  <c r="T85" i="1"/>
  <c r="T86" i="1"/>
  <c r="O4" i="6" s="1"/>
  <c r="O10" i="6" s="1"/>
  <c r="T87" i="1"/>
  <c r="U84" i="1"/>
  <c r="S4" i="6" s="1"/>
  <c r="S85" i="1"/>
  <c r="S86" i="1"/>
  <c r="S87" i="1"/>
  <c r="J4" i="6"/>
  <c r="J10" i="6" s="1"/>
  <c r="U85" i="1"/>
  <c r="U86" i="1"/>
  <c r="T4" i="6"/>
  <c r="T10" i="6" s="1"/>
  <c r="R89" i="1"/>
  <c r="S89" i="1"/>
  <c r="S90" i="1"/>
  <c r="H5" i="6" s="1"/>
  <c r="S91" i="1"/>
  <c r="S92" i="1"/>
  <c r="K5" i="6" s="1"/>
  <c r="T89" i="1"/>
  <c r="N5" i="6" s="1"/>
  <c r="T90" i="1"/>
  <c r="T91" i="1"/>
  <c r="M5" i="6" s="1"/>
  <c r="T92" i="1"/>
  <c r="R90" i="1"/>
  <c r="I5" i="6"/>
  <c r="R91" i="1"/>
  <c r="J5" i="6"/>
  <c r="O5" i="6"/>
  <c r="R92" i="1"/>
  <c r="P5" i="6"/>
  <c r="R98" i="1"/>
  <c r="R99" i="1"/>
  <c r="R100" i="1"/>
  <c r="R101" i="1"/>
  <c r="F6" i="6" s="1"/>
  <c r="T98" i="1"/>
  <c r="T101" i="1"/>
  <c r="T99" i="1"/>
  <c r="T100" i="1"/>
  <c r="S6" i="6"/>
  <c r="R6" i="6"/>
  <c r="H6" i="6"/>
  <c r="U6" i="6"/>
  <c r="R102" i="1"/>
  <c r="R103" i="1"/>
  <c r="R104" i="1"/>
  <c r="R105" i="1"/>
  <c r="S102" i="1"/>
  <c r="T102" i="1"/>
  <c r="O7" i="6" s="1"/>
  <c r="T103" i="1"/>
  <c r="N7" i="6" s="1"/>
  <c r="T104" i="1"/>
  <c r="T105" i="1"/>
  <c r="M7" i="6"/>
  <c r="U102" i="1"/>
  <c r="S103" i="1"/>
  <c r="S104" i="1"/>
  <c r="S105" i="1"/>
  <c r="U103" i="1"/>
  <c r="U104" i="1"/>
  <c r="U105" i="1"/>
  <c r="P7" i="6"/>
  <c r="R114" i="1"/>
  <c r="R115" i="1"/>
  <c r="R116" i="1"/>
  <c r="R117" i="1"/>
  <c r="S114" i="1"/>
  <c r="S115" i="1"/>
  <c r="S116" i="1"/>
  <c r="J8" i="6" s="1"/>
  <c r="S117" i="1"/>
  <c r="T114" i="1"/>
  <c r="U114" i="1"/>
  <c r="T115" i="1"/>
  <c r="T116" i="1"/>
  <c r="T117" i="1"/>
  <c r="P8" i="6" s="1"/>
  <c r="M8" i="6"/>
  <c r="U115" i="1"/>
  <c r="U116" i="1"/>
  <c r="U117" i="1"/>
  <c r="U8" i="6" s="1"/>
  <c r="S8" i="6"/>
  <c r="R122" i="1"/>
  <c r="S122" i="1"/>
  <c r="T122" i="1"/>
  <c r="T123" i="1"/>
  <c r="M4" i="5" s="1"/>
  <c r="M10" i="5" s="1"/>
  <c r="T124" i="1"/>
  <c r="T125" i="1"/>
  <c r="P4" i="5" s="1"/>
  <c r="P10" i="5" s="1"/>
  <c r="U122" i="1"/>
  <c r="U125" i="1"/>
  <c r="U123" i="1"/>
  <c r="U124" i="1"/>
  <c r="R123" i="1"/>
  <c r="S123" i="1"/>
  <c r="S124" i="1"/>
  <c r="J4" i="5" s="1"/>
  <c r="J10" i="5" s="1"/>
  <c r="S125" i="1"/>
  <c r="N4" i="5"/>
  <c r="N10" i="5" s="1"/>
  <c r="R124" i="1"/>
  <c r="O4" i="5"/>
  <c r="O10" i="5" s="1"/>
  <c r="R125" i="1"/>
  <c r="K4" i="5"/>
  <c r="K10" i="5"/>
  <c r="R128" i="1"/>
  <c r="R129" i="1"/>
  <c r="R130" i="1"/>
  <c r="E5" i="5" s="1"/>
  <c r="R131" i="1"/>
  <c r="F5" i="5" s="1"/>
  <c r="S128" i="1"/>
  <c r="S130" i="1"/>
  <c r="S129" i="1"/>
  <c r="I5" i="5" s="1"/>
  <c r="S131" i="1"/>
  <c r="J5" i="5" s="1"/>
  <c r="T128" i="1"/>
  <c r="U128" i="1"/>
  <c r="K5" i="5"/>
  <c r="T129" i="1"/>
  <c r="T130" i="1"/>
  <c r="T131" i="1"/>
  <c r="P5" i="5" s="1"/>
  <c r="N5" i="5"/>
  <c r="U129" i="1"/>
  <c r="U130" i="1"/>
  <c r="U131" i="1"/>
  <c r="T5" i="5"/>
  <c r="O5" i="5"/>
  <c r="R134" i="1"/>
  <c r="S134" i="1"/>
  <c r="J6" i="5" s="1"/>
  <c r="S135" i="1"/>
  <c r="S136" i="1"/>
  <c r="S137" i="1"/>
  <c r="T134" i="1"/>
  <c r="T135" i="1"/>
  <c r="T136" i="1"/>
  <c r="T137" i="1"/>
  <c r="P6" i="5" s="1"/>
  <c r="U134" i="1"/>
  <c r="R135" i="1"/>
  <c r="R136" i="1"/>
  <c r="R137" i="1"/>
  <c r="U135" i="1"/>
  <c r="U136" i="1"/>
  <c r="U6" i="5"/>
  <c r="R139" i="1"/>
  <c r="R140" i="1"/>
  <c r="R141" i="1"/>
  <c r="R142" i="1"/>
  <c r="S139" i="1"/>
  <c r="J7" i="5" s="1"/>
  <c r="S140" i="1"/>
  <c r="S141" i="1"/>
  <c r="S142" i="1"/>
  <c r="T139" i="1"/>
  <c r="U139" i="1"/>
  <c r="I7" i="5"/>
  <c r="T140" i="1"/>
  <c r="U140" i="1"/>
  <c r="T141" i="1"/>
  <c r="T142" i="1"/>
  <c r="U141" i="1"/>
  <c r="R7" i="5" s="1"/>
  <c r="T7" i="5"/>
  <c r="S5" i="6"/>
  <c r="R8" i="2"/>
  <c r="R5" i="6"/>
  <c r="T5" i="6"/>
  <c r="T8" i="2"/>
  <c r="T5" i="2"/>
  <c r="T5" i="4"/>
  <c r="T7" i="2"/>
  <c r="U6" i="2"/>
  <c r="R6" i="5"/>
  <c r="R4" i="4"/>
  <c r="R10" i="4" s="1"/>
  <c r="S5" i="5"/>
  <c r="O7" i="4"/>
  <c r="P5" i="2"/>
  <c r="J8" i="2"/>
  <c r="P8" i="2"/>
  <c r="D6" i="2"/>
  <c r="S7" i="5"/>
  <c r="S7" i="6"/>
  <c r="I4" i="6"/>
  <c r="I10" i="6"/>
  <c r="U4" i="4"/>
  <c r="U10" i="4" s="1"/>
  <c r="J7" i="2"/>
  <c r="H7" i="2"/>
  <c r="J6" i="6"/>
  <c r="O5" i="4"/>
  <c r="O8" i="2"/>
  <c r="H6" i="2"/>
  <c r="J6" i="2"/>
  <c r="K6" i="2"/>
  <c r="T6" i="4"/>
  <c r="H8" i="2"/>
  <c r="S6" i="2"/>
  <c r="K5" i="2"/>
  <c r="R6" i="2"/>
  <c r="J5" i="2"/>
  <c r="P7" i="5"/>
  <c r="I6" i="6"/>
  <c r="M5" i="5"/>
  <c r="K8" i="6"/>
  <c r="P4" i="4"/>
  <c r="P10" i="4"/>
  <c r="I8" i="6"/>
  <c r="N8" i="6"/>
  <c r="U4" i="6"/>
  <c r="U10" i="6" s="1"/>
  <c r="S10" i="6"/>
  <c r="H4" i="6"/>
  <c r="H10" i="6" s="1"/>
  <c r="U6" i="4"/>
  <c r="O8" i="6"/>
  <c r="U5" i="5"/>
  <c r="O5" i="2"/>
  <c r="K4" i="6"/>
  <c r="K10" i="6" s="1"/>
  <c r="H5" i="2"/>
  <c r="N4" i="6"/>
  <c r="N10" i="6" s="1"/>
  <c r="N6" i="6"/>
  <c r="U7" i="4"/>
  <c r="R4" i="6"/>
  <c r="R10" i="6" s="1"/>
  <c r="R5" i="4"/>
  <c r="N4" i="4"/>
  <c r="N10" i="4"/>
  <c r="P6" i="2"/>
  <c r="N6" i="2"/>
  <c r="T7" i="4"/>
  <c r="T6" i="5"/>
  <c r="M8" i="2"/>
  <c r="H5" i="5"/>
  <c r="R5" i="5"/>
  <c r="R9" i="2"/>
  <c r="M4" i="4"/>
  <c r="M10" i="4" s="1"/>
  <c r="S6" i="5"/>
  <c r="S9" i="2"/>
  <c r="J4" i="2"/>
  <c r="J10" i="2" s="1"/>
  <c r="U10" i="2"/>
  <c r="T10" i="2"/>
  <c r="R4" i="2"/>
  <c r="O4" i="2"/>
  <c r="O10" i="2"/>
  <c r="N4" i="2"/>
  <c r="N10" i="2" s="1"/>
  <c r="H4" i="2"/>
  <c r="H10" i="2" s="1"/>
  <c r="K4" i="2"/>
  <c r="K10" i="2" s="1"/>
  <c r="I4" i="2"/>
  <c r="I10" i="2" s="1"/>
  <c r="F4" i="2" l="1"/>
  <c r="D4" i="2"/>
  <c r="K7" i="4"/>
  <c r="E7" i="4"/>
  <c r="I6" i="4"/>
  <c r="C6" i="4"/>
  <c r="E5" i="4"/>
  <c r="F5" i="4"/>
  <c r="E4" i="4"/>
  <c r="C7" i="5"/>
  <c r="C5" i="5"/>
  <c r="D4" i="5"/>
  <c r="J7" i="4"/>
  <c r="H7" i="4"/>
  <c r="H6" i="4"/>
  <c r="K6" i="4"/>
  <c r="J6" i="4"/>
  <c r="K5" i="4"/>
  <c r="H5" i="4"/>
  <c r="J5" i="4"/>
  <c r="I5" i="4"/>
  <c r="K4" i="4"/>
  <c r="I4" i="4"/>
  <c r="H4" i="4"/>
  <c r="F9" i="2"/>
  <c r="E9" i="2"/>
  <c r="D8" i="2"/>
  <c r="E8" i="2"/>
  <c r="F7" i="2"/>
  <c r="F10" i="2" s="1"/>
  <c r="D7" i="4"/>
  <c r="F7" i="4"/>
  <c r="C7" i="4"/>
  <c r="E6" i="4"/>
  <c r="D6" i="4"/>
  <c r="C5" i="4"/>
  <c r="C10" i="4" s="1"/>
  <c r="F4" i="4"/>
  <c r="D7" i="5"/>
  <c r="E6" i="5"/>
  <c r="F6" i="5"/>
  <c r="D5" i="5"/>
  <c r="D10" i="5"/>
  <c r="F4" i="5"/>
  <c r="H7" i="5"/>
  <c r="R4" i="5"/>
  <c r="R10" i="5" s="1"/>
  <c r="T4" i="5"/>
  <c r="T10" i="5" s="1"/>
  <c r="E7" i="5"/>
  <c r="D6" i="5"/>
  <c r="K6" i="5"/>
  <c r="H4" i="5"/>
  <c r="H10" i="5" s="1"/>
  <c r="S4" i="5"/>
  <c r="S10" i="5" s="1"/>
  <c r="U7" i="5"/>
  <c r="F7" i="5"/>
  <c r="I4" i="5"/>
  <c r="I10" i="5" s="1"/>
  <c r="E4" i="5"/>
  <c r="E10" i="5" s="1"/>
  <c r="C4" i="5"/>
  <c r="R7" i="6"/>
  <c r="U7" i="6"/>
  <c r="T7" i="6"/>
  <c r="J7" i="6"/>
  <c r="M6" i="6"/>
  <c r="S10" i="2"/>
  <c r="O7" i="5"/>
  <c r="M7" i="5"/>
  <c r="N7" i="5"/>
  <c r="H6" i="5"/>
  <c r="U4" i="5"/>
  <c r="U10" i="5" s="1"/>
  <c r="K7" i="5"/>
  <c r="O6" i="5"/>
  <c r="I7" i="6"/>
  <c r="H7" i="6"/>
  <c r="K7" i="6"/>
  <c r="R10" i="2"/>
  <c r="C6" i="5"/>
  <c r="M6" i="5"/>
  <c r="N6" i="5"/>
  <c r="I6" i="5"/>
  <c r="T8" i="6"/>
  <c r="R8" i="6"/>
  <c r="H8" i="6"/>
  <c r="P6" i="6"/>
  <c r="O6" i="6"/>
  <c r="S7" i="4"/>
  <c r="D4" i="4"/>
  <c r="J9" i="2"/>
  <c r="P7" i="2"/>
  <c r="E7" i="2"/>
  <c r="R7" i="2"/>
  <c r="C6" i="2"/>
  <c r="C4" i="2"/>
  <c r="C10" i="2" s="1"/>
  <c r="C8" i="6"/>
  <c r="P4" i="6"/>
  <c r="P10" i="6" s="1"/>
  <c r="M4" i="6"/>
  <c r="M10" i="6" s="1"/>
  <c r="N7" i="4"/>
  <c r="R6" i="4"/>
  <c r="U5" i="4"/>
  <c r="N5" i="4"/>
  <c r="J4" i="4"/>
  <c r="P9" i="2"/>
  <c r="M7" i="2"/>
  <c r="S5" i="2"/>
  <c r="I7" i="4"/>
  <c r="O6" i="4"/>
  <c r="F8" i="6"/>
  <c r="F4" i="6"/>
  <c r="D8" i="6"/>
  <c r="E8" i="6"/>
  <c r="F7" i="6"/>
  <c r="C7" i="6"/>
  <c r="D7" i="6"/>
  <c r="E7" i="6"/>
  <c r="C6" i="6"/>
  <c r="E6" i="6"/>
  <c r="D6" i="6"/>
  <c r="F5" i="6"/>
  <c r="E5" i="6"/>
  <c r="C5" i="6"/>
  <c r="D5" i="6"/>
  <c r="D4" i="6"/>
  <c r="C4" i="6"/>
  <c r="E4" i="6"/>
  <c r="D10" i="2" l="1"/>
  <c r="E10" i="4"/>
  <c r="F10" i="4"/>
  <c r="D10" i="4"/>
  <c r="K10" i="4"/>
  <c r="H10" i="4"/>
  <c r="J10" i="4"/>
  <c r="I10" i="4"/>
  <c r="E10" i="2"/>
  <c r="F10" i="5"/>
  <c r="C10" i="5"/>
  <c r="D10" i="6"/>
  <c r="F10" i="6"/>
  <c r="C10" i="6"/>
  <c r="E10" i="6"/>
</calcChain>
</file>

<file path=xl/sharedStrings.xml><?xml version="1.0" encoding="utf-8"?>
<sst xmlns="http://schemas.openxmlformats.org/spreadsheetml/2006/main" count="514" uniqueCount="377">
  <si>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</si>
  <si>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</si>
  <si>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</si>
  <si>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</si>
  <si>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</si>
  <si>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</si>
  <si>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</si>
  <si>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</si>
  <si>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</si>
  <si>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</si>
  <si>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</si>
  <si>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</si>
  <si>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</si>
  <si>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</si>
  <si>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</si>
  <si>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</si>
  <si>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</si>
  <si>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</si>
  <si>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</si>
  <si>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</si>
  <si>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</si>
  <si>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</si>
  <si>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</si>
  <si>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</si>
  <si>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</si>
  <si>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</si>
  <si>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</si>
  <si>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</si>
  <si>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</si>
  <si>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</si>
  <si>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</si>
  <si>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</si>
  <si>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</si>
  <si>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</si>
  <si>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</si>
  <si>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</si>
  <si>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</si>
  <si>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</si>
  <si>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</si>
  <si>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</si>
  <si>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</si>
  <si>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</si>
  <si>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</si>
  <si>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</si>
  <si>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</si>
  <si>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</si>
  <si>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</si>
  <si>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</si>
  <si>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</si>
  <si>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</si>
  <si>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</si>
  <si>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</si>
  <si>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</si>
  <si>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</si>
  <si>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</si>
  <si>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</si>
  <si>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</si>
  <si>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</si>
  <si>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</si>
  <si>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</si>
  <si>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</si>
  <si>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</si>
  <si>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</si>
  <si>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</si>
  <si>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</si>
  <si>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</si>
  <si>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</si>
  <si>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</si>
  <si>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</si>
  <si>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</si>
  <si>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</si>
  <si>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</si>
  <si>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</si>
  <si>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</si>
  <si>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</si>
  <si>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</si>
  <si>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</si>
  <si>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</si>
  <si>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</si>
  <si>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</si>
  <si>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</si>
  <si>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</si>
  <si>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</si>
  <si>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</si>
  <si>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</si>
  <si>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</si>
  <si>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</si>
  <si>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</si>
  <si>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</si>
  <si>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</si>
  <si>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</si>
  <si>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</si>
  <si>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</si>
  <si>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</si>
  <si>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</si>
  <si>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</si>
  <si>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</si>
  <si>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</si>
  <si>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</si>
  <si>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</si>
  <si>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</si>
  <si>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</si>
  <si>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</si>
  <si>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</si>
  <si>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</si>
  <si>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</si>
  <si>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</si>
  <si>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</si>
  <si>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</si>
  <si>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</si>
  <si>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</si>
  <si>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</si>
  <si>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</si>
  <si>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</si>
  <si>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</si>
  <si>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</si>
  <si>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</si>
  <si>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</si>
  <si>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</si>
  <si>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</si>
  <si>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</si>
  <si>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</si>
  <si>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</si>
  <si>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</si>
  <si>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</si>
  <si>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</si>
  <si>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</si>
  <si>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</si>
  <si>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</si>
  <si>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</si>
  <si>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</si>
  <si>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</si>
  <si>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</si>
  <si>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</si>
  <si>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</si>
  <si>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</si>
  <si>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</si>
  <si>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</si>
  <si>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</si>
  <si>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</si>
  <si>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</si>
  <si>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</si>
  <si>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</si>
  <si>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</si>
  <si>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</si>
  <si>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</si>
  <si>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</si>
  <si>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</si>
  <si>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</si>
  <si>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</si>
  <si>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</si>
  <si>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</si>
  <si>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</si>
  <si>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</si>
  <si>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</si>
  <si>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</si>
  <si>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</si>
  <si>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</si>
  <si>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</si>
  <si>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</si>
  <si>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</si>
  <si>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</si>
  <si>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</si>
  <si>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</si>
  <si>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</si>
  <si>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</si>
  <si>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</si>
  <si>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</si>
  <si>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</si>
  <si>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</si>
  <si>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</si>
  <si>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</si>
  <si>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</si>
  <si>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</si>
  <si>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</si>
  <si>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</si>
  <si>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</si>
  <si>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</si>
  <si>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2023</t>
  </si>
  <si>
    <t>AÑO 2024</t>
  </si>
  <si>
    <t>AÑO 2025</t>
  </si>
  <si>
    <t>AÑO 2026</t>
  </si>
  <si>
    <t>AÑO  2023</t>
  </si>
  <si>
    <t>El registro en el SIMAT del proceso de matricula no se lleva acabo en las fechas estipuladas por la Institucion. Falta compromiso por parte de los padres de familia y/o acudientes.</t>
  </si>
  <si>
    <t>SIMAT
Libro de folios</t>
  </si>
  <si>
    <t>La documentación que permanece en secretaria aún se encuentre en fisico y pocos son los documentos digitales.</t>
  </si>
  <si>
    <t xml:space="preserve">Documentos físico en Secretaría. </t>
  </si>
  <si>
    <t>Durante el año 2023, la Institución logra realizar mantenimiento a los tejados, placas, cubierta de la sede integrada, arreglos al circuito electrico de la sede principal, arreglo a la entrada de la sede principal.</t>
  </si>
  <si>
    <t>Evidenicas fotograficas.
Planta física</t>
  </si>
  <si>
    <t>Actas.</t>
  </si>
  <si>
    <t>Plan de riesgo.</t>
  </si>
  <si>
    <t>En cada una de las sedes se logra el embellecimiento interno de cada salon a traves de las decoraciones, pintura y en exteriores se realiza mantenimiento de las zonas verdes. Sin embargo, las actividades se realizan en comun acuerdo con docentes y directivos, pero no se cuenta con un programa especifico.</t>
  </si>
  <si>
    <t>Evidencias Fotograficas.
Planta física</t>
  </si>
  <si>
    <t>Aún falta el encerramiento de la sede principal, zonas de parqueo especificas y acondicionadas y poner en funcionamiento los laboratorios.</t>
  </si>
  <si>
    <t>Evidencias fotograficas.
Planta física</t>
  </si>
  <si>
    <t>Presupuesto 2023.
Plan de compras.
Actas de inventario.
Facturas.</t>
  </si>
  <si>
    <t xml:space="preserve">Durante el año 2023, La Institución Educativa San Miguel recibió menaje por parte del PAE, uniformes por parte del CNR, dotación de implementos deportivos por parte de Supergiros, </t>
  </si>
  <si>
    <t>Falta mantenimiento general de equipos tecnologicos y de señal a internet.</t>
  </si>
  <si>
    <t>El Plan de riesgo existente en la Institución requiere ajustes y seguimiento para el cumplimiento optimo del mismo</t>
  </si>
  <si>
    <t>Actas de PAE.
Contrato de la cafeteria.
Evidencia fotograficas.</t>
  </si>
  <si>
    <t>Actas de seguimiento de la Orientadora escolar y sus procesos.</t>
  </si>
  <si>
    <t>El restaurante escolar no ofrece una cobertura del 100%, ya que lo suministrado por el PAE debe ser focalizado para algunos estudiantes vulnerables.
El transporte escolar solo presta el servicio para los de la sede principal.
Los estudiantes cuentan con un seguro estudiantil para tratar cualquier eventualidad</t>
  </si>
  <si>
    <t>La I.E.S.M. cuenta con el servicio de orientación escolar, que busca llevar un proceso personalizado y detallado con los casos especiales de bajo rendimiento academico y problemas de aprendizaje e interacciones sociales.</t>
  </si>
  <si>
    <t xml:space="preserve">Hojas de vida de los docentes, asignación académica de acuerdo al perfil del docente, resignificación del manual de funciones. </t>
  </si>
  <si>
    <t>La planta docente y directivos de la institución cuentan con los perfiles adecuados y coherentes a sus cargos. Sin embargo, la dificultad se presenta con la ausencia de los docentes de ingles, economia y filosofia en la sede principal.</t>
  </si>
  <si>
    <t>Los directivos y docentes reciben capacitaciones virtuales por parte de la Secretaria de Educación departamental</t>
  </si>
  <si>
    <t>Actas y evidencias fotograficas.</t>
  </si>
  <si>
    <t>Resolución de cargas académicas.
Actas de I y II semana de desarrollo institucional.</t>
  </si>
  <si>
    <t>Se asigna la carga académica acorde a los perfiles de los docentes y siguiendo los lineamientos del PEI.</t>
  </si>
  <si>
    <t>Cronograma escolar.</t>
  </si>
  <si>
    <t>Actas de reunión.
Protocolo de evaluación.</t>
  </si>
  <si>
    <t>Actas de izadas de bandera.
Evidencias fotograficas.</t>
  </si>
  <si>
    <t>Actas.
Proyectos del Área de Agropecuaria.</t>
  </si>
  <si>
    <t>Manual de Convivencia de la IESM.
Libro negro - Actas de compromiso.</t>
  </si>
  <si>
    <t>Programa Bienestar del Talento Humano - PMI - Gestión Administrativa.</t>
  </si>
  <si>
    <t>El sentido de pertenencia con la función docente y con la Institución es un proceso de mejora continuo que debe ser autoevaluado y sensibilizado constantemente.</t>
  </si>
  <si>
    <t>Se puede evidenciar que el proceso se realizo acorde a lo programado y cumpliendo los requerimientos exigidos en el protocolo emanado por la SED.</t>
  </si>
  <si>
    <t>La insitución aún carece de politicas claras y eficientes en la construcción de semilleros de investigación en todas las areas del conocimiento.</t>
  </si>
  <si>
    <t>La I.E.S.M. se rige por el manual de convivencia para resolver las eventualidades presentadas durante el año 2022 y se apoya en el comité de convivencia escolar. Sin embargo, debe trabajar en la sensibilización del mismo con toda la comunidad educativa.</t>
  </si>
  <si>
    <t>En el 2023, la institución logra elaborar el documento denominado "Programa de Bienestar del Talento Humano" para beneficio de los funcionarios de la institución.</t>
  </si>
  <si>
    <t>Plan operativo anual, Presupuesto general de la I.E.S.M. - Archivos fisicos.</t>
  </si>
  <si>
    <t>Libros contables, auxiliares y rendicion de cuentas.</t>
  </si>
  <si>
    <t>Actas de rendición de cuentas, libros reglamentarios.</t>
  </si>
  <si>
    <t>Informes contables.
Libro de presupuesto.</t>
  </si>
  <si>
    <t>La institución cuenta con libros de actas e informes actualizados, que reposan en la oficina de la rectoría.</t>
  </si>
  <si>
    <t xml:space="preserve">La Institución a través del Contador realizar la vigilancia del control fiscal que regula a la I.E.S.M. para lograr la transparencia y la eficiencia en el manejo de los recursos del sector publico. </t>
  </si>
  <si>
    <t>Los recursos con los que cuenta la Institución para su funcionamiento provienen del MEN a través de Gratuidad de la educación. Otros ingresos de la institución provienen del arriendo de la tienda escolar.</t>
  </si>
  <si>
    <t>Para el año 2023, se presento en el mes de febrero la rendición de cuentas del año 2022. De las actividades y obras desarrolladas a lo largo de la vigencia 2023 y con el cambio de rector en la institución, se presenta un informe de gastos en la última asamblea de padres de familia del presente año.</t>
  </si>
  <si>
    <t>Archivo digital del plantel educativo de manera eficiente y eficaz online a través del servicio que nos presta el software por año lectivo. 
Archivos físicos y digitales de los boletines expedidos en las sedes anexas.</t>
  </si>
  <si>
    <t>PMI 2023 - Gestión Administrativa.</t>
  </si>
  <si>
    <t>La mision y la vision se socializo con la comunidad educativa en la primera asamblea de padres de familia.</t>
  </si>
  <si>
    <t xml:space="preserve">Actas de la asamblea de padres de familia, entrega de folletos a los padres de familia, se hizo visible la mision y la vision en las aulas de clases </t>
  </si>
  <si>
    <t>se logro llevar el seguimiento al debido proceso</t>
  </si>
  <si>
    <t>Metas institucionales estipuladas en el PEI</t>
  </si>
  <si>
    <t>Los docentes de la institucion unificaron el plan de aula basados en la malla curricular</t>
  </si>
  <si>
    <t>malla curricular,planes de àrea, plan de aula</t>
  </si>
  <si>
    <t>La institucion sigue los procesos de inclusion con NNAJ con caracteristicas con condiciones educativas especiales.</t>
  </si>
  <si>
    <t>formato de identificacion de diagnostico a NNAJ con caracteristicas con condiciones especiales.</t>
  </si>
  <si>
    <t>la institucion se organiza en grupos de gestion para planear y ejecutar las actividades y compromisos institucionales</t>
  </si>
  <si>
    <t>Actas de reuniones por gestion. Registros fotogràficos de las actividades realizadas en el periodo academico</t>
  </si>
  <si>
    <t>Realizan los cambios y ajustes necesarios al planteamiento estrategico mediante trabajo en equipo.</t>
  </si>
  <si>
    <t>Malla curricular, planes de àrea, plan de estudios, resignificacion del PEI,PPT</t>
  </si>
  <si>
    <t>Se cumplio con los principios establecidos segun  la mision y la vision formando personas integras y comprometidas en lo academico y la sociedad.</t>
  </si>
  <si>
    <t>misiòn y visiòn, celebracion de eventos culturales y recreativos.</t>
  </si>
  <si>
    <t xml:space="preserve">El resultado de las pruebas saber 2023 disminuyo en un pequeño porcentaje referente a los años anteriores, esto debido a la falta y cambio de docentes, no aplicaRon los simulacros a los estudiantes como estrategia para mejorar. </t>
  </si>
  <si>
    <t>Resultados de las pruebas saber 11 2023 Y estadisticas de pruebas internas de 0°-11°. No hay docentes de sociales, historia e inglès</t>
  </si>
  <si>
    <t>la  institucion implementa proceso de autoevaluaciòn integral que abarca las diferentes sedes integrando la comunidad educativa</t>
  </si>
  <si>
    <t>autoevaluaciòn 2023</t>
  </si>
  <si>
    <t>El consejo directivo de la instituciòn proyectò el presupuesto que maneja la institucion con fines especicos</t>
  </si>
  <si>
    <t>Actas del concejo directivo, registros fotogràficos, rendicion de cuentas.</t>
  </si>
  <si>
    <t>El consejo acadèmico se reune  periodicamente para tomar  decisiones sobre los procesos pedagògicos y se hace seguimiento sistemàtico al plan de trabajo.</t>
  </si>
  <si>
    <t>Actas de consejo academico, registros fotograficos</t>
  </si>
  <si>
    <t>la comisiòn de evaluaciòn y promociòn evalua los resultados de sus acciones y los utiliza para fortalecer su trabajo</t>
  </si>
  <si>
    <t>Actas, registros fotogràficos, eficiencia interna, plataforma gnosoft,actas de informe acadèmico</t>
  </si>
  <si>
    <t>la institucion educativa lleva seguimiento al manual de convivencia bajo la superviciòn y asesoria de la orientadora escolar</t>
  </si>
  <si>
    <t>Manual de convivencia,libro negro, registro de  actas de acciones de indisciplina</t>
  </si>
  <si>
    <t>Es necesario que los docentes y directivos docentes motiven a los participantes del consejo estudiantil a participar frecuentemente en las actividades curriculares y extracurriculares de la institucion</t>
  </si>
  <si>
    <t>Actas y registro fotogràfico</t>
  </si>
  <si>
    <t>Se realizò la eleccion del personero en el tiempo estipulado y con los criterios establecidos para la eleccion.</t>
  </si>
  <si>
    <t>Actas de eleccion del personero, registro fotografico</t>
  </si>
  <si>
    <t>los padres de familia participaron con agrado en cada una de las actividades programadas por la institicion</t>
  </si>
  <si>
    <t>Actas , registros fotogràficos</t>
  </si>
  <si>
    <t>El consejo de padres de familia se reune constantemente para llevar seguimiento al plan de mejoramiento</t>
  </si>
  <si>
    <t>La institucion educativa evalua y mejora la utilizacion de los diferentes medios de comunicaciòn.</t>
  </si>
  <si>
    <t>redes sociales, grupo de prensa, plataforma gnosoft,camaras</t>
  </si>
  <si>
    <t>La comunidad educativa realiza acciones para el buen funcionamiento de la instituciòn</t>
  </si>
  <si>
    <t>semana cultura, interclases, salidas pedagògicas, desfiles con la banda marcial,</t>
  </si>
  <si>
    <t>La intitucion implementa un sistema de estìmulos y reconocimientos a los logros de los estudiantes.</t>
  </si>
  <si>
    <t>Actas y registros fotograficos en entrega de reconocimientos</t>
  </si>
  <si>
    <t>La institucion educativa promueve e impulsa la participacion en las buenas practicas</t>
  </si>
  <si>
    <t>actas, registros fotograficos</t>
  </si>
  <si>
    <t xml:space="preserve">la comunidad educativa enaltece el buen nombre de la institucion mediante,muetra sentido de pertenencia  y particiapacion activamente en cada evento programado </t>
  </si>
  <si>
    <t>actas, registros fotogràficos</t>
  </si>
  <si>
    <t>los espaciones educativos fueron reparadosy adecuados para  fortalecer las practicas pedagògicas pertinentes</t>
  </si>
  <si>
    <t>Actas, evidencias fotografiacas</t>
  </si>
  <si>
    <t xml:space="preserve">Al  iniciar el año acadèmico 2023 los estudiantes reciben induccin por pate de los directivos docentes y docentes titulares para la buena convivencia dentro y fuera de la unstituciòn </t>
  </si>
  <si>
    <t>actas, registros fotogràfico, manual de convivencia.</t>
  </si>
  <si>
    <t>Los estudiantes mejoran la actutud hacia  el aprendizaje y participaciòn</t>
  </si>
  <si>
    <t>registro de notas.</t>
  </si>
  <si>
    <t>se resignificò el manual de convivenvcia en la primera semana de desarrollo instituciona y se socializò con la comunidad educativa.</t>
  </si>
  <si>
    <t>actas, registros fotograficos, manual de convivencia</t>
  </si>
  <si>
    <t xml:space="preserve">los estudiantes reciben capacitaciones internas y externas para el fortalecimiento de sus sentimientos de pertenencia.  </t>
  </si>
  <si>
    <t xml:space="preserve">talleres consejo noruego, save of children, </t>
  </si>
  <si>
    <t xml:space="preserve">las aulas de clases de la IE  son suficientemente propicias generando un buen ambiente para el aprendizaje y la convivencia </t>
  </si>
  <si>
    <t>Registro fotogràfico</t>
  </si>
  <si>
    <t>la I.E cuenta con el apoyo de entidades gubernamentales que brindan  inducciòn y asesoria a los estudiantes en situciones de conflicto</t>
  </si>
  <si>
    <t>Actas, registros de talleres, foros</t>
  </si>
  <si>
    <t>la socializacion del manual de convivencia con la comunidad educativa a insidido notablemente en minimizar cituaciones de casos difisiles.</t>
  </si>
  <si>
    <t>Actas, registro fotografico</t>
  </si>
  <si>
    <t>la comunicaciòn con los padres de familia es acertiva mas sin embargo se mantienen algunos casos de aislamiento y desinteres</t>
  </si>
  <si>
    <t>Actas de reuniones de familia, registrso fotogràficos</t>
  </si>
  <si>
    <t>los docentes aplican metodos y erramientas flexibles para casos de niños con necesidades especiales.</t>
  </si>
  <si>
    <t xml:space="preserve">Guias y talleres a estudiantes con discapacidad, </t>
  </si>
  <si>
    <t>la institucion cuenta con entes de apoyo y estadia que fortalece los procesos integrales de formaciòn</t>
  </si>
  <si>
    <t>H.J.C, SENA, Consejo noruego, save of children,coordinacòn de salu,comisaria de familia.</t>
  </si>
  <si>
    <t>El sector productivo se vinculò desde la participacion en el consejo derectivo en 100%en las actividades escolares y de infraestructura.</t>
  </si>
  <si>
    <t>Actas, registros fotogràficos</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</si>
  <si>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</si>
  <si>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Planes de área
Plan de Aula
Plan de Asignatura.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</si>
  <si>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</si>
  <si>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Plann de Aula</t>
  </si>
  <si>
    <t>La institución cuenta con una
política de dotación, uso y
mantenimiento de los recursos
para el aprendizaje y hay una
conexión clara entre el enfoque metodológico y los criterios administrativos</t>
  </si>
  <si>
    <t>Libros areas fundamentales en cada salon de clase.
Sala de Informatica.
Implementos Deportivos.</t>
  </si>
  <si>
    <t>Los mecanismos para el seguimiento a las horas efectivas de clase recibidas por los estudiantes hacen parte de un sistema de mejoramiento institucional que se implementa en todas las
sedes y es aplicado por los docentes.</t>
  </si>
  <si>
    <t>Acta de asignación de clase.
Horariios de clase.</t>
  </si>
  <si>
    <t>Bimestrales tipo prueba SABER.
Planes de Nivelación por periodo.</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</si>
  <si>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</si>
  <si>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Proyectos de Aula</t>
  </si>
  <si>
    <t>En algunas sedes hay algunos
acuerdos básicos entre docentes y
estudiantes acerca de la intencionalidad de las tareas escolares para
algunos grados, niveles o áreas.</t>
  </si>
  <si>
    <t>Actas de compromiso.</t>
  </si>
  <si>
    <t>La institución tiene una política sobre el uso de los recursos para el aprendizaje que está articulada con su propuesta pedagógica. Además, ésta es aplicada por todos.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</si>
  <si>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</si>
  <si>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La institución cuenta con una
política sobre el uso apropiado
de los tiempos destinados a
los aprendizajes, pero ésta se
aplica solamente en algunas
sedes, niveles o grados.</t>
  </si>
  <si>
    <t>Talleres de Nivelación - Refuerzo</t>
  </si>
  <si>
    <t>La institución hace seguimiento a las relaciones
de aula, y diseña e implementa acciones de mejoramiento para contrarrestar las debilidades evidenciadas.</t>
  </si>
  <si>
    <t>Las Nivelaciones al finalizar el perido</t>
  </si>
  <si>
    <t>Planes de area de todas las asignaturas alojados en la plataforma OVY</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</si>
  <si>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</si>
  <si>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</si>
  <si>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Plan de Aula.
Formatos DUA</t>
  </si>
  <si>
    <t>El sistema de evaluación del rendimiento acadé- mico de la institución se aplica permanentemente. Se hace seguimiento y se cuenta con un buen sistema de información. Además, la institución
evalúa periódicamente este sistema y lo ajusta de acuerdo con las necesidades de la diversidad de los estudiantes.</t>
  </si>
  <si>
    <t>Actas de comisión y evaluación y promoción.</t>
  </si>
  <si>
    <t>El seguimiento sistemático de los resultados académicos cuenta con indicadores y mecanismos claros de retroalimentación para estudiantes, padres de familia y prácticas docentes.</t>
  </si>
  <si>
    <t>Planillas de Notas- Plataforma OVY</t>
  </si>
  <si>
    <t>Las conclusiones de los análisis de los resultados de los estudiantes en las evaluaciones externas (pruebas SABER y exámenes de Estado) son fuente para el mejoramiento de las prácticas de aula, en el marco del Plan de Mejoramiento Institucional.</t>
  </si>
  <si>
    <t>Analis DOFA año anterior</t>
  </si>
  <si>
    <t>La institución revisa y evalúa periódicamente su política de control y tratamiento del ausentismo
en función de los resultados de la misma, e implementa los ajustes pertinentes</t>
  </si>
  <si>
    <t>formato de Excusa
Registro de asistencia en la Platafprma OVY.
Seguimiento por parte del docenten orientador.</t>
  </si>
  <si>
    <t>Las prácticas de los docentes incorporan actividades de recuperación basadas en estrategias que tienen como finalidad ofrecer un apoyo real al desarrollo de las  
básicas de los estudiantes y al mejoramiento de sus resultados.</t>
  </si>
  <si>
    <t>Actas de nivelación por periodo.</t>
  </si>
  <si>
    <t>Por iniciativa individual, algunos docentes se ocupan de los casos de bajo rendimiento y problemas de aprendizaje de
los estudiantes</t>
  </si>
  <si>
    <t>Planes de refuerzos Individuales</t>
  </si>
  <si>
    <t>La institución tiene un contacto escaso y esporádico con sus egresados y la información sobre ellos es anecdótica.
La institución tiene un plan para realizar el seguimiento a sus egresados, pero la información no es sistemática, n</t>
  </si>
  <si>
    <t xml:space="preserve">Listado de egresados </t>
  </si>
  <si>
    <t xml:space="preserve">Seguimiento a la asistencia , Evaluación en el aula, Relación pedagógica, 
</t>
  </si>
  <si>
    <t>La institución hace seguimiento a las relaciones de aula, y diseña e implementa acciones de mejoramiento para contrarrestar las debilidades evidenciadas.
El sistema de evaluación del rendimiento acadé- mico de la institución se aplica permanentemente. Se hace seguimiento y se cuenta con un buen sistema de información. Además, la institución evalúa periódicamente este sistema y lo ajusta de acuerdo con las necesidades de la diversidad de los estudiantes.
La institución revisa y evalúa periódicamente su política de control y tratamiento del ausentismo en función de los resultados de la misma, e implementa los ajustes pertinentes.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</si>
  <si>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</si>
  <si>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 xml:space="preserve">Documento PIAR- DUA- SIMAG </t>
  </si>
  <si>
    <t>La institución ha definido políticas
para atender a poblaciones
pertenecientes a grupos
étnicos, pero carece de información
sobre sus requerimientos
o necesidades de su localidad
o municipio.</t>
  </si>
  <si>
    <t>No exiaten evidencias fisicas que sustente la atenciòn a esta poblaciòn.</t>
  </si>
  <si>
    <t>La institución cuenta con mecanismos que le
permiten conocer las necesidades y expectativas
de todos los estudiantes y divulga esta información
en su comunidad; los estudiantes
encuentran elementos de identificación con
la institución.</t>
  </si>
  <si>
    <t>Redes Sociales de la Intituciòn.
Evemtos Deportivos y Culturales.
Feria Agropecuaria.
Trabajo Social Comunitario Estudiantil.</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</si>
  <si>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</si>
  <si>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Proyectos en el area de agropuaria.</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</si>
  <si>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</si>
  <si>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Actas de reuniòn y asistencia de la Escuela de padres.</t>
  </si>
  <si>
    <t>Existen estrategias de comunicación
que permiten que la
institución y la comunidad se
conozcan mutuamente; las actividades
se organizan de manera
conjunta, así no guarden
estrecha relación con el PEI.</t>
  </si>
  <si>
    <t>Redes Sociales Institucionales.
Eventos Culturales y Deportivos  Extraclases.
Redes Sociales Institucionales.
Grupos de Whatsapp.</t>
  </si>
  <si>
    <t>La comunidad se encuentra informada respecto
de los programas y posibilidades de uso
de los recursos de la institución y los utiliza;
asimismo, colabora con la institución en los
gastos para su mantenimiento.</t>
  </si>
  <si>
    <t>Acta de rendiciòn de cuentas 2023.
Evidencias fotograficas de los arreglos a las sedes.
Contratos de ejecuciòn de obras y/o mejoras.</t>
  </si>
  <si>
    <t>El servicio social estudiantil tiene
proyectos que responden
a las necesidades de la comunidad
y éstos, a su vez, son
pertinentes para la actividad
institucional.</t>
  </si>
  <si>
    <t>Documentos de los proyetos de servicio social estudiantil obligatorio 2023.</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</si>
  <si>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</si>
  <si>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Eventos culturales y deportivos.
Eventos religiosos.
Feria Agropecuaria.
Proyectos Servicio Social Estudiantil.
Actas de jornadas democraticas.</t>
  </si>
  <si>
    <t>La asamblea de padres funciona
de acuerdo con lo estipulado
en la normatividad vigente y el
consejo de padres participa en
algunas decisiones relativas al
mejoramiento de la institución.</t>
  </si>
  <si>
    <t>Actas de asambleas de padres de familia.
Evidencia fotograficas.</t>
  </si>
  <si>
    <t>La institución tiene propuestas
para estimular la participación
de de las familias como mecanismo
de apoyo a acciones,
que si bien son pertinentes
para la institución y están en
concordancia con el PEI, no
han sido diseñadas con base
en su participación.</t>
  </si>
  <si>
    <t>Actas de compromiso.
Evidencias fotograficas en eventos instituionales como ceremonias de grados, semana cultural y entrega de boletines.</t>
  </si>
  <si>
    <t>La institución cuenta con programas
para la prevención de
riesgos físicos que hacen parte
de los proyectos transversales
(educación ambiental, por
ejemplo) y son coherentes con
el PEI.</t>
  </si>
  <si>
    <t>Capacitacioes por parte de Salud Pùblica municipal, Bomberos, Save the children.</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</si>
  <si>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</si>
  <si>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Actas por parte de Psicoorientaciòn escolar.</t>
  </si>
  <si>
    <t>La institución cuenta con algunos
planes de acción frente a
accidentes o desastres naturales
solamente para algunas sedes
o ciertos riesgos; el estado
de la infraestructura física no
es sujeto de monitoreo ni de
evaluación.</t>
  </si>
  <si>
    <t>Documento de Plan de riesgos.</t>
  </si>
  <si>
    <t>Apoyo pedagógico para estudiantes con dificultades de aprendizaje: La institución definira las políticas y mecanismos definidos en el PEI para abordar los casos de bajo rendimiento y problemas de aprendizaje, para poder realizar el seguimiento a los mismos, y diseñar los recursos externos pertinentes.</t>
  </si>
  <si>
    <t>Seguimiento a los egresados: Para el presente año la institución definira un plan para realizar el seguimiento a sus egresados, esta se llevara de manera sistemática, lo cual  permitira el análisis para el aporte al mejoramiento.</t>
  </si>
  <si>
    <t>La Institución cuenta con un software (ovy) para la expedición de los boletines de la sede primaria y sede principal, pero no expide los boletines para los estudiantes de la sedes rurales.</t>
  </si>
  <si>
    <t>los laboratorios estan en muy regular estado , las áreas de musica y deportes con implementos que poco se usa . La insitución carece de un salón de audiovisuales y de música.</t>
  </si>
  <si>
    <t>La institución realiza activida des de inducción con los docen tes y administrativos nuevos, 
pero éstas no son sistemáticas 
y obedecen a iniciativas indivi duales, de áreas o de sede</t>
  </si>
  <si>
    <t>A pesar de mantener los reconocimientos y estimulos a estudiantes en las areas culturales, deportivas y academicas, la institución carece de un programa que incluya  igualmente a los docentes y administrativos de la institucion .</t>
  </si>
  <si>
    <t>Los perfiles se encuentran bien definidos, son coherentes con el PEI y con la normatividad vigente.</t>
  </si>
  <si>
    <t>creacion de  una base de datos digital para almacenar la informacion academica de los estudiantes</t>
  </si>
  <si>
    <t xml:space="preserve">determinar un plan de reconocimiento y estimulos al personal vinculado </t>
  </si>
  <si>
    <t xml:space="preserve">crear proyectos de investigacion de acuerdo a los intereses y fortalezas de los estudiantes </t>
  </si>
  <si>
    <t>diseño curricular para estudiantes con discapacidad.</t>
  </si>
  <si>
    <t>servicio Social Estudiantil</t>
  </si>
  <si>
    <t>Escuela de Padres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</si>
</sst>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DCE5F1"/>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5" borderId="2" xfId="0" applyFont="1" applyFill="1" applyBorder="1" applyAlignment="1" applyProtection="1">
      <alignment horizontal="center" vertical="center" wrapText="1"/>
      <protection locked="0"/>
    </xf>
    <xf numFmtId="0" fontId="11" fillId="23" borderId="3" xfId="0" applyFont="1" applyFill="1" applyBorder="1" applyAlignment="1" applyProtection="1">
      <alignment horizontal="center" vertical="center" wrapText="1"/>
      <protection locked="0"/>
    </xf>
    <xf numFmtId="0" fontId="35" fillId="13" borderId="2" xfId="0" applyFont="1" applyFill="1" applyBorder="1" applyAlignment="1" applyProtection="1">
      <alignment horizontal="center" vertical="center" wrapText="1"/>
      <protection locked="0"/>
    </xf>
    <xf numFmtId="0" fontId="35" fillId="13" borderId="3" xfId="0" applyFont="1" applyFill="1" applyBorder="1" applyAlignment="1" applyProtection="1">
      <alignment horizontal="center"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2" xfId="0" applyFont="1" applyBorder="1" applyAlignment="1" applyProtection="1">
      <alignment horizontal="lef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7" xfId="0" applyFont="1" applyBorder="1" applyAlignment="1">
      <alignment horizont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53-4FFE-A776-61A957621D21}"/>
              </c:ext>
            </c:extLst>
          </c:dPt>
          <c:dPt>
            <c:idx val="1"/>
            <c:invertIfNegative val="0"/>
            <c:bubble3D val="0"/>
            <c:spPr>
              <a:solidFill>
                <a:srgbClr val="C00000"/>
              </a:solidFill>
            </c:spPr>
            <c:extLst>
              <c:ext xmlns:c16="http://schemas.microsoft.com/office/drawing/2014/chart" uri="{C3380CC4-5D6E-409C-BE32-E72D297353CC}">
                <c16:uniqueId val="{00000001-3053-4FFE-A776-61A957621D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53-4FFE-A776-61A957621D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53-4FFE-A776-61A957621D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3053-4FFE-A776-61A957621D21}"/>
            </c:ext>
          </c:extLst>
        </c:ser>
        <c:dLbls>
          <c:showLegendKey val="0"/>
          <c:showVal val="0"/>
          <c:showCatName val="0"/>
          <c:showSerName val="0"/>
          <c:showPercent val="0"/>
          <c:showBubbleSize val="0"/>
        </c:dLbls>
        <c:gapWidth val="150"/>
        <c:shape val="box"/>
        <c:axId val="1089718863"/>
        <c:axId val="1"/>
        <c:axId val="0"/>
      </c:bar3DChart>
      <c:catAx>
        <c:axId val="108971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8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E4-47E5-AE35-B8288B9F7E2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E4-47E5-AE35-B8288B9F7E2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28E4-47E5-AE35-B8288B9F7E21}"/>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28E4-47E5-AE35-B8288B9F7E21}"/>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E4-47E5-AE35-B8288B9F7E2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8E4-47E5-AE35-B8288B9F7E2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8E4-47E5-AE35-B8288B9F7E2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28E4-47E5-AE35-B8288B9F7E2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8E4-47E5-AE35-B8288B9F7E2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8E4-47E5-AE35-B8288B9F7E2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28E4-47E5-AE35-B8288B9F7E21}"/>
            </c:ext>
          </c:extLst>
        </c:ser>
        <c:dLbls>
          <c:showLegendKey val="0"/>
          <c:showVal val="0"/>
          <c:showCatName val="0"/>
          <c:showSerName val="0"/>
          <c:showPercent val="0"/>
          <c:showBubbleSize val="0"/>
        </c:dLbls>
        <c:smooth val="0"/>
        <c:axId val="1089725103"/>
        <c:axId val="1"/>
      </c:lineChart>
      <c:catAx>
        <c:axId val="108972510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510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49A3-4F93-A906-73D7F3FC350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9A3-4F93-A906-73D7F3FC35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9A3-4F93-A906-73D7F3FC35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9A3-4F93-A906-73D7F3FC350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9A3-4F93-A906-73D7F3FC35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9A3-4F93-A906-73D7F3FC35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9A3-4F93-A906-73D7F3FC350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A3-4F93-A906-73D7F3FC350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A3-4F93-A906-73D7F3FC350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A3-4F93-A906-73D7F3FC350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9A3-4F93-A906-73D7F3FC350C}"/>
            </c:ext>
          </c:extLst>
        </c:ser>
        <c:dLbls>
          <c:showLegendKey val="0"/>
          <c:showVal val="0"/>
          <c:showCatName val="0"/>
          <c:showSerName val="0"/>
          <c:showPercent val="0"/>
          <c:showBubbleSize val="0"/>
        </c:dLbls>
        <c:smooth val="0"/>
        <c:axId val="1089723663"/>
        <c:axId val="1"/>
      </c:lineChart>
      <c:catAx>
        <c:axId val="1089723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3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08-41C5-8950-F9A0710A05E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0F08-41C5-8950-F9A0710A05ED}"/>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08-41C5-8950-F9A0710A05E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08-41C5-8950-F9A0710A05E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F08-41C5-8950-F9A0710A05E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F08-41C5-8950-F9A0710A05ED}"/>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F08-41C5-8950-F9A0710A05E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F08-41C5-8950-F9A0710A05E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F08-41C5-8950-F9A0710A05E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F08-41C5-8950-F9A0710A05E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F08-41C5-8950-F9A0710A05ED}"/>
            </c:ext>
          </c:extLst>
        </c:ser>
        <c:dLbls>
          <c:showLegendKey val="0"/>
          <c:showVal val="0"/>
          <c:showCatName val="0"/>
          <c:showSerName val="0"/>
          <c:showPercent val="0"/>
          <c:showBubbleSize val="0"/>
        </c:dLbls>
        <c:smooth val="0"/>
        <c:axId val="1068088927"/>
        <c:axId val="1"/>
      </c:lineChart>
      <c:catAx>
        <c:axId val="1068088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8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04-40AF-A893-CB13A02EB079}"/>
              </c:ext>
            </c:extLst>
          </c:dPt>
          <c:dPt>
            <c:idx val="1"/>
            <c:invertIfNegative val="0"/>
            <c:bubble3D val="0"/>
            <c:spPr>
              <a:solidFill>
                <a:srgbClr val="C00000"/>
              </a:solidFill>
            </c:spPr>
            <c:extLst>
              <c:ext xmlns:c16="http://schemas.microsoft.com/office/drawing/2014/chart" uri="{C3380CC4-5D6E-409C-BE32-E72D297353CC}">
                <c16:uniqueId val="{00000001-5804-40AF-A893-CB13A02EB0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04-40AF-A893-CB13A02EB0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04-40AF-A893-CB13A02EB0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804-40AF-A893-CB13A02EB079}"/>
            </c:ext>
          </c:extLst>
        </c:ser>
        <c:dLbls>
          <c:showLegendKey val="0"/>
          <c:showVal val="0"/>
          <c:showCatName val="0"/>
          <c:showSerName val="0"/>
          <c:showPercent val="0"/>
          <c:showBubbleSize val="0"/>
        </c:dLbls>
        <c:gapWidth val="150"/>
        <c:shape val="box"/>
        <c:axId val="1068092287"/>
        <c:axId val="1"/>
        <c:axId val="0"/>
      </c:bar3DChart>
      <c:catAx>
        <c:axId val="1068092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22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4B-4745-9C7C-CA4265E0B0B8}"/>
              </c:ext>
            </c:extLst>
          </c:dPt>
          <c:dPt>
            <c:idx val="1"/>
            <c:invertIfNegative val="0"/>
            <c:bubble3D val="0"/>
            <c:spPr>
              <a:solidFill>
                <a:srgbClr val="C00000"/>
              </a:solidFill>
            </c:spPr>
            <c:extLst>
              <c:ext xmlns:c16="http://schemas.microsoft.com/office/drawing/2014/chart" uri="{C3380CC4-5D6E-409C-BE32-E72D297353CC}">
                <c16:uniqueId val="{00000001-144B-4745-9C7C-CA4265E0B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4B-4745-9C7C-CA4265E0B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4B-4745-9C7C-CA4265E0B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144B-4745-9C7C-CA4265E0B0B8}"/>
            </c:ext>
          </c:extLst>
        </c:ser>
        <c:dLbls>
          <c:showLegendKey val="0"/>
          <c:showVal val="0"/>
          <c:showCatName val="0"/>
          <c:showSerName val="0"/>
          <c:showPercent val="0"/>
          <c:showBubbleSize val="0"/>
        </c:dLbls>
        <c:gapWidth val="150"/>
        <c:shape val="box"/>
        <c:axId val="1068089407"/>
        <c:axId val="1"/>
        <c:axId val="0"/>
      </c:bar3DChart>
      <c:catAx>
        <c:axId val="1068089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9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41-43E7-A926-5F5D00F9987D}"/>
              </c:ext>
            </c:extLst>
          </c:dPt>
          <c:dPt>
            <c:idx val="1"/>
            <c:invertIfNegative val="0"/>
            <c:bubble3D val="0"/>
            <c:spPr>
              <a:solidFill>
                <a:srgbClr val="C00000"/>
              </a:solidFill>
            </c:spPr>
            <c:extLst>
              <c:ext xmlns:c16="http://schemas.microsoft.com/office/drawing/2014/chart" uri="{C3380CC4-5D6E-409C-BE32-E72D297353CC}">
                <c16:uniqueId val="{00000001-B641-43E7-A926-5F5D00F998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41-43E7-A926-5F5D00F998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41-43E7-A926-5F5D00F998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B641-43E7-A926-5F5D00F9987D}"/>
            </c:ext>
          </c:extLst>
        </c:ser>
        <c:dLbls>
          <c:showLegendKey val="0"/>
          <c:showVal val="0"/>
          <c:showCatName val="0"/>
          <c:showSerName val="0"/>
          <c:showPercent val="0"/>
          <c:showBubbleSize val="0"/>
        </c:dLbls>
        <c:gapWidth val="150"/>
        <c:shape val="box"/>
        <c:axId val="1068095167"/>
        <c:axId val="1"/>
        <c:axId val="0"/>
      </c:bar3DChart>
      <c:catAx>
        <c:axId val="1068095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5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7F-4337-8D85-DBDBCF48EFA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787F-4337-8D85-DBDBCF48EFA5}"/>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7F-4337-8D85-DBDBCF48EFA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7F-4337-8D85-DBDBCF48EFA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7F-4337-8D85-DBDBCF48EFA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87F-4337-8D85-DBDBCF48EFA5}"/>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7F-4337-8D85-DBDBCF48EFA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87F-4337-8D85-DBDBCF48EFA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87F-4337-8D85-DBDBCF48EFA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87F-4337-8D85-DBDBCF48EFA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87F-4337-8D85-DBDBCF48EFA5}"/>
            </c:ext>
          </c:extLst>
        </c:ser>
        <c:dLbls>
          <c:showLegendKey val="0"/>
          <c:showVal val="0"/>
          <c:showCatName val="0"/>
          <c:showSerName val="0"/>
          <c:showPercent val="0"/>
          <c:showBubbleSize val="0"/>
        </c:dLbls>
        <c:smooth val="0"/>
        <c:axId val="1068084607"/>
        <c:axId val="1"/>
      </c:lineChart>
      <c:catAx>
        <c:axId val="10680846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46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64-4749-91AD-621C8312AE86}"/>
              </c:ext>
            </c:extLst>
          </c:dPt>
          <c:dPt>
            <c:idx val="1"/>
            <c:invertIfNegative val="0"/>
            <c:bubble3D val="0"/>
            <c:spPr>
              <a:solidFill>
                <a:srgbClr val="C00000"/>
              </a:solidFill>
            </c:spPr>
            <c:extLst>
              <c:ext xmlns:c16="http://schemas.microsoft.com/office/drawing/2014/chart" uri="{C3380CC4-5D6E-409C-BE32-E72D297353CC}">
                <c16:uniqueId val="{00000001-D864-4749-91AD-621C8312AE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64-4749-91AD-621C8312AE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64-4749-91AD-621C8312AE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D864-4749-91AD-621C8312AE86}"/>
            </c:ext>
          </c:extLst>
        </c:ser>
        <c:dLbls>
          <c:showLegendKey val="0"/>
          <c:showVal val="0"/>
          <c:showCatName val="0"/>
          <c:showSerName val="0"/>
          <c:showPercent val="0"/>
          <c:showBubbleSize val="0"/>
        </c:dLbls>
        <c:gapWidth val="150"/>
        <c:shape val="box"/>
        <c:axId val="1068096127"/>
        <c:axId val="1"/>
        <c:axId val="0"/>
      </c:bar3DChart>
      <c:catAx>
        <c:axId val="1068096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61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BB-448E-A430-8180B956E730}"/>
              </c:ext>
            </c:extLst>
          </c:dPt>
          <c:dPt>
            <c:idx val="1"/>
            <c:invertIfNegative val="0"/>
            <c:bubble3D val="0"/>
            <c:spPr>
              <a:solidFill>
                <a:srgbClr val="C00000"/>
              </a:solidFill>
            </c:spPr>
            <c:extLst>
              <c:ext xmlns:c16="http://schemas.microsoft.com/office/drawing/2014/chart" uri="{C3380CC4-5D6E-409C-BE32-E72D297353CC}">
                <c16:uniqueId val="{00000001-30BB-448E-A430-8180B956E7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BB-448E-A430-8180B956E7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BB-448E-A430-8180B956E7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30BB-448E-A430-8180B956E730}"/>
            </c:ext>
          </c:extLst>
        </c:ser>
        <c:dLbls>
          <c:showLegendKey val="0"/>
          <c:showVal val="0"/>
          <c:showCatName val="0"/>
          <c:showSerName val="0"/>
          <c:showPercent val="0"/>
          <c:showBubbleSize val="0"/>
        </c:dLbls>
        <c:gapWidth val="150"/>
        <c:shape val="box"/>
        <c:axId val="1068081727"/>
        <c:axId val="1"/>
        <c:axId val="0"/>
      </c:bar3DChart>
      <c:catAx>
        <c:axId val="1068081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1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AF-45E1-B91A-AC527B52F55A}"/>
              </c:ext>
            </c:extLst>
          </c:dPt>
          <c:dPt>
            <c:idx val="1"/>
            <c:invertIfNegative val="0"/>
            <c:bubble3D val="0"/>
            <c:spPr>
              <a:solidFill>
                <a:srgbClr val="C00000"/>
              </a:solidFill>
            </c:spPr>
            <c:extLst>
              <c:ext xmlns:c16="http://schemas.microsoft.com/office/drawing/2014/chart" uri="{C3380CC4-5D6E-409C-BE32-E72D297353CC}">
                <c16:uniqueId val="{00000001-7AAF-45E1-B91A-AC527B52F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AF-45E1-B91A-AC527B52F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AF-45E1-B91A-AC527B52F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7AAF-45E1-B91A-AC527B52F55A}"/>
            </c:ext>
          </c:extLst>
        </c:ser>
        <c:dLbls>
          <c:showLegendKey val="0"/>
          <c:showVal val="0"/>
          <c:showCatName val="0"/>
          <c:showSerName val="0"/>
          <c:showPercent val="0"/>
          <c:showBubbleSize val="0"/>
        </c:dLbls>
        <c:gapWidth val="150"/>
        <c:shape val="box"/>
        <c:axId val="1068091807"/>
        <c:axId val="1"/>
        <c:axId val="0"/>
      </c:bar3DChart>
      <c:catAx>
        <c:axId val="1068091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18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8F-4EE3-856C-2AA4F359C824}"/>
              </c:ext>
            </c:extLst>
          </c:dPt>
          <c:dPt>
            <c:idx val="1"/>
            <c:invertIfNegative val="0"/>
            <c:bubble3D val="0"/>
            <c:spPr>
              <a:solidFill>
                <a:srgbClr val="C00000"/>
              </a:solidFill>
            </c:spPr>
            <c:extLst>
              <c:ext xmlns:c16="http://schemas.microsoft.com/office/drawing/2014/chart" uri="{C3380CC4-5D6E-409C-BE32-E72D297353CC}">
                <c16:uniqueId val="{00000001-D58F-4EE3-856C-2AA4F359C8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8F-4EE3-856C-2AA4F359C8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8F-4EE3-856C-2AA4F359C8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D58F-4EE3-856C-2AA4F359C824}"/>
            </c:ext>
          </c:extLst>
        </c:ser>
        <c:dLbls>
          <c:showLegendKey val="0"/>
          <c:showVal val="0"/>
          <c:showCatName val="0"/>
          <c:showSerName val="0"/>
          <c:showPercent val="0"/>
          <c:showBubbleSize val="0"/>
        </c:dLbls>
        <c:gapWidth val="150"/>
        <c:shape val="box"/>
        <c:axId val="1089718383"/>
        <c:axId val="1"/>
        <c:axId val="0"/>
      </c:bar3DChart>
      <c:catAx>
        <c:axId val="108971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AAA0-4FCC-B622-357A3DD30562}"/>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AA0-4FCC-B622-357A3DD305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AA0-4FCC-B622-357A3DD305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AA0-4FCC-B622-357A3DD30562}"/>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AA0-4FCC-B622-357A3DD305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AA0-4FCC-B622-357A3DD305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AA0-4FCC-B622-357A3DD3056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AA0-4FCC-B622-357A3DD30562}"/>
            </c:ext>
          </c:extLst>
        </c:ser>
        <c:dLbls>
          <c:showLegendKey val="0"/>
          <c:showVal val="0"/>
          <c:showCatName val="0"/>
          <c:showSerName val="0"/>
          <c:showPercent val="0"/>
          <c:showBubbleSize val="0"/>
        </c:dLbls>
        <c:smooth val="0"/>
        <c:axId val="1068083167"/>
        <c:axId val="1"/>
      </c:lineChart>
      <c:catAx>
        <c:axId val="10680831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31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09-4C6C-9516-03F043E28A3C}"/>
              </c:ext>
            </c:extLst>
          </c:dPt>
          <c:dPt>
            <c:idx val="1"/>
            <c:invertIfNegative val="0"/>
            <c:bubble3D val="0"/>
            <c:spPr>
              <a:solidFill>
                <a:srgbClr val="C00000"/>
              </a:solidFill>
            </c:spPr>
            <c:extLst>
              <c:ext xmlns:c16="http://schemas.microsoft.com/office/drawing/2014/chart" uri="{C3380CC4-5D6E-409C-BE32-E72D297353CC}">
                <c16:uniqueId val="{00000001-1409-4C6C-9516-03F043E28A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09-4C6C-9516-03F043E28A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09-4C6C-9516-03F043E28A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1409-4C6C-9516-03F043E28A3C}"/>
            </c:ext>
          </c:extLst>
        </c:ser>
        <c:dLbls>
          <c:showLegendKey val="0"/>
          <c:showVal val="0"/>
          <c:showCatName val="0"/>
          <c:showSerName val="0"/>
          <c:showPercent val="0"/>
          <c:showBubbleSize val="0"/>
        </c:dLbls>
        <c:gapWidth val="150"/>
        <c:shape val="box"/>
        <c:axId val="1068087487"/>
        <c:axId val="1"/>
        <c:axId val="0"/>
      </c:bar3DChart>
      <c:catAx>
        <c:axId val="1068087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7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06-46D9-A748-5EA53FD3DF7C}"/>
              </c:ext>
            </c:extLst>
          </c:dPt>
          <c:dPt>
            <c:idx val="1"/>
            <c:invertIfNegative val="0"/>
            <c:bubble3D val="0"/>
            <c:spPr>
              <a:solidFill>
                <a:srgbClr val="C00000"/>
              </a:solidFill>
            </c:spPr>
            <c:extLst>
              <c:ext xmlns:c16="http://schemas.microsoft.com/office/drawing/2014/chart" uri="{C3380CC4-5D6E-409C-BE32-E72D297353CC}">
                <c16:uniqueId val="{00000001-E806-46D9-A748-5EA53FD3DF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06-46D9-A748-5EA53FD3DF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06-46D9-A748-5EA53FD3DF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E806-46D9-A748-5EA53FD3DF7C}"/>
            </c:ext>
          </c:extLst>
        </c:ser>
        <c:dLbls>
          <c:showLegendKey val="0"/>
          <c:showVal val="0"/>
          <c:showCatName val="0"/>
          <c:showSerName val="0"/>
          <c:showPercent val="0"/>
          <c:showBubbleSize val="0"/>
        </c:dLbls>
        <c:gapWidth val="150"/>
        <c:shape val="box"/>
        <c:axId val="1068089887"/>
        <c:axId val="1"/>
        <c:axId val="0"/>
      </c:bar3DChart>
      <c:catAx>
        <c:axId val="1068089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98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99-4100-9E83-1A2D1CCFF2BE}"/>
              </c:ext>
            </c:extLst>
          </c:dPt>
          <c:dPt>
            <c:idx val="1"/>
            <c:invertIfNegative val="0"/>
            <c:bubble3D val="0"/>
            <c:spPr>
              <a:solidFill>
                <a:srgbClr val="C00000"/>
              </a:solidFill>
            </c:spPr>
            <c:extLst>
              <c:ext xmlns:c16="http://schemas.microsoft.com/office/drawing/2014/chart" uri="{C3380CC4-5D6E-409C-BE32-E72D297353CC}">
                <c16:uniqueId val="{00000001-BE99-4100-9E83-1A2D1CCFF2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99-4100-9E83-1A2D1CCFF2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99-4100-9E83-1A2D1CCFF2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BE99-4100-9E83-1A2D1CCFF2BE}"/>
            </c:ext>
          </c:extLst>
        </c:ser>
        <c:dLbls>
          <c:showLegendKey val="0"/>
          <c:showVal val="0"/>
          <c:showCatName val="0"/>
          <c:showSerName val="0"/>
          <c:showPercent val="0"/>
          <c:showBubbleSize val="0"/>
        </c:dLbls>
        <c:gapWidth val="150"/>
        <c:shape val="box"/>
        <c:axId val="1069340079"/>
        <c:axId val="1"/>
        <c:axId val="0"/>
      </c:bar3DChart>
      <c:catAx>
        <c:axId val="1069340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0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E3F5-42BF-BA42-ED5C6DB71D8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F5-42BF-BA42-ED5C6DB71D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F5-42BF-BA42-ED5C6DB71D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3F5-42BF-BA42-ED5C6DB71D8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F5-42BF-BA42-ED5C6DB71D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3F5-42BF-BA42-ED5C6DB71D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3F5-42BF-BA42-ED5C6DB71D8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3F5-42BF-BA42-ED5C6DB71D86}"/>
            </c:ext>
          </c:extLst>
        </c:ser>
        <c:dLbls>
          <c:showLegendKey val="0"/>
          <c:showVal val="0"/>
          <c:showCatName val="0"/>
          <c:showSerName val="0"/>
          <c:showPercent val="0"/>
          <c:showBubbleSize val="0"/>
        </c:dLbls>
        <c:smooth val="0"/>
        <c:axId val="1069328559"/>
        <c:axId val="1"/>
      </c:lineChart>
      <c:catAx>
        <c:axId val="1069328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85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76D-4E5F-B174-9D2868444ED8}"/>
              </c:ext>
            </c:extLst>
          </c:dPt>
          <c:dPt>
            <c:idx val="1"/>
            <c:invertIfNegative val="0"/>
            <c:bubble3D val="0"/>
            <c:spPr>
              <a:solidFill>
                <a:srgbClr val="C00000"/>
              </a:solidFill>
            </c:spPr>
            <c:extLst>
              <c:ext xmlns:c16="http://schemas.microsoft.com/office/drawing/2014/chart" uri="{C3380CC4-5D6E-409C-BE32-E72D297353CC}">
                <c16:uniqueId val="{00000001-676D-4E5F-B174-9D2868444E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6D-4E5F-B174-9D2868444E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6D-4E5F-B174-9D2868444E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676D-4E5F-B174-9D2868444ED8}"/>
            </c:ext>
          </c:extLst>
        </c:ser>
        <c:dLbls>
          <c:showLegendKey val="0"/>
          <c:showVal val="0"/>
          <c:showCatName val="0"/>
          <c:showSerName val="0"/>
          <c:showPercent val="0"/>
          <c:showBubbleSize val="0"/>
        </c:dLbls>
        <c:gapWidth val="150"/>
        <c:shape val="box"/>
        <c:axId val="1069341039"/>
        <c:axId val="1"/>
        <c:axId val="0"/>
      </c:bar3DChart>
      <c:catAx>
        <c:axId val="10693410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10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1CD-4A5F-84B1-3C3605447790}"/>
              </c:ext>
            </c:extLst>
          </c:dPt>
          <c:dPt>
            <c:idx val="1"/>
            <c:invertIfNegative val="0"/>
            <c:bubble3D val="0"/>
            <c:spPr>
              <a:solidFill>
                <a:srgbClr val="CC0000"/>
              </a:solidFill>
            </c:spPr>
            <c:extLst>
              <c:ext xmlns:c16="http://schemas.microsoft.com/office/drawing/2014/chart" uri="{C3380CC4-5D6E-409C-BE32-E72D297353CC}">
                <c16:uniqueId val="{00000001-E1CD-4A5F-84B1-3C36054477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CD-4A5F-84B1-3C36054477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CD-4A5F-84B1-3C36054477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1CD-4A5F-84B1-3C3605447790}"/>
            </c:ext>
          </c:extLst>
        </c:ser>
        <c:dLbls>
          <c:showLegendKey val="0"/>
          <c:showVal val="0"/>
          <c:showCatName val="0"/>
          <c:showSerName val="0"/>
          <c:showPercent val="0"/>
          <c:showBubbleSize val="0"/>
        </c:dLbls>
        <c:gapWidth val="150"/>
        <c:shape val="box"/>
        <c:axId val="1069325679"/>
        <c:axId val="1"/>
        <c:axId val="0"/>
      </c:bar3DChart>
      <c:catAx>
        <c:axId val="10693256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56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F49-48C4-A340-9D8D5227A6BD}"/>
              </c:ext>
            </c:extLst>
          </c:dPt>
          <c:dPt>
            <c:idx val="1"/>
            <c:invertIfNegative val="0"/>
            <c:bubble3D val="0"/>
            <c:spPr>
              <a:solidFill>
                <a:srgbClr val="CC0000"/>
              </a:solidFill>
            </c:spPr>
            <c:extLst>
              <c:ext xmlns:c16="http://schemas.microsoft.com/office/drawing/2014/chart" uri="{C3380CC4-5D6E-409C-BE32-E72D297353CC}">
                <c16:uniqueId val="{00000001-1F49-48C4-A340-9D8D5227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49-48C4-A340-9D8D5227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49-48C4-A340-9D8D5227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F49-48C4-A340-9D8D5227A6BD}"/>
            </c:ext>
          </c:extLst>
        </c:ser>
        <c:dLbls>
          <c:showLegendKey val="0"/>
          <c:showVal val="0"/>
          <c:showCatName val="0"/>
          <c:showSerName val="0"/>
          <c:showPercent val="0"/>
          <c:showBubbleSize val="0"/>
        </c:dLbls>
        <c:gapWidth val="150"/>
        <c:shape val="box"/>
        <c:axId val="1069338639"/>
        <c:axId val="1"/>
        <c:axId val="0"/>
      </c:bar3DChart>
      <c:catAx>
        <c:axId val="10693386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386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8E7-4B4E-BF81-7E0C887E857B}"/>
              </c:ext>
            </c:extLst>
          </c:dPt>
          <c:dPt>
            <c:idx val="1"/>
            <c:invertIfNegative val="0"/>
            <c:bubble3D val="0"/>
            <c:spPr>
              <a:solidFill>
                <a:srgbClr val="CC0000"/>
              </a:solidFill>
            </c:spPr>
            <c:extLst>
              <c:ext xmlns:c16="http://schemas.microsoft.com/office/drawing/2014/chart" uri="{C3380CC4-5D6E-409C-BE32-E72D297353CC}">
                <c16:uniqueId val="{00000001-38E7-4B4E-BF81-7E0C887E85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E7-4B4E-BF81-7E0C887E85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E7-4B4E-BF81-7E0C887E85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8E7-4B4E-BF81-7E0C887E857B}"/>
            </c:ext>
          </c:extLst>
        </c:ser>
        <c:dLbls>
          <c:showLegendKey val="0"/>
          <c:showVal val="0"/>
          <c:showCatName val="0"/>
          <c:showSerName val="0"/>
          <c:showPercent val="0"/>
          <c:showBubbleSize val="0"/>
        </c:dLbls>
        <c:gapWidth val="150"/>
        <c:shape val="box"/>
        <c:axId val="1069324239"/>
        <c:axId val="1"/>
        <c:axId val="0"/>
      </c:bar3DChart>
      <c:catAx>
        <c:axId val="10693242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42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37-4370-A1CD-D3AEE9B477C2}"/>
              </c:ext>
            </c:extLst>
          </c:dPt>
          <c:dPt>
            <c:idx val="1"/>
            <c:invertIfNegative val="0"/>
            <c:bubble3D val="0"/>
            <c:spPr>
              <a:solidFill>
                <a:srgbClr val="CC0000"/>
              </a:solidFill>
            </c:spPr>
            <c:extLst>
              <c:ext xmlns:c16="http://schemas.microsoft.com/office/drawing/2014/chart" uri="{C3380CC4-5D6E-409C-BE32-E72D297353CC}">
                <c16:uniqueId val="{00000001-0137-4370-A1CD-D3AEE9B477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37-4370-A1CD-D3AEE9B477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37-4370-A1CD-D3AEE9B477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37-4370-A1CD-D3AEE9B477C2}"/>
            </c:ext>
          </c:extLst>
        </c:ser>
        <c:dLbls>
          <c:showLegendKey val="0"/>
          <c:showVal val="0"/>
          <c:showCatName val="0"/>
          <c:showSerName val="0"/>
          <c:showPercent val="0"/>
          <c:showBubbleSize val="0"/>
        </c:dLbls>
        <c:gapWidth val="150"/>
        <c:shape val="box"/>
        <c:axId val="1069344399"/>
        <c:axId val="1"/>
        <c:axId val="0"/>
      </c:bar3DChart>
      <c:catAx>
        <c:axId val="10693443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4399"/>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D5-4512-8CFD-A4E2DAB4957D}"/>
              </c:ext>
            </c:extLst>
          </c:dPt>
          <c:dPt>
            <c:idx val="1"/>
            <c:invertIfNegative val="0"/>
            <c:bubble3D val="0"/>
            <c:spPr>
              <a:solidFill>
                <a:srgbClr val="C00000"/>
              </a:solidFill>
            </c:spPr>
            <c:extLst>
              <c:ext xmlns:c16="http://schemas.microsoft.com/office/drawing/2014/chart" uri="{C3380CC4-5D6E-409C-BE32-E72D297353CC}">
                <c16:uniqueId val="{00000001-FFD5-4512-8CFD-A4E2DAB495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D5-4512-8CFD-A4E2DAB495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D5-4512-8CFD-A4E2DAB495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FFD5-4512-8CFD-A4E2DAB4957D}"/>
            </c:ext>
          </c:extLst>
        </c:ser>
        <c:dLbls>
          <c:showLegendKey val="0"/>
          <c:showVal val="0"/>
          <c:showCatName val="0"/>
          <c:showSerName val="0"/>
          <c:showPercent val="0"/>
          <c:showBubbleSize val="0"/>
        </c:dLbls>
        <c:gapWidth val="150"/>
        <c:shape val="box"/>
        <c:axId val="1089722703"/>
        <c:axId val="1"/>
        <c:axId val="0"/>
      </c:bar3DChart>
      <c:catAx>
        <c:axId val="1089722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2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B91-4801-BC12-988FFA4F7360}"/>
              </c:ext>
            </c:extLst>
          </c:dPt>
          <c:dPt>
            <c:idx val="1"/>
            <c:invertIfNegative val="0"/>
            <c:bubble3D val="0"/>
            <c:spPr>
              <a:solidFill>
                <a:srgbClr val="CC0000"/>
              </a:solidFill>
            </c:spPr>
            <c:extLst>
              <c:ext xmlns:c16="http://schemas.microsoft.com/office/drawing/2014/chart" uri="{C3380CC4-5D6E-409C-BE32-E72D297353CC}">
                <c16:uniqueId val="{00000001-8B91-4801-BC12-988FFA4F7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91-4801-BC12-988FFA4F7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91-4801-BC12-988FFA4F7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8B91-4801-BC12-988FFA4F7360}"/>
            </c:ext>
          </c:extLst>
        </c:ser>
        <c:dLbls>
          <c:showLegendKey val="0"/>
          <c:showVal val="0"/>
          <c:showCatName val="0"/>
          <c:showSerName val="0"/>
          <c:showPercent val="0"/>
          <c:showBubbleSize val="0"/>
        </c:dLbls>
        <c:gapWidth val="150"/>
        <c:shape val="box"/>
        <c:axId val="1069330479"/>
        <c:axId val="1"/>
        <c:axId val="0"/>
      </c:bar3DChart>
      <c:catAx>
        <c:axId val="10693304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30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8C-499D-8772-631BA7F3A1B3}"/>
              </c:ext>
            </c:extLst>
          </c:dPt>
          <c:dPt>
            <c:idx val="1"/>
            <c:invertIfNegative val="0"/>
            <c:bubble3D val="0"/>
            <c:spPr>
              <a:solidFill>
                <a:srgbClr val="C00000"/>
              </a:solidFill>
            </c:spPr>
            <c:extLst>
              <c:ext xmlns:c16="http://schemas.microsoft.com/office/drawing/2014/chart" uri="{C3380CC4-5D6E-409C-BE32-E72D297353CC}">
                <c16:uniqueId val="{00000001-998C-499D-8772-631BA7F3A1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8C-499D-8772-631BA7F3A1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8C-499D-8772-631BA7F3A1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98C-499D-8772-631BA7F3A1B3}"/>
            </c:ext>
          </c:extLst>
        </c:ser>
        <c:dLbls>
          <c:showLegendKey val="0"/>
          <c:showVal val="0"/>
          <c:showCatName val="0"/>
          <c:showSerName val="0"/>
          <c:showPercent val="0"/>
          <c:showBubbleSize val="0"/>
        </c:dLbls>
        <c:gapWidth val="150"/>
        <c:shape val="box"/>
        <c:axId val="987221119"/>
        <c:axId val="1"/>
        <c:axId val="0"/>
      </c:bar3DChart>
      <c:catAx>
        <c:axId val="987221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9872211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C2-4D0B-9D88-B49006D78A10}"/>
              </c:ext>
            </c:extLst>
          </c:dPt>
          <c:dPt>
            <c:idx val="1"/>
            <c:invertIfNegative val="0"/>
            <c:bubble3D val="0"/>
            <c:spPr>
              <a:solidFill>
                <a:srgbClr val="C00000"/>
              </a:solidFill>
            </c:spPr>
            <c:extLst>
              <c:ext xmlns:c16="http://schemas.microsoft.com/office/drawing/2014/chart" uri="{C3380CC4-5D6E-409C-BE32-E72D297353CC}">
                <c16:uniqueId val="{00000001-48C2-4D0B-9D88-B49006D78A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C2-4D0B-9D88-B49006D78A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C2-4D0B-9D88-B49006D78A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48C2-4D0B-9D88-B49006D78A10}"/>
            </c:ext>
          </c:extLst>
        </c:ser>
        <c:dLbls>
          <c:showLegendKey val="0"/>
          <c:showVal val="0"/>
          <c:showCatName val="0"/>
          <c:showSerName val="0"/>
          <c:showPercent val="0"/>
          <c:showBubbleSize val="0"/>
        </c:dLbls>
        <c:gapWidth val="150"/>
        <c:shape val="box"/>
        <c:axId val="1091577039"/>
        <c:axId val="1"/>
        <c:axId val="0"/>
      </c:bar3DChart>
      <c:catAx>
        <c:axId val="1091577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70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8B-4798-A5F7-49522ADE4677}"/>
              </c:ext>
            </c:extLst>
          </c:dPt>
          <c:dPt>
            <c:idx val="1"/>
            <c:invertIfNegative val="0"/>
            <c:bubble3D val="0"/>
            <c:spPr>
              <a:solidFill>
                <a:srgbClr val="C00000"/>
              </a:solidFill>
            </c:spPr>
            <c:extLst>
              <c:ext xmlns:c16="http://schemas.microsoft.com/office/drawing/2014/chart" uri="{C3380CC4-5D6E-409C-BE32-E72D297353CC}">
                <c16:uniqueId val="{00000001-168B-4798-A5F7-49522ADE46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8B-4798-A5F7-49522ADE46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8B-4798-A5F7-49522ADE46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68B-4798-A5F7-49522ADE4677}"/>
            </c:ext>
          </c:extLst>
        </c:ser>
        <c:dLbls>
          <c:showLegendKey val="0"/>
          <c:showVal val="0"/>
          <c:showCatName val="0"/>
          <c:showSerName val="0"/>
          <c:showPercent val="0"/>
          <c:showBubbleSize val="0"/>
        </c:dLbls>
        <c:gapWidth val="150"/>
        <c:shape val="box"/>
        <c:axId val="1091571759"/>
        <c:axId val="1"/>
        <c:axId val="0"/>
      </c:bar3DChart>
      <c:catAx>
        <c:axId val="1091571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17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8B-4E12-8DA0-63BB97D0D6B8}"/>
              </c:ext>
            </c:extLst>
          </c:dPt>
          <c:dPt>
            <c:idx val="1"/>
            <c:invertIfNegative val="0"/>
            <c:bubble3D val="0"/>
            <c:spPr>
              <a:solidFill>
                <a:srgbClr val="C00000"/>
              </a:solidFill>
            </c:spPr>
            <c:extLst>
              <c:ext xmlns:c16="http://schemas.microsoft.com/office/drawing/2014/chart" uri="{C3380CC4-5D6E-409C-BE32-E72D297353CC}">
                <c16:uniqueId val="{00000001-038B-4E12-8DA0-63BB97D0D6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8B-4E12-8DA0-63BB97D0D6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8B-4E12-8DA0-63BB97D0D6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38B-4E12-8DA0-63BB97D0D6B8}"/>
            </c:ext>
          </c:extLst>
        </c:ser>
        <c:dLbls>
          <c:showLegendKey val="0"/>
          <c:showVal val="0"/>
          <c:showCatName val="0"/>
          <c:showSerName val="0"/>
          <c:showPercent val="0"/>
          <c:showBubbleSize val="0"/>
        </c:dLbls>
        <c:gapWidth val="150"/>
        <c:shape val="box"/>
        <c:axId val="1091577999"/>
        <c:axId val="1"/>
        <c:axId val="0"/>
      </c:bar3DChart>
      <c:catAx>
        <c:axId val="1091577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79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27-43D2-A98B-E0BE3AF7DC0E}"/>
              </c:ext>
            </c:extLst>
          </c:dPt>
          <c:dPt>
            <c:idx val="1"/>
            <c:invertIfNegative val="0"/>
            <c:bubble3D val="0"/>
            <c:spPr>
              <a:solidFill>
                <a:srgbClr val="C00000"/>
              </a:solidFill>
            </c:spPr>
            <c:extLst>
              <c:ext xmlns:c16="http://schemas.microsoft.com/office/drawing/2014/chart" uri="{C3380CC4-5D6E-409C-BE32-E72D297353CC}">
                <c16:uniqueId val="{00000001-E527-43D2-A98B-E0BE3AF7DC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27-43D2-A98B-E0BE3AF7DC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27-43D2-A98B-E0BE3AF7DC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E527-43D2-A98B-E0BE3AF7DC0E}"/>
            </c:ext>
          </c:extLst>
        </c:ser>
        <c:dLbls>
          <c:showLegendKey val="0"/>
          <c:showVal val="0"/>
          <c:showCatName val="0"/>
          <c:showSerName val="0"/>
          <c:showPercent val="0"/>
          <c:showBubbleSize val="0"/>
        </c:dLbls>
        <c:gapWidth val="150"/>
        <c:shape val="box"/>
        <c:axId val="1091575119"/>
        <c:axId val="1"/>
        <c:axId val="0"/>
      </c:bar3DChart>
      <c:catAx>
        <c:axId val="1091575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51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A9-4133-B7D3-40409AE3B182}"/>
              </c:ext>
            </c:extLst>
          </c:dPt>
          <c:dPt>
            <c:idx val="1"/>
            <c:invertIfNegative val="0"/>
            <c:bubble3D val="0"/>
            <c:spPr>
              <a:solidFill>
                <a:srgbClr val="C00000"/>
              </a:solidFill>
            </c:spPr>
            <c:extLst>
              <c:ext xmlns:c16="http://schemas.microsoft.com/office/drawing/2014/chart" uri="{C3380CC4-5D6E-409C-BE32-E72D297353CC}">
                <c16:uniqueId val="{00000001-E9A9-4133-B7D3-40409AE3B1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A9-4133-B7D3-40409AE3B1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A9-4133-B7D3-40409AE3B1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E9A9-4133-B7D3-40409AE3B182}"/>
            </c:ext>
          </c:extLst>
        </c:ser>
        <c:dLbls>
          <c:showLegendKey val="0"/>
          <c:showVal val="0"/>
          <c:showCatName val="0"/>
          <c:showSerName val="0"/>
          <c:showPercent val="0"/>
          <c:showBubbleSize val="0"/>
        </c:dLbls>
        <c:gapWidth val="150"/>
        <c:shape val="box"/>
        <c:axId val="1091574159"/>
        <c:axId val="1"/>
        <c:axId val="0"/>
      </c:bar3DChart>
      <c:catAx>
        <c:axId val="10915741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41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3C-41D8-AF8B-607F08CDFAAA}"/>
              </c:ext>
            </c:extLst>
          </c:dPt>
          <c:dPt>
            <c:idx val="1"/>
            <c:invertIfNegative val="0"/>
            <c:bubble3D val="0"/>
            <c:spPr>
              <a:solidFill>
                <a:srgbClr val="C00000"/>
              </a:solidFill>
            </c:spPr>
            <c:extLst>
              <c:ext xmlns:c16="http://schemas.microsoft.com/office/drawing/2014/chart" uri="{C3380CC4-5D6E-409C-BE32-E72D297353CC}">
                <c16:uniqueId val="{00000001-E33C-41D8-AF8B-607F08CDFA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3C-41D8-AF8B-607F08CDFA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3C-41D8-AF8B-607F08CDFA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E33C-41D8-AF8B-607F08CDFAAA}"/>
            </c:ext>
          </c:extLst>
        </c:ser>
        <c:dLbls>
          <c:showLegendKey val="0"/>
          <c:showVal val="0"/>
          <c:showCatName val="0"/>
          <c:showSerName val="0"/>
          <c:showPercent val="0"/>
          <c:showBubbleSize val="0"/>
        </c:dLbls>
        <c:gapWidth val="150"/>
        <c:shape val="box"/>
        <c:axId val="1092105871"/>
        <c:axId val="1"/>
        <c:axId val="0"/>
      </c:bar3DChart>
      <c:catAx>
        <c:axId val="109210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E6-4C9F-B440-BAB42F75F20B}"/>
              </c:ext>
            </c:extLst>
          </c:dPt>
          <c:dPt>
            <c:idx val="1"/>
            <c:invertIfNegative val="0"/>
            <c:bubble3D val="0"/>
            <c:spPr>
              <a:solidFill>
                <a:srgbClr val="C00000"/>
              </a:solidFill>
            </c:spPr>
            <c:extLst>
              <c:ext xmlns:c16="http://schemas.microsoft.com/office/drawing/2014/chart" uri="{C3380CC4-5D6E-409C-BE32-E72D297353CC}">
                <c16:uniqueId val="{00000001-A4E6-4C9F-B440-BAB42F75F2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E6-4C9F-B440-BAB42F75F2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E6-4C9F-B440-BAB42F75F2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4E6-4C9F-B440-BAB42F75F20B}"/>
            </c:ext>
          </c:extLst>
        </c:ser>
        <c:dLbls>
          <c:showLegendKey val="0"/>
          <c:showVal val="0"/>
          <c:showCatName val="0"/>
          <c:showSerName val="0"/>
          <c:showPercent val="0"/>
          <c:showBubbleSize val="0"/>
        </c:dLbls>
        <c:gapWidth val="150"/>
        <c:shape val="box"/>
        <c:axId val="1092106351"/>
        <c:axId val="1"/>
        <c:axId val="0"/>
      </c:bar3DChart>
      <c:catAx>
        <c:axId val="1092106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6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58-4C9F-8291-DB5F1863FE64}"/>
              </c:ext>
            </c:extLst>
          </c:dPt>
          <c:dPt>
            <c:idx val="1"/>
            <c:invertIfNegative val="0"/>
            <c:bubble3D val="0"/>
            <c:spPr>
              <a:solidFill>
                <a:srgbClr val="C00000"/>
              </a:solidFill>
            </c:spPr>
            <c:extLst>
              <c:ext xmlns:c16="http://schemas.microsoft.com/office/drawing/2014/chart" uri="{C3380CC4-5D6E-409C-BE32-E72D297353CC}">
                <c16:uniqueId val="{00000001-5958-4C9F-8291-DB5F1863FE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58-4C9F-8291-DB5F1863FE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58-4C9F-8291-DB5F1863FE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5958-4C9F-8291-DB5F1863FE64}"/>
            </c:ext>
          </c:extLst>
        </c:ser>
        <c:dLbls>
          <c:showLegendKey val="0"/>
          <c:showVal val="0"/>
          <c:showCatName val="0"/>
          <c:showSerName val="0"/>
          <c:showPercent val="0"/>
          <c:showBubbleSize val="0"/>
        </c:dLbls>
        <c:gapWidth val="150"/>
        <c:shape val="box"/>
        <c:axId val="1092103471"/>
        <c:axId val="1"/>
        <c:axId val="0"/>
      </c:bar3DChart>
      <c:catAx>
        <c:axId val="1092103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34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98-4244-B36E-723CF6F772E6}"/>
              </c:ext>
            </c:extLst>
          </c:dPt>
          <c:dPt>
            <c:idx val="1"/>
            <c:invertIfNegative val="0"/>
            <c:bubble3D val="0"/>
            <c:spPr>
              <a:solidFill>
                <a:srgbClr val="C00000"/>
              </a:solidFill>
            </c:spPr>
            <c:extLst>
              <c:ext xmlns:c16="http://schemas.microsoft.com/office/drawing/2014/chart" uri="{C3380CC4-5D6E-409C-BE32-E72D297353CC}">
                <c16:uniqueId val="{00000001-7598-4244-B36E-723CF6F772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98-4244-B36E-723CF6F772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98-4244-B36E-723CF6F772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7598-4244-B36E-723CF6F772E6}"/>
            </c:ext>
          </c:extLst>
        </c:ser>
        <c:dLbls>
          <c:showLegendKey val="0"/>
          <c:showVal val="0"/>
          <c:showCatName val="0"/>
          <c:showSerName val="0"/>
          <c:showPercent val="0"/>
          <c:showBubbleSize val="0"/>
        </c:dLbls>
        <c:gapWidth val="150"/>
        <c:shape val="box"/>
        <c:axId val="1089719343"/>
        <c:axId val="1"/>
        <c:axId val="0"/>
      </c:bar3DChart>
      <c:catAx>
        <c:axId val="108971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74E-40B7-BCA8-0D444A6D4C42}"/>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74E-40B7-BCA8-0D444A6D4C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74E-40B7-BCA8-0D444A6D4C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74E-40B7-BCA8-0D444A6D4C42}"/>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74E-40B7-BCA8-0D444A6D4C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74E-40B7-BCA8-0D444A6D4C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74E-40B7-BCA8-0D444A6D4C42}"/>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74E-40B7-BCA8-0D444A6D4C42}"/>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74E-40B7-BCA8-0D444A6D4C42}"/>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74E-40B7-BCA8-0D444A6D4C42}"/>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74E-40B7-BCA8-0D444A6D4C42}"/>
            </c:ext>
          </c:extLst>
        </c:ser>
        <c:dLbls>
          <c:showLegendKey val="0"/>
          <c:showVal val="0"/>
          <c:showCatName val="0"/>
          <c:showSerName val="0"/>
          <c:showPercent val="0"/>
          <c:showBubbleSize val="0"/>
        </c:dLbls>
        <c:smooth val="0"/>
        <c:axId val="1092100111"/>
        <c:axId val="1"/>
      </c:lineChart>
      <c:catAx>
        <c:axId val="1092100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01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47A-44EF-BBDD-A7E931E99634}"/>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7A-44EF-BBDD-A7E931E9963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7A-44EF-BBDD-A7E931E9963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47A-44EF-BBDD-A7E931E99634}"/>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7A-44EF-BBDD-A7E931E9963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47A-44EF-BBDD-A7E931E9963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47A-44EF-BBDD-A7E931E9963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47A-44EF-BBDD-A7E931E99634}"/>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47A-44EF-BBDD-A7E931E99634}"/>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47A-44EF-BBDD-A7E931E99634}"/>
            </c:ext>
          </c:extLst>
        </c:ser>
        <c:dLbls>
          <c:showLegendKey val="0"/>
          <c:showVal val="0"/>
          <c:showCatName val="0"/>
          <c:showSerName val="0"/>
          <c:showPercent val="0"/>
          <c:showBubbleSize val="0"/>
        </c:dLbls>
        <c:smooth val="0"/>
        <c:axId val="1092103951"/>
        <c:axId val="1"/>
      </c:lineChart>
      <c:catAx>
        <c:axId val="10921039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39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8409-4257-80AB-E8CBD4C8266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409-4257-80AB-E8CBD4C8266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409-4257-80AB-E8CBD4C8266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409-4257-80AB-E8CBD4C8266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409-4257-80AB-E8CBD4C8266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409-4257-80AB-E8CBD4C8266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409-4257-80AB-E8CBD4C8266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09-4257-80AB-E8CBD4C8266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09-4257-80AB-E8CBD4C8266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09-4257-80AB-E8CBD4C8266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09-4257-80AB-E8CBD4C8266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409-4257-80AB-E8CBD4C82668}"/>
            </c:ext>
          </c:extLst>
        </c:ser>
        <c:dLbls>
          <c:showLegendKey val="0"/>
          <c:showVal val="0"/>
          <c:showCatName val="0"/>
          <c:showSerName val="0"/>
          <c:showPercent val="0"/>
          <c:showBubbleSize val="0"/>
        </c:dLbls>
        <c:smooth val="0"/>
        <c:axId val="1092990671"/>
        <c:axId val="1"/>
      </c:lineChart>
      <c:catAx>
        <c:axId val="10929906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06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4A-46FE-8FDA-DD4C0352955A}"/>
              </c:ext>
            </c:extLst>
          </c:dPt>
          <c:dPt>
            <c:idx val="1"/>
            <c:invertIfNegative val="0"/>
            <c:bubble3D val="0"/>
            <c:spPr>
              <a:solidFill>
                <a:srgbClr val="C00000"/>
              </a:solidFill>
            </c:spPr>
            <c:extLst>
              <c:ext xmlns:c16="http://schemas.microsoft.com/office/drawing/2014/chart" uri="{C3380CC4-5D6E-409C-BE32-E72D297353CC}">
                <c16:uniqueId val="{00000001-2E4A-46FE-8FDA-DD4C03529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4A-46FE-8FDA-DD4C03529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4A-46FE-8FDA-DD4C03529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E4A-46FE-8FDA-DD4C0352955A}"/>
            </c:ext>
          </c:extLst>
        </c:ser>
        <c:dLbls>
          <c:showLegendKey val="0"/>
          <c:showVal val="0"/>
          <c:showCatName val="0"/>
          <c:showSerName val="0"/>
          <c:showPercent val="0"/>
          <c:showBubbleSize val="0"/>
        </c:dLbls>
        <c:gapWidth val="150"/>
        <c:shape val="box"/>
        <c:axId val="1092988271"/>
        <c:axId val="1"/>
        <c:axId val="0"/>
      </c:bar3DChart>
      <c:catAx>
        <c:axId val="1092988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8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40-448B-84B8-EAFCDA346297}"/>
              </c:ext>
            </c:extLst>
          </c:dPt>
          <c:dPt>
            <c:idx val="1"/>
            <c:invertIfNegative val="0"/>
            <c:bubble3D val="0"/>
            <c:spPr>
              <a:solidFill>
                <a:srgbClr val="C00000"/>
              </a:solidFill>
            </c:spPr>
            <c:extLst>
              <c:ext xmlns:c16="http://schemas.microsoft.com/office/drawing/2014/chart" uri="{C3380CC4-5D6E-409C-BE32-E72D297353CC}">
                <c16:uniqueId val="{00000001-9A40-448B-84B8-EAFCDA3462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40-448B-84B8-EAFCDA3462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40-448B-84B8-EAFCDA3462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9A40-448B-84B8-EAFCDA346297}"/>
            </c:ext>
          </c:extLst>
        </c:ser>
        <c:dLbls>
          <c:showLegendKey val="0"/>
          <c:showVal val="0"/>
          <c:showCatName val="0"/>
          <c:showSerName val="0"/>
          <c:showPercent val="0"/>
          <c:showBubbleSize val="0"/>
        </c:dLbls>
        <c:gapWidth val="150"/>
        <c:shape val="box"/>
        <c:axId val="1092993071"/>
        <c:axId val="1"/>
        <c:axId val="0"/>
      </c:bar3DChart>
      <c:catAx>
        <c:axId val="109299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70-4F54-8019-F95AAC70745F}"/>
              </c:ext>
            </c:extLst>
          </c:dPt>
          <c:dPt>
            <c:idx val="1"/>
            <c:invertIfNegative val="0"/>
            <c:bubble3D val="0"/>
            <c:spPr>
              <a:solidFill>
                <a:srgbClr val="C00000"/>
              </a:solidFill>
            </c:spPr>
            <c:extLst>
              <c:ext xmlns:c16="http://schemas.microsoft.com/office/drawing/2014/chart" uri="{C3380CC4-5D6E-409C-BE32-E72D297353CC}">
                <c16:uniqueId val="{00000001-8770-4F54-8019-F95AAC7074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70-4F54-8019-F95AAC7074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70-4F54-8019-F95AAC7074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8770-4F54-8019-F95AAC70745F}"/>
            </c:ext>
          </c:extLst>
        </c:ser>
        <c:dLbls>
          <c:showLegendKey val="0"/>
          <c:showVal val="0"/>
          <c:showCatName val="0"/>
          <c:showSerName val="0"/>
          <c:showPercent val="0"/>
          <c:showBubbleSize val="0"/>
        </c:dLbls>
        <c:gapWidth val="150"/>
        <c:shape val="box"/>
        <c:axId val="1092989711"/>
        <c:axId val="1"/>
        <c:axId val="0"/>
      </c:bar3DChart>
      <c:catAx>
        <c:axId val="109298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97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5DA-4913-857E-20A6AB59464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0.66666666666666663</c:v>
                </c:pt>
                <c:pt idx="1">
                  <c:v>0</c:v>
                </c:pt>
                <c:pt idx="2">
                  <c:v>0</c:v>
                </c:pt>
                <c:pt idx="3">
                  <c:v>0.33333333333333331</c:v>
                </c:pt>
              </c:numCache>
            </c:numRef>
          </c:val>
          <c:smooth val="0"/>
          <c:extLst>
            <c:ext xmlns:c16="http://schemas.microsoft.com/office/drawing/2014/chart" uri="{C3380CC4-5D6E-409C-BE32-E72D297353CC}">
              <c16:uniqueId val="{00000002-85DA-4913-857E-20A6AB594642}"/>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5DA-4913-857E-20A6AB59464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DA-4913-857E-20A6AB59464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DA-4913-857E-20A6AB59464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5DA-4913-857E-20A6AB594642}"/>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DA-4913-857E-20A6AB59464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DA-4913-857E-20A6AB59464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DA-4913-857E-20A6AB59464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5DA-4913-857E-20A6AB59464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5DA-4913-857E-20A6AB594642}"/>
            </c:ext>
          </c:extLst>
        </c:ser>
        <c:dLbls>
          <c:showLegendKey val="0"/>
          <c:showVal val="0"/>
          <c:showCatName val="0"/>
          <c:showSerName val="0"/>
          <c:showPercent val="0"/>
          <c:showBubbleSize val="0"/>
        </c:dLbls>
        <c:smooth val="0"/>
        <c:axId val="1092991631"/>
        <c:axId val="1"/>
      </c:lineChart>
      <c:catAx>
        <c:axId val="10929916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16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377-4054-A6B9-49ED198274E4}"/>
              </c:ext>
            </c:extLst>
          </c:dPt>
          <c:dPt>
            <c:idx val="1"/>
            <c:invertIfNegative val="0"/>
            <c:bubble3D val="0"/>
            <c:spPr>
              <a:solidFill>
                <a:srgbClr val="C00000"/>
              </a:solidFill>
            </c:spPr>
            <c:extLst>
              <c:ext xmlns:c16="http://schemas.microsoft.com/office/drawing/2014/chart" uri="{C3380CC4-5D6E-409C-BE32-E72D297353CC}">
                <c16:uniqueId val="{00000001-9377-4054-A6B9-49ED198274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77-4054-A6B9-49ED198274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77-4054-A6B9-49ED198274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377-4054-A6B9-49ED198274E4}"/>
            </c:ext>
          </c:extLst>
        </c:ser>
        <c:dLbls>
          <c:showLegendKey val="0"/>
          <c:showVal val="0"/>
          <c:showCatName val="0"/>
          <c:showSerName val="0"/>
          <c:showPercent val="0"/>
          <c:showBubbleSize val="0"/>
        </c:dLbls>
        <c:gapWidth val="150"/>
        <c:shape val="box"/>
        <c:axId val="1092986831"/>
        <c:axId val="1"/>
        <c:axId val="0"/>
      </c:bar3DChart>
      <c:catAx>
        <c:axId val="10929868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68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14C-486D-A2A7-791913DE416E}"/>
              </c:ext>
            </c:extLst>
          </c:dPt>
          <c:dPt>
            <c:idx val="1"/>
            <c:invertIfNegative val="0"/>
            <c:bubble3D val="0"/>
            <c:spPr>
              <a:solidFill>
                <a:srgbClr val="C00000"/>
              </a:solidFill>
            </c:spPr>
            <c:extLst>
              <c:ext xmlns:c16="http://schemas.microsoft.com/office/drawing/2014/chart" uri="{C3380CC4-5D6E-409C-BE32-E72D297353CC}">
                <c16:uniqueId val="{00000001-E14C-486D-A2A7-791913DE41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4C-486D-A2A7-791913DE41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4C-486D-A2A7-791913DE416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14C-486D-A2A7-791913DE416E}"/>
            </c:ext>
          </c:extLst>
        </c:ser>
        <c:dLbls>
          <c:showLegendKey val="0"/>
          <c:showVal val="0"/>
          <c:showCatName val="0"/>
          <c:showSerName val="0"/>
          <c:showPercent val="0"/>
          <c:showBubbleSize val="0"/>
        </c:dLbls>
        <c:gapWidth val="150"/>
        <c:shape val="box"/>
        <c:axId val="1093581359"/>
        <c:axId val="1"/>
        <c:axId val="0"/>
      </c:bar3DChart>
      <c:catAx>
        <c:axId val="1093581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81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6CC-4219-86AF-48430B1C37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6CC-4219-86AF-48430B1C37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96CC-4219-86AF-48430B1C3768}"/>
            </c:ext>
          </c:extLst>
        </c:ser>
        <c:dLbls>
          <c:showLegendKey val="0"/>
          <c:showVal val="0"/>
          <c:showCatName val="0"/>
          <c:showSerName val="0"/>
          <c:showPercent val="0"/>
          <c:showBubbleSize val="0"/>
        </c:dLbls>
        <c:gapWidth val="150"/>
        <c:shape val="box"/>
        <c:axId val="1093576559"/>
        <c:axId val="1"/>
        <c:axId val="0"/>
      </c:bar3DChart>
      <c:catAx>
        <c:axId val="10935765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65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1D-47E7-BCF2-33A1F0358D25}"/>
              </c:ext>
            </c:extLst>
          </c:dPt>
          <c:dPt>
            <c:idx val="1"/>
            <c:invertIfNegative val="0"/>
            <c:bubble3D val="0"/>
            <c:spPr>
              <a:solidFill>
                <a:srgbClr val="C00000"/>
              </a:solidFill>
            </c:spPr>
            <c:extLst>
              <c:ext xmlns:c16="http://schemas.microsoft.com/office/drawing/2014/chart" uri="{C3380CC4-5D6E-409C-BE32-E72D297353CC}">
                <c16:uniqueId val="{00000001-651D-47E7-BCF2-33A1F0358D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1D-47E7-BCF2-33A1F0358D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1D-47E7-BCF2-33A1F0358D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651D-47E7-BCF2-33A1F0358D25}"/>
            </c:ext>
          </c:extLst>
        </c:ser>
        <c:dLbls>
          <c:showLegendKey val="0"/>
          <c:showVal val="0"/>
          <c:showCatName val="0"/>
          <c:showSerName val="0"/>
          <c:showPercent val="0"/>
          <c:showBubbleSize val="0"/>
        </c:dLbls>
        <c:gapWidth val="150"/>
        <c:shape val="box"/>
        <c:axId val="1089731343"/>
        <c:axId val="1"/>
        <c:axId val="0"/>
      </c:bar3DChart>
      <c:catAx>
        <c:axId val="1089731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313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1E7-4A48-9F05-45876331053C}"/>
              </c:ext>
            </c:extLst>
          </c:dPt>
          <c:dPt>
            <c:idx val="1"/>
            <c:invertIfNegative val="0"/>
            <c:bubble3D val="0"/>
            <c:spPr>
              <a:solidFill>
                <a:srgbClr val="C00000"/>
              </a:solidFill>
            </c:spPr>
            <c:extLst>
              <c:ext xmlns:c16="http://schemas.microsoft.com/office/drawing/2014/chart" uri="{C3380CC4-5D6E-409C-BE32-E72D297353CC}">
                <c16:uniqueId val="{00000001-01E7-4A48-9F05-4587633105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E7-4A48-9F05-4587633105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E7-4A48-9F05-4587633105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1E7-4A48-9F05-45876331053C}"/>
            </c:ext>
          </c:extLst>
        </c:ser>
        <c:dLbls>
          <c:showLegendKey val="0"/>
          <c:showVal val="0"/>
          <c:showCatName val="0"/>
          <c:showSerName val="0"/>
          <c:showPercent val="0"/>
          <c:showBubbleSize val="0"/>
        </c:dLbls>
        <c:gapWidth val="150"/>
        <c:shape val="box"/>
        <c:axId val="1093574639"/>
        <c:axId val="1"/>
        <c:axId val="0"/>
      </c:bar3DChart>
      <c:catAx>
        <c:axId val="10935746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46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59-4539-83D0-5179CF69173B}"/>
              </c:ext>
            </c:extLst>
          </c:dPt>
          <c:dPt>
            <c:idx val="1"/>
            <c:invertIfNegative val="0"/>
            <c:bubble3D val="0"/>
            <c:spPr>
              <a:solidFill>
                <a:srgbClr val="C00000"/>
              </a:solidFill>
            </c:spPr>
            <c:extLst>
              <c:ext xmlns:c16="http://schemas.microsoft.com/office/drawing/2014/chart" uri="{C3380CC4-5D6E-409C-BE32-E72D297353CC}">
                <c16:uniqueId val="{00000001-C359-4539-83D0-5179CF691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59-4539-83D0-5179CF691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59-4539-83D0-5179CF6917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C359-4539-83D0-5179CF69173B}"/>
            </c:ext>
          </c:extLst>
        </c:ser>
        <c:dLbls>
          <c:showLegendKey val="0"/>
          <c:showVal val="0"/>
          <c:showCatName val="0"/>
          <c:showSerName val="0"/>
          <c:showPercent val="0"/>
          <c:showBubbleSize val="0"/>
        </c:dLbls>
        <c:gapWidth val="150"/>
        <c:shape val="box"/>
        <c:axId val="1093578959"/>
        <c:axId val="1"/>
        <c:axId val="0"/>
      </c:bar3DChart>
      <c:catAx>
        <c:axId val="1093578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89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68-4AF4-A0C9-DBEAB9D75E4A}"/>
              </c:ext>
            </c:extLst>
          </c:dPt>
          <c:dPt>
            <c:idx val="1"/>
            <c:invertIfNegative val="0"/>
            <c:bubble3D val="0"/>
            <c:spPr>
              <a:solidFill>
                <a:srgbClr val="C00000"/>
              </a:solidFill>
            </c:spPr>
            <c:extLst>
              <c:ext xmlns:c16="http://schemas.microsoft.com/office/drawing/2014/chart" uri="{C3380CC4-5D6E-409C-BE32-E72D297353CC}">
                <c16:uniqueId val="{00000001-B968-4AF4-A0C9-DBEAB9D75E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68-4AF4-A0C9-DBEAB9D75E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68-4AF4-A0C9-DBEAB9D75E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B968-4AF4-A0C9-DBEAB9D75E4A}"/>
            </c:ext>
          </c:extLst>
        </c:ser>
        <c:dLbls>
          <c:showLegendKey val="0"/>
          <c:showVal val="0"/>
          <c:showCatName val="0"/>
          <c:showSerName val="0"/>
          <c:showPercent val="0"/>
          <c:showBubbleSize val="0"/>
        </c:dLbls>
        <c:gapWidth val="150"/>
        <c:shape val="box"/>
        <c:axId val="1093576079"/>
        <c:axId val="1"/>
        <c:axId val="0"/>
      </c:bar3DChart>
      <c:catAx>
        <c:axId val="1093576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60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B1-4A18-B118-25C0FA13CA9F}"/>
              </c:ext>
            </c:extLst>
          </c:dPt>
          <c:dPt>
            <c:idx val="1"/>
            <c:invertIfNegative val="0"/>
            <c:bubble3D val="0"/>
            <c:spPr>
              <a:solidFill>
                <a:srgbClr val="C00000"/>
              </a:solidFill>
            </c:spPr>
            <c:extLst>
              <c:ext xmlns:c16="http://schemas.microsoft.com/office/drawing/2014/chart" uri="{C3380CC4-5D6E-409C-BE32-E72D297353CC}">
                <c16:uniqueId val="{00000001-57B1-4A18-B118-25C0FA13CA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1-4A18-B118-25C0FA13CA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1-4A18-B118-25C0FA13CA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7B1-4A18-B118-25C0FA13CA9F}"/>
            </c:ext>
          </c:extLst>
        </c:ser>
        <c:dLbls>
          <c:showLegendKey val="0"/>
          <c:showVal val="0"/>
          <c:showCatName val="0"/>
          <c:showSerName val="0"/>
          <c:showPercent val="0"/>
          <c:showBubbleSize val="0"/>
        </c:dLbls>
        <c:gapWidth val="150"/>
        <c:shape val="box"/>
        <c:axId val="1087657727"/>
        <c:axId val="1"/>
        <c:axId val="0"/>
      </c:bar3DChart>
      <c:catAx>
        <c:axId val="1087657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77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7E-4709-9389-89AE38F2BEEC}"/>
              </c:ext>
            </c:extLst>
          </c:dPt>
          <c:dPt>
            <c:idx val="1"/>
            <c:invertIfNegative val="0"/>
            <c:bubble3D val="0"/>
            <c:spPr>
              <a:solidFill>
                <a:srgbClr val="C00000"/>
              </a:solidFill>
            </c:spPr>
            <c:extLst>
              <c:ext xmlns:c16="http://schemas.microsoft.com/office/drawing/2014/chart" uri="{C3380CC4-5D6E-409C-BE32-E72D297353CC}">
                <c16:uniqueId val="{00000001-007E-4709-9389-89AE38F2BE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7E-4709-9389-89AE38F2BE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7E-4709-9389-89AE38F2BE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007E-4709-9389-89AE38F2BEEC}"/>
            </c:ext>
          </c:extLst>
        </c:ser>
        <c:dLbls>
          <c:showLegendKey val="0"/>
          <c:showVal val="0"/>
          <c:showCatName val="0"/>
          <c:showSerName val="0"/>
          <c:showPercent val="0"/>
          <c:showBubbleSize val="0"/>
        </c:dLbls>
        <c:gapWidth val="150"/>
        <c:shape val="box"/>
        <c:axId val="1087651487"/>
        <c:axId val="1"/>
        <c:axId val="0"/>
      </c:bar3DChart>
      <c:catAx>
        <c:axId val="108765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1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B3-42F0-99DA-6A4A14DAAC6A}"/>
              </c:ext>
            </c:extLst>
          </c:dPt>
          <c:dPt>
            <c:idx val="1"/>
            <c:invertIfNegative val="0"/>
            <c:bubble3D val="0"/>
            <c:spPr>
              <a:solidFill>
                <a:srgbClr val="C00000"/>
              </a:solidFill>
            </c:spPr>
            <c:extLst>
              <c:ext xmlns:c16="http://schemas.microsoft.com/office/drawing/2014/chart" uri="{C3380CC4-5D6E-409C-BE32-E72D297353CC}">
                <c16:uniqueId val="{00000001-E4B3-42F0-99DA-6A4A14DAAC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B3-42F0-99DA-6A4A14DAAC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B3-42F0-99DA-6A4A14DAAC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E4B3-42F0-99DA-6A4A14DAAC6A}"/>
            </c:ext>
          </c:extLst>
        </c:ser>
        <c:dLbls>
          <c:showLegendKey val="0"/>
          <c:showVal val="0"/>
          <c:showCatName val="0"/>
          <c:showSerName val="0"/>
          <c:showPercent val="0"/>
          <c:showBubbleSize val="0"/>
        </c:dLbls>
        <c:gapWidth val="150"/>
        <c:shape val="box"/>
        <c:axId val="1087656287"/>
        <c:axId val="1"/>
        <c:axId val="0"/>
      </c:bar3DChart>
      <c:catAx>
        <c:axId val="108765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62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4A-4A28-8D6B-D77F480823CA}"/>
              </c:ext>
            </c:extLst>
          </c:dPt>
          <c:dPt>
            <c:idx val="1"/>
            <c:invertIfNegative val="0"/>
            <c:bubble3D val="0"/>
            <c:spPr>
              <a:solidFill>
                <a:srgbClr val="C00000"/>
              </a:solidFill>
            </c:spPr>
            <c:extLst>
              <c:ext xmlns:c16="http://schemas.microsoft.com/office/drawing/2014/chart" uri="{C3380CC4-5D6E-409C-BE32-E72D297353CC}">
                <c16:uniqueId val="{00000001-464A-4A28-8D6B-D77F480823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4A-4A28-8D6B-D77F480823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4A-4A28-8D6B-D77F480823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464A-4A28-8D6B-D77F480823CA}"/>
            </c:ext>
          </c:extLst>
        </c:ser>
        <c:dLbls>
          <c:showLegendKey val="0"/>
          <c:showVal val="0"/>
          <c:showCatName val="0"/>
          <c:showSerName val="0"/>
          <c:showPercent val="0"/>
          <c:showBubbleSize val="0"/>
        </c:dLbls>
        <c:gapWidth val="150"/>
        <c:shape val="box"/>
        <c:axId val="1087657247"/>
        <c:axId val="1"/>
        <c:axId val="0"/>
      </c:bar3DChart>
      <c:catAx>
        <c:axId val="1087657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72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E-4D9F-B492-D5C49ACBEE61}"/>
              </c:ext>
            </c:extLst>
          </c:dPt>
          <c:dPt>
            <c:idx val="1"/>
            <c:invertIfNegative val="0"/>
            <c:bubble3D val="0"/>
            <c:spPr>
              <a:solidFill>
                <a:srgbClr val="C00000"/>
              </a:solidFill>
            </c:spPr>
            <c:extLst>
              <c:ext xmlns:c16="http://schemas.microsoft.com/office/drawing/2014/chart" uri="{C3380CC4-5D6E-409C-BE32-E72D297353CC}">
                <c16:uniqueId val="{00000001-9F2E-4D9F-B492-D5C49ACBEE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E-4D9F-B492-D5C49ACBEE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E-4D9F-B492-D5C49ACBEE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9F2E-4D9F-B492-D5C49ACBEE61}"/>
            </c:ext>
          </c:extLst>
        </c:ser>
        <c:dLbls>
          <c:showLegendKey val="0"/>
          <c:showVal val="0"/>
          <c:showCatName val="0"/>
          <c:showSerName val="0"/>
          <c:showPercent val="0"/>
          <c:showBubbleSize val="0"/>
        </c:dLbls>
        <c:gapWidth val="150"/>
        <c:shape val="box"/>
        <c:axId val="1087653407"/>
        <c:axId val="1"/>
        <c:axId val="0"/>
      </c:bar3DChart>
      <c:catAx>
        <c:axId val="108765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3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80-496D-A1A0-871E6CF7F3F9}"/>
              </c:ext>
            </c:extLst>
          </c:dPt>
          <c:dPt>
            <c:idx val="1"/>
            <c:invertIfNegative val="0"/>
            <c:bubble3D val="0"/>
            <c:spPr>
              <a:solidFill>
                <a:srgbClr val="C00000"/>
              </a:solidFill>
            </c:spPr>
            <c:extLst>
              <c:ext xmlns:c16="http://schemas.microsoft.com/office/drawing/2014/chart" uri="{C3380CC4-5D6E-409C-BE32-E72D297353CC}">
                <c16:uniqueId val="{00000001-1C80-496D-A1A0-871E6CF7F3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80-496D-A1A0-871E6CF7F3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80-496D-A1A0-871E6CF7F3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1C80-496D-A1A0-871E6CF7F3F9}"/>
            </c:ext>
          </c:extLst>
        </c:ser>
        <c:dLbls>
          <c:showLegendKey val="0"/>
          <c:showVal val="0"/>
          <c:showCatName val="0"/>
          <c:showSerName val="0"/>
          <c:showPercent val="0"/>
          <c:showBubbleSize val="0"/>
        </c:dLbls>
        <c:gapWidth val="150"/>
        <c:shape val="box"/>
        <c:axId val="1087565295"/>
        <c:axId val="1"/>
        <c:axId val="0"/>
      </c:bar3DChart>
      <c:catAx>
        <c:axId val="1087565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52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1A-4FE3-8D41-F8862C19B3AA}"/>
              </c:ext>
            </c:extLst>
          </c:dPt>
          <c:dPt>
            <c:idx val="1"/>
            <c:invertIfNegative val="0"/>
            <c:bubble3D val="0"/>
            <c:spPr>
              <a:solidFill>
                <a:srgbClr val="C00000"/>
              </a:solidFill>
            </c:spPr>
            <c:extLst>
              <c:ext xmlns:c16="http://schemas.microsoft.com/office/drawing/2014/chart" uri="{C3380CC4-5D6E-409C-BE32-E72D297353CC}">
                <c16:uniqueId val="{00000001-DE1A-4FE3-8D41-F8862C19B3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1A-4FE3-8D41-F8862C19B3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1A-4FE3-8D41-F8862C19B3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E1A-4FE3-8D41-F8862C19B3AA}"/>
            </c:ext>
          </c:extLst>
        </c:ser>
        <c:dLbls>
          <c:showLegendKey val="0"/>
          <c:showVal val="0"/>
          <c:showCatName val="0"/>
          <c:showSerName val="0"/>
          <c:showPercent val="0"/>
          <c:showBubbleSize val="0"/>
        </c:dLbls>
        <c:gapWidth val="150"/>
        <c:shape val="box"/>
        <c:axId val="1087570095"/>
        <c:axId val="1"/>
        <c:axId val="0"/>
      </c:bar3DChart>
      <c:catAx>
        <c:axId val="1087570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700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F8-40D0-B0A5-5174A30B043F}"/>
              </c:ext>
            </c:extLst>
          </c:dPt>
          <c:dPt>
            <c:idx val="1"/>
            <c:invertIfNegative val="0"/>
            <c:bubble3D val="0"/>
            <c:spPr>
              <a:solidFill>
                <a:srgbClr val="C00000"/>
              </a:solidFill>
            </c:spPr>
            <c:extLst>
              <c:ext xmlns:c16="http://schemas.microsoft.com/office/drawing/2014/chart" uri="{C3380CC4-5D6E-409C-BE32-E72D297353CC}">
                <c16:uniqueId val="{00000001-16F8-40D0-B0A5-5174A30B04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F8-40D0-B0A5-5174A30B04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F8-40D0-B0A5-5174A30B04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6F8-40D0-B0A5-5174A30B043F}"/>
            </c:ext>
          </c:extLst>
        </c:ser>
        <c:dLbls>
          <c:showLegendKey val="0"/>
          <c:showVal val="0"/>
          <c:showCatName val="0"/>
          <c:showSerName val="0"/>
          <c:showPercent val="0"/>
          <c:showBubbleSize val="0"/>
        </c:dLbls>
        <c:gapWidth val="150"/>
        <c:shape val="box"/>
        <c:axId val="1089717903"/>
        <c:axId val="1"/>
        <c:axId val="0"/>
      </c:bar3DChart>
      <c:catAx>
        <c:axId val="1089717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79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41A1-4A69-BEC9-8A0551F317D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1A1-4A69-BEC9-8A0551F317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1A1-4A69-BEC9-8A0551F317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1A1-4A69-BEC9-8A0551F317D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1A1-4A69-BEC9-8A0551F317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1A1-4A69-BEC9-8A0551F317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1A1-4A69-BEC9-8A0551F317DC}"/>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A1-4A69-BEC9-8A0551F317DC}"/>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1A1-4A69-BEC9-8A0551F317DC}"/>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A1-4A69-BEC9-8A0551F317DC}"/>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41A1-4A69-BEC9-8A0551F317DC}"/>
            </c:ext>
          </c:extLst>
        </c:ser>
        <c:dLbls>
          <c:showLegendKey val="0"/>
          <c:showVal val="0"/>
          <c:showCatName val="0"/>
          <c:showSerName val="0"/>
          <c:showPercent val="0"/>
          <c:showBubbleSize val="0"/>
        </c:dLbls>
        <c:smooth val="0"/>
        <c:axId val="1087565775"/>
        <c:axId val="1"/>
      </c:lineChart>
      <c:catAx>
        <c:axId val="1087565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57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E4-4FB2-B858-2F1A8B2B81BC}"/>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mooth val="0"/>
          <c:extLst>
            <c:ext xmlns:c16="http://schemas.microsoft.com/office/drawing/2014/chart" uri="{C3380CC4-5D6E-409C-BE32-E72D297353CC}">
              <c16:uniqueId val="{00000002-9EE4-4FB2-B858-2F1A8B2B81BC}"/>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E4-4FB2-B858-2F1A8B2B81B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E4-4FB2-B858-2F1A8B2B81BC}"/>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EE4-4FB2-B858-2F1A8B2B81BC}"/>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EE4-4FB2-B858-2F1A8B2B81BC}"/>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EE4-4FB2-B858-2F1A8B2B81B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EE4-4FB2-B858-2F1A8B2B81B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EE4-4FB2-B858-2F1A8B2B81BC}"/>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EE4-4FB2-B858-2F1A8B2B81BC}"/>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EE4-4FB2-B858-2F1A8B2B81BC}"/>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EE4-4FB2-B858-2F1A8B2B81BC}"/>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EE4-4FB2-B858-2F1A8B2B81BC}"/>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EE4-4FB2-B858-2F1A8B2B81BC}"/>
            </c:ext>
          </c:extLst>
        </c:ser>
        <c:dLbls>
          <c:showLegendKey val="0"/>
          <c:showVal val="0"/>
          <c:showCatName val="0"/>
          <c:showSerName val="0"/>
          <c:showPercent val="0"/>
          <c:showBubbleSize val="0"/>
        </c:dLbls>
        <c:smooth val="0"/>
        <c:axId val="1087563375"/>
        <c:axId val="1"/>
      </c:lineChart>
      <c:catAx>
        <c:axId val="10875633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33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C12-4B8A-8A67-393A5A0CB5FE}"/>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12-4B8A-8A67-393A5A0CB5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12-4B8A-8A67-393A5A0CB5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C12-4B8A-8A67-393A5A0CB5FE}"/>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12-4B8A-8A67-393A5A0CB5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C12-4B8A-8A67-393A5A0CB5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C12-4B8A-8A67-393A5A0CB5F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12-4B8A-8A67-393A5A0CB5FE}"/>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C12-4B8A-8A67-393A5A0CB5FE}"/>
            </c:ext>
          </c:extLst>
        </c:ser>
        <c:dLbls>
          <c:showLegendKey val="0"/>
          <c:showVal val="0"/>
          <c:showCatName val="0"/>
          <c:showSerName val="0"/>
          <c:showPercent val="0"/>
          <c:showBubbleSize val="0"/>
        </c:dLbls>
        <c:smooth val="0"/>
        <c:axId val="1087567695"/>
        <c:axId val="1"/>
      </c:lineChart>
      <c:catAx>
        <c:axId val="10875676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769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E5-4610-866D-D7E009CBDE51}"/>
              </c:ext>
            </c:extLst>
          </c:dPt>
          <c:dPt>
            <c:idx val="1"/>
            <c:invertIfNegative val="0"/>
            <c:bubble3D val="0"/>
            <c:spPr>
              <a:solidFill>
                <a:srgbClr val="C00000"/>
              </a:solidFill>
            </c:spPr>
            <c:extLst>
              <c:ext xmlns:c16="http://schemas.microsoft.com/office/drawing/2014/chart" uri="{C3380CC4-5D6E-409C-BE32-E72D297353CC}">
                <c16:uniqueId val="{00000001-42E5-4610-866D-D7E009CBDE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E5-4610-866D-D7E009CBDE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E5-4610-866D-D7E009CBDE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c:v>
                </c:pt>
                <c:pt idx="1">
                  <c:v>0.3</c:v>
                </c:pt>
                <c:pt idx="2">
                  <c:v>0.5</c:v>
                </c:pt>
                <c:pt idx="3">
                  <c:v>0.2</c:v>
                </c:pt>
              </c:numCache>
            </c:numRef>
          </c:val>
          <c:extLst>
            <c:ext xmlns:c16="http://schemas.microsoft.com/office/drawing/2014/chart" uri="{C3380CC4-5D6E-409C-BE32-E72D297353CC}">
              <c16:uniqueId val="{00000004-42E5-4610-866D-D7E009CBDE51}"/>
            </c:ext>
          </c:extLst>
        </c:ser>
        <c:dLbls>
          <c:showLegendKey val="0"/>
          <c:showVal val="0"/>
          <c:showCatName val="0"/>
          <c:showSerName val="0"/>
          <c:showPercent val="0"/>
          <c:showBubbleSize val="0"/>
        </c:dLbls>
        <c:gapWidth val="150"/>
        <c:shape val="box"/>
        <c:axId val="1087569615"/>
        <c:axId val="1"/>
        <c:axId val="0"/>
      </c:bar3DChart>
      <c:catAx>
        <c:axId val="1087569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96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64-4751-BC1D-00CDF02EF701}"/>
              </c:ext>
            </c:extLst>
          </c:dPt>
          <c:dPt>
            <c:idx val="1"/>
            <c:invertIfNegative val="0"/>
            <c:bubble3D val="0"/>
            <c:spPr>
              <a:solidFill>
                <a:srgbClr val="C00000"/>
              </a:solidFill>
            </c:spPr>
            <c:extLst>
              <c:ext xmlns:c16="http://schemas.microsoft.com/office/drawing/2014/chart" uri="{C3380CC4-5D6E-409C-BE32-E72D297353CC}">
                <c16:uniqueId val="{00000001-DF64-4751-BC1D-00CDF02EF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64-4751-BC1D-00CDF02EF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64-4751-BC1D-00CDF02EF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DF64-4751-BC1D-00CDF02EF701}"/>
            </c:ext>
          </c:extLst>
        </c:ser>
        <c:dLbls>
          <c:showLegendKey val="0"/>
          <c:showVal val="0"/>
          <c:showCatName val="0"/>
          <c:showSerName val="0"/>
          <c:showPercent val="0"/>
          <c:showBubbleSize val="0"/>
        </c:dLbls>
        <c:gapWidth val="150"/>
        <c:shape val="box"/>
        <c:axId val="1064039695"/>
        <c:axId val="1"/>
        <c:axId val="0"/>
      </c:bar3DChart>
      <c:catAx>
        <c:axId val="1064039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396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7A-45D0-B124-991EC4DFF6A0}"/>
              </c:ext>
            </c:extLst>
          </c:dPt>
          <c:dPt>
            <c:idx val="1"/>
            <c:invertIfNegative val="0"/>
            <c:bubble3D val="0"/>
            <c:spPr>
              <a:solidFill>
                <a:srgbClr val="C00000"/>
              </a:solidFill>
            </c:spPr>
            <c:extLst>
              <c:ext xmlns:c16="http://schemas.microsoft.com/office/drawing/2014/chart" uri="{C3380CC4-5D6E-409C-BE32-E72D297353CC}">
                <c16:uniqueId val="{00000001-3D7A-45D0-B124-991EC4DFF6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7A-45D0-B124-991EC4DFF6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7A-45D0-B124-991EC4DFF6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3D7A-45D0-B124-991EC4DFF6A0}"/>
            </c:ext>
          </c:extLst>
        </c:ser>
        <c:dLbls>
          <c:showLegendKey val="0"/>
          <c:showVal val="0"/>
          <c:showCatName val="0"/>
          <c:showSerName val="0"/>
          <c:showPercent val="0"/>
          <c:showBubbleSize val="0"/>
        </c:dLbls>
        <c:gapWidth val="150"/>
        <c:shape val="box"/>
        <c:axId val="1064045935"/>
        <c:axId val="1"/>
        <c:axId val="0"/>
      </c:bar3DChart>
      <c:catAx>
        <c:axId val="1064045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59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38DF-4284-9F4E-60FCC8D5659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8DF-4284-9F4E-60FCC8D5659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8DF-4284-9F4E-60FCC8D5659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8DF-4284-9F4E-60FCC8D5659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8DF-4284-9F4E-60FCC8D5659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8DF-4284-9F4E-60FCC8D5659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8DF-4284-9F4E-60FCC8D56598}"/>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DF-4284-9F4E-60FCC8D56598}"/>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DF-4284-9F4E-60FCC8D56598}"/>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8DF-4284-9F4E-60FCC8D56598}"/>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8DF-4284-9F4E-60FCC8D56598}"/>
            </c:ext>
          </c:extLst>
        </c:ser>
        <c:dLbls>
          <c:showLegendKey val="0"/>
          <c:showVal val="0"/>
          <c:showCatName val="0"/>
          <c:showSerName val="0"/>
          <c:showPercent val="0"/>
          <c:showBubbleSize val="0"/>
        </c:dLbls>
        <c:smooth val="0"/>
        <c:axId val="1064041135"/>
        <c:axId val="1"/>
      </c:lineChart>
      <c:catAx>
        <c:axId val="1064041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11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6C-4246-A39A-76AD2B0A40FB}"/>
              </c:ext>
            </c:extLst>
          </c:dPt>
          <c:dPt>
            <c:idx val="1"/>
            <c:invertIfNegative val="0"/>
            <c:bubble3D val="0"/>
            <c:spPr>
              <a:solidFill>
                <a:srgbClr val="C00000"/>
              </a:solidFill>
            </c:spPr>
            <c:extLst>
              <c:ext xmlns:c16="http://schemas.microsoft.com/office/drawing/2014/chart" uri="{C3380CC4-5D6E-409C-BE32-E72D297353CC}">
                <c16:uniqueId val="{00000001-886C-4246-A39A-76AD2B0A40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6C-4246-A39A-76AD2B0A40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6C-4246-A39A-76AD2B0A40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886C-4246-A39A-76AD2B0A40FB}"/>
            </c:ext>
          </c:extLst>
        </c:ser>
        <c:dLbls>
          <c:showLegendKey val="0"/>
          <c:showVal val="0"/>
          <c:showCatName val="0"/>
          <c:showSerName val="0"/>
          <c:showPercent val="0"/>
          <c:showBubbleSize val="0"/>
        </c:dLbls>
        <c:gapWidth val="150"/>
        <c:shape val="box"/>
        <c:axId val="1064046895"/>
        <c:axId val="1"/>
        <c:axId val="0"/>
      </c:bar3DChart>
      <c:catAx>
        <c:axId val="1064046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6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9F-42D0-9B0C-BA303CB91009}"/>
              </c:ext>
            </c:extLst>
          </c:dPt>
          <c:dPt>
            <c:idx val="1"/>
            <c:invertIfNegative val="0"/>
            <c:bubble3D val="0"/>
            <c:spPr>
              <a:solidFill>
                <a:srgbClr val="C00000"/>
              </a:solidFill>
            </c:spPr>
            <c:extLst>
              <c:ext xmlns:c16="http://schemas.microsoft.com/office/drawing/2014/chart" uri="{C3380CC4-5D6E-409C-BE32-E72D297353CC}">
                <c16:uniqueId val="{00000001-7B9F-42D0-9B0C-BA303CB910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9F-42D0-9B0C-BA303CB910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9F-42D0-9B0C-BA303CB910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7B9F-42D0-9B0C-BA303CB91009}"/>
            </c:ext>
          </c:extLst>
        </c:ser>
        <c:dLbls>
          <c:showLegendKey val="0"/>
          <c:showVal val="0"/>
          <c:showCatName val="0"/>
          <c:showSerName val="0"/>
          <c:showPercent val="0"/>
          <c:showBubbleSize val="0"/>
        </c:dLbls>
        <c:gapWidth val="150"/>
        <c:shape val="box"/>
        <c:axId val="1064040175"/>
        <c:axId val="1"/>
        <c:axId val="0"/>
      </c:bar3DChart>
      <c:catAx>
        <c:axId val="1064040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01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66-413F-9A8E-810920CE4E96}"/>
              </c:ext>
            </c:extLst>
          </c:dPt>
          <c:dPt>
            <c:idx val="1"/>
            <c:invertIfNegative val="0"/>
            <c:bubble3D val="0"/>
            <c:spPr>
              <a:solidFill>
                <a:srgbClr val="C00000"/>
              </a:solidFill>
            </c:spPr>
            <c:extLst>
              <c:ext xmlns:c16="http://schemas.microsoft.com/office/drawing/2014/chart" uri="{C3380CC4-5D6E-409C-BE32-E72D297353CC}">
                <c16:uniqueId val="{00000001-3266-413F-9A8E-810920CE4E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66-413F-9A8E-810920CE4E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66-413F-9A8E-810920CE4E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3266-413F-9A8E-810920CE4E96}"/>
            </c:ext>
          </c:extLst>
        </c:ser>
        <c:dLbls>
          <c:showLegendKey val="0"/>
          <c:showVal val="0"/>
          <c:showCatName val="0"/>
          <c:showSerName val="0"/>
          <c:showPercent val="0"/>
          <c:showBubbleSize val="0"/>
        </c:dLbls>
        <c:gapWidth val="150"/>
        <c:shape val="box"/>
        <c:axId val="1065303023"/>
        <c:axId val="1"/>
        <c:axId val="0"/>
      </c:bar3DChart>
      <c:catAx>
        <c:axId val="1065303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14-4EED-B1D1-040D53F88272}"/>
              </c:ext>
            </c:extLst>
          </c:dPt>
          <c:dPt>
            <c:idx val="1"/>
            <c:invertIfNegative val="0"/>
            <c:bubble3D val="0"/>
            <c:spPr>
              <a:solidFill>
                <a:srgbClr val="C00000"/>
              </a:solidFill>
            </c:spPr>
            <c:extLst>
              <c:ext xmlns:c16="http://schemas.microsoft.com/office/drawing/2014/chart" uri="{C3380CC4-5D6E-409C-BE32-E72D297353CC}">
                <c16:uniqueId val="{00000001-4714-4EED-B1D1-040D53F882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4-4EED-B1D1-040D53F882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4-4EED-B1D1-040D53F882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14-4EED-B1D1-040D53F88272}"/>
            </c:ext>
          </c:extLst>
        </c:ser>
        <c:dLbls>
          <c:showLegendKey val="0"/>
          <c:showVal val="0"/>
          <c:showCatName val="0"/>
          <c:showSerName val="0"/>
          <c:showPercent val="0"/>
          <c:showBubbleSize val="0"/>
        </c:dLbls>
        <c:gapWidth val="150"/>
        <c:shape val="box"/>
        <c:axId val="1089724623"/>
        <c:axId val="1"/>
        <c:axId val="0"/>
      </c:bar3DChart>
      <c:catAx>
        <c:axId val="1089724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46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57-4A88-BA77-2C23E15DC97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57-4A88-BA77-2C23E15DC9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57-4A88-BA77-2C23E15DC9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C57-4A88-BA77-2C23E15DC97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57-4A88-BA77-2C23E15DC9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57-4A88-BA77-2C23E15DC9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57-4A88-BA77-2C23E15DC97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57-4A88-BA77-2C23E15DC97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57-4A88-BA77-2C23E15DC97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57-4A88-BA77-2C23E15DC97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57-4A88-BA77-2C23E15DC97F}"/>
            </c:ext>
          </c:extLst>
        </c:ser>
        <c:dLbls>
          <c:showLegendKey val="0"/>
          <c:showVal val="0"/>
          <c:showCatName val="0"/>
          <c:showSerName val="0"/>
          <c:showPercent val="0"/>
          <c:showBubbleSize val="0"/>
        </c:dLbls>
        <c:smooth val="0"/>
        <c:axId val="1065303983"/>
        <c:axId val="1"/>
      </c:lineChart>
      <c:catAx>
        <c:axId val="106530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98B-4A06-A903-FBAD95FA2243}"/>
              </c:ext>
            </c:extLst>
          </c:dPt>
          <c:dPt>
            <c:idx val="1"/>
            <c:invertIfNegative val="0"/>
            <c:bubble3D val="0"/>
            <c:spPr>
              <a:solidFill>
                <a:srgbClr val="C00000"/>
              </a:solidFill>
            </c:spPr>
            <c:extLst>
              <c:ext xmlns:c16="http://schemas.microsoft.com/office/drawing/2014/chart" uri="{C3380CC4-5D6E-409C-BE32-E72D297353CC}">
                <c16:uniqueId val="{00000001-598B-4A06-A903-FBAD95FA22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8B-4A06-A903-FBAD95FA22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8B-4A06-A903-FBAD95FA22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98B-4A06-A903-FBAD95FA2243}"/>
            </c:ext>
          </c:extLst>
        </c:ser>
        <c:dLbls>
          <c:showLegendKey val="0"/>
          <c:showVal val="0"/>
          <c:showCatName val="0"/>
          <c:showSerName val="0"/>
          <c:showPercent val="0"/>
          <c:showBubbleSize val="0"/>
        </c:dLbls>
        <c:gapWidth val="150"/>
        <c:shape val="box"/>
        <c:axId val="1065307343"/>
        <c:axId val="1"/>
        <c:axId val="0"/>
      </c:bar3DChart>
      <c:catAx>
        <c:axId val="1065307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73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BD0-480A-A03D-D05924731177}"/>
              </c:ext>
            </c:extLst>
          </c:dPt>
          <c:dPt>
            <c:idx val="1"/>
            <c:invertIfNegative val="0"/>
            <c:bubble3D val="0"/>
            <c:spPr>
              <a:solidFill>
                <a:srgbClr val="C00000"/>
              </a:solidFill>
            </c:spPr>
            <c:extLst>
              <c:ext xmlns:c16="http://schemas.microsoft.com/office/drawing/2014/chart" uri="{C3380CC4-5D6E-409C-BE32-E72D297353CC}">
                <c16:uniqueId val="{00000001-CBD0-480A-A03D-D059247311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D0-480A-A03D-D059247311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D0-480A-A03D-D059247311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CBD0-480A-A03D-D05924731177}"/>
            </c:ext>
          </c:extLst>
        </c:ser>
        <c:dLbls>
          <c:showLegendKey val="0"/>
          <c:showVal val="0"/>
          <c:showCatName val="0"/>
          <c:showSerName val="0"/>
          <c:showPercent val="0"/>
          <c:showBubbleSize val="0"/>
        </c:dLbls>
        <c:gapWidth val="150"/>
        <c:shape val="box"/>
        <c:axId val="1065300623"/>
        <c:axId val="1"/>
        <c:axId val="0"/>
      </c:bar3DChart>
      <c:catAx>
        <c:axId val="106530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FC1-4E2B-8E8B-816E14FAB8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FC1-4E2B-8E8B-816E14FAB8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FC1-4E2B-8E8B-816E14FAB8C4}"/>
            </c:ext>
          </c:extLst>
        </c:ser>
        <c:dLbls>
          <c:showLegendKey val="0"/>
          <c:showVal val="0"/>
          <c:showCatName val="0"/>
          <c:showSerName val="0"/>
          <c:showPercent val="0"/>
          <c:showBubbleSize val="0"/>
        </c:dLbls>
        <c:gapWidth val="150"/>
        <c:shape val="box"/>
        <c:axId val="1065303503"/>
        <c:axId val="1"/>
        <c:axId val="0"/>
      </c:bar3DChart>
      <c:catAx>
        <c:axId val="1065303503"/>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5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A21-4686-A347-1116216E32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A21-4686-A347-1116216E32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A21-4686-A347-1116216E32CF}"/>
            </c:ext>
          </c:extLst>
        </c:ser>
        <c:dLbls>
          <c:showLegendKey val="0"/>
          <c:showVal val="0"/>
          <c:showCatName val="0"/>
          <c:showSerName val="0"/>
          <c:showPercent val="0"/>
          <c:showBubbleSize val="0"/>
        </c:dLbls>
        <c:gapWidth val="150"/>
        <c:shape val="box"/>
        <c:axId val="1065870431"/>
        <c:axId val="1"/>
        <c:axId val="0"/>
      </c:bar3DChart>
      <c:catAx>
        <c:axId val="10658704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04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8E-4C4C-9831-5C2DAED10919}"/>
              </c:ext>
            </c:extLst>
          </c:dPt>
          <c:dPt>
            <c:idx val="1"/>
            <c:invertIfNegative val="0"/>
            <c:bubble3D val="0"/>
            <c:spPr>
              <a:solidFill>
                <a:srgbClr val="C00000"/>
              </a:solidFill>
            </c:spPr>
            <c:extLst>
              <c:ext xmlns:c16="http://schemas.microsoft.com/office/drawing/2014/chart" uri="{C3380CC4-5D6E-409C-BE32-E72D297353CC}">
                <c16:uniqueId val="{00000001-398E-4C4C-9831-5C2DAED109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8E-4C4C-9831-5C2DAED109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8E-4C4C-9831-5C2DAED109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398E-4C4C-9831-5C2DAED10919}"/>
            </c:ext>
          </c:extLst>
        </c:ser>
        <c:dLbls>
          <c:showLegendKey val="0"/>
          <c:showVal val="0"/>
          <c:showCatName val="0"/>
          <c:showSerName val="0"/>
          <c:showPercent val="0"/>
          <c:showBubbleSize val="0"/>
        </c:dLbls>
        <c:gapWidth val="150"/>
        <c:shape val="box"/>
        <c:axId val="1065869471"/>
        <c:axId val="1"/>
        <c:axId val="0"/>
      </c:bar3DChart>
      <c:catAx>
        <c:axId val="10658694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94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10-411C-92C7-486528A13086}"/>
              </c:ext>
            </c:extLst>
          </c:dPt>
          <c:dPt>
            <c:idx val="1"/>
            <c:invertIfNegative val="0"/>
            <c:bubble3D val="0"/>
            <c:spPr>
              <a:solidFill>
                <a:srgbClr val="C00000"/>
              </a:solidFill>
            </c:spPr>
            <c:extLst>
              <c:ext xmlns:c16="http://schemas.microsoft.com/office/drawing/2014/chart" uri="{C3380CC4-5D6E-409C-BE32-E72D297353CC}">
                <c16:uniqueId val="{00000001-5D10-411C-92C7-486528A130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10-411C-92C7-486528A130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10-411C-92C7-486528A130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5D10-411C-92C7-486528A13086}"/>
            </c:ext>
          </c:extLst>
        </c:ser>
        <c:dLbls>
          <c:showLegendKey val="0"/>
          <c:showVal val="0"/>
          <c:showCatName val="0"/>
          <c:showSerName val="0"/>
          <c:showPercent val="0"/>
          <c:showBubbleSize val="0"/>
        </c:dLbls>
        <c:gapWidth val="150"/>
        <c:shape val="box"/>
        <c:axId val="1065869951"/>
        <c:axId val="1"/>
        <c:axId val="0"/>
      </c:bar3DChart>
      <c:catAx>
        <c:axId val="1065869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99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CF-4739-9AFA-42E861ED6886}"/>
              </c:ext>
            </c:extLst>
          </c:dPt>
          <c:dPt>
            <c:idx val="1"/>
            <c:invertIfNegative val="0"/>
            <c:bubble3D val="0"/>
            <c:spPr>
              <a:solidFill>
                <a:srgbClr val="C00000"/>
              </a:solidFill>
            </c:spPr>
            <c:extLst>
              <c:ext xmlns:c16="http://schemas.microsoft.com/office/drawing/2014/chart" uri="{C3380CC4-5D6E-409C-BE32-E72D297353CC}">
                <c16:uniqueId val="{00000001-28CF-4739-9AFA-42E861ED68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CF-4739-9AFA-42E861ED68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CF-4739-9AFA-42E861ED68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28CF-4739-9AFA-42E861ED6886}"/>
            </c:ext>
          </c:extLst>
        </c:ser>
        <c:dLbls>
          <c:showLegendKey val="0"/>
          <c:showVal val="0"/>
          <c:showCatName val="0"/>
          <c:showSerName val="0"/>
          <c:showPercent val="0"/>
          <c:showBubbleSize val="0"/>
        </c:dLbls>
        <c:gapWidth val="150"/>
        <c:shape val="box"/>
        <c:axId val="1065872351"/>
        <c:axId val="1"/>
        <c:axId val="0"/>
      </c:bar3DChart>
      <c:catAx>
        <c:axId val="1065872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2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DC-4604-B687-258D78BBE9E4}"/>
              </c:ext>
            </c:extLst>
          </c:dPt>
          <c:dPt>
            <c:idx val="1"/>
            <c:invertIfNegative val="0"/>
            <c:bubble3D val="0"/>
            <c:spPr>
              <a:solidFill>
                <a:srgbClr val="C00000"/>
              </a:solidFill>
            </c:spPr>
            <c:extLst>
              <c:ext xmlns:c16="http://schemas.microsoft.com/office/drawing/2014/chart" uri="{C3380CC4-5D6E-409C-BE32-E72D297353CC}">
                <c16:uniqueId val="{00000001-0BDC-4604-B687-258D78BBE9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DC-4604-B687-258D78BBE9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DC-4604-B687-258D78BBE9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BDC-4604-B687-258D78BBE9E4}"/>
            </c:ext>
          </c:extLst>
        </c:ser>
        <c:dLbls>
          <c:showLegendKey val="0"/>
          <c:showVal val="0"/>
          <c:showCatName val="0"/>
          <c:showSerName val="0"/>
          <c:showPercent val="0"/>
          <c:showBubbleSize val="0"/>
        </c:dLbls>
        <c:gapWidth val="150"/>
        <c:shape val="box"/>
        <c:axId val="1065875231"/>
        <c:axId val="1"/>
        <c:axId val="0"/>
      </c:bar3DChart>
      <c:catAx>
        <c:axId val="1065875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5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71-43D4-A364-B23618D13CC4}"/>
              </c:ext>
            </c:extLst>
          </c:dPt>
          <c:dPt>
            <c:idx val="1"/>
            <c:invertIfNegative val="0"/>
            <c:bubble3D val="0"/>
            <c:spPr>
              <a:solidFill>
                <a:srgbClr val="C00000"/>
              </a:solidFill>
            </c:spPr>
            <c:extLst>
              <c:ext xmlns:c16="http://schemas.microsoft.com/office/drawing/2014/chart" uri="{C3380CC4-5D6E-409C-BE32-E72D297353CC}">
                <c16:uniqueId val="{00000001-7971-43D4-A364-B23618D13C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71-43D4-A364-B23618D13C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71-43D4-A364-B23618D13C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971-43D4-A364-B23618D13CC4}"/>
            </c:ext>
          </c:extLst>
        </c:ser>
        <c:dLbls>
          <c:showLegendKey val="0"/>
          <c:showVal val="0"/>
          <c:showCatName val="0"/>
          <c:showSerName val="0"/>
          <c:showPercent val="0"/>
          <c:showBubbleSize val="0"/>
        </c:dLbls>
        <c:gapWidth val="150"/>
        <c:shape val="box"/>
        <c:axId val="1065872831"/>
        <c:axId val="1"/>
        <c:axId val="0"/>
      </c:bar3DChart>
      <c:catAx>
        <c:axId val="106587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2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14-41E4-9CDD-E2D04E131F39}"/>
              </c:ext>
            </c:extLst>
          </c:dPt>
          <c:dPt>
            <c:idx val="1"/>
            <c:invertIfNegative val="0"/>
            <c:bubble3D val="0"/>
            <c:spPr>
              <a:solidFill>
                <a:srgbClr val="C00000"/>
              </a:solidFill>
            </c:spPr>
            <c:extLst>
              <c:ext xmlns:c16="http://schemas.microsoft.com/office/drawing/2014/chart" uri="{C3380CC4-5D6E-409C-BE32-E72D297353CC}">
                <c16:uniqueId val="{00000001-0A14-41E4-9CDD-E2D04E131F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14-41E4-9CDD-E2D04E131F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14-41E4-9CDD-E2D04E131F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0A14-41E4-9CDD-E2D04E131F39}"/>
            </c:ext>
          </c:extLst>
        </c:ser>
        <c:dLbls>
          <c:showLegendKey val="0"/>
          <c:showVal val="0"/>
          <c:showCatName val="0"/>
          <c:showSerName val="0"/>
          <c:showPercent val="0"/>
          <c:showBubbleSize val="0"/>
        </c:dLbls>
        <c:gapWidth val="150"/>
        <c:shape val="box"/>
        <c:axId val="1089720303"/>
        <c:axId val="1"/>
        <c:axId val="0"/>
      </c:bar3DChart>
      <c:catAx>
        <c:axId val="1089720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0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68-454B-88F7-58628EA91706}"/>
              </c:ext>
            </c:extLst>
          </c:dPt>
          <c:dPt>
            <c:idx val="1"/>
            <c:invertIfNegative val="0"/>
            <c:bubble3D val="0"/>
            <c:spPr>
              <a:solidFill>
                <a:srgbClr val="C00000"/>
              </a:solidFill>
            </c:spPr>
            <c:extLst>
              <c:ext xmlns:c16="http://schemas.microsoft.com/office/drawing/2014/chart" uri="{C3380CC4-5D6E-409C-BE32-E72D297353CC}">
                <c16:uniqueId val="{00000001-1268-454B-88F7-58628EA917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8-454B-88F7-58628EA917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8-454B-88F7-58628EA917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1268-454B-88F7-58628EA91706}"/>
            </c:ext>
          </c:extLst>
        </c:ser>
        <c:dLbls>
          <c:showLegendKey val="0"/>
          <c:showVal val="0"/>
          <c:showCatName val="0"/>
          <c:showSerName val="0"/>
          <c:showPercent val="0"/>
          <c:showBubbleSize val="0"/>
        </c:dLbls>
        <c:gapWidth val="150"/>
        <c:shape val="box"/>
        <c:axId val="1065866111"/>
        <c:axId val="1"/>
        <c:axId val="0"/>
      </c:bar3DChart>
      <c:catAx>
        <c:axId val="1065866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6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6-47AC-B24B-6797E3C7F4AD}"/>
              </c:ext>
            </c:extLst>
          </c:dPt>
          <c:dPt>
            <c:idx val="1"/>
            <c:invertIfNegative val="0"/>
            <c:bubble3D val="0"/>
            <c:spPr>
              <a:solidFill>
                <a:srgbClr val="C00000"/>
              </a:solidFill>
            </c:spPr>
            <c:extLst>
              <c:ext xmlns:c16="http://schemas.microsoft.com/office/drawing/2014/chart" uri="{C3380CC4-5D6E-409C-BE32-E72D297353CC}">
                <c16:uniqueId val="{00000001-9F26-47AC-B24B-6797E3C7F4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6-47AC-B24B-6797E3C7F4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6-47AC-B24B-6797E3C7F4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9F26-47AC-B24B-6797E3C7F4AD}"/>
            </c:ext>
          </c:extLst>
        </c:ser>
        <c:dLbls>
          <c:showLegendKey val="0"/>
          <c:showVal val="0"/>
          <c:showCatName val="0"/>
          <c:showSerName val="0"/>
          <c:showPercent val="0"/>
          <c:showBubbleSize val="0"/>
        </c:dLbls>
        <c:gapWidth val="150"/>
        <c:shape val="box"/>
        <c:axId val="1065874271"/>
        <c:axId val="1"/>
        <c:axId val="0"/>
      </c:bar3DChart>
      <c:catAx>
        <c:axId val="1065874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42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E5-478C-B2A7-C7E9B348B256}"/>
              </c:ext>
            </c:extLst>
          </c:dPt>
          <c:dPt>
            <c:idx val="1"/>
            <c:invertIfNegative val="0"/>
            <c:bubble3D val="0"/>
            <c:spPr>
              <a:solidFill>
                <a:srgbClr val="C00000"/>
              </a:solidFill>
            </c:spPr>
            <c:extLst>
              <c:ext xmlns:c16="http://schemas.microsoft.com/office/drawing/2014/chart" uri="{C3380CC4-5D6E-409C-BE32-E72D297353CC}">
                <c16:uniqueId val="{00000001-00E5-478C-B2A7-C7E9B348B2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E5-478C-B2A7-C7E9B348B2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E5-478C-B2A7-C7E9B348B2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00E5-478C-B2A7-C7E9B348B256}"/>
            </c:ext>
          </c:extLst>
        </c:ser>
        <c:dLbls>
          <c:showLegendKey val="0"/>
          <c:showVal val="0"/>
          <c:showCatName val="0"/>
          <c:showSerName val="0"/>
          <c:showPercent val="0"/>
          <c:showBubbleSize val="0"/>
        </c:dLbls>
        <c:gapWidth val="150"/>
        <c:shape val="box"/>
        <c:axId val="1065875711"/>
        <c:axId val="1"/>
        <c:axId val="0"/>
      </c:bar3DChart>
      <c:catAx>
        <c:axId val="1065875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5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69-43A2-9B93-0EFE50B734CA}"/>
              </c:ext>
            </c:extLst>
          </c:dPt>
          <c:dPt>
            <c:idx val="1"/>
            <c:invertIfNegative val="0"/>
            <c:bubble3D val="0"/>
            <c:spPr>
              <a:solidFill>
                <a:srgbClr val="C00000"/>
              </a:solidFill>
            </c:spPr>
            <c:extLst>
              <c:ext xmlns:c16="http://schemas.microsoft.com/office/drawing/2014/chart" uri="{C3380CC4-5D6E-409C-BE32-E72D297353CC}">
                <c16:uniqueId val="{00000001-9869-43A2-9B93-0EFE50B734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69-43A2-9B93-0EFE50B734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69-43A2-9B93-0EFE50B734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9869-43A2-9B93-0EFE50B734CA}"/>
            </c:ext>
          </c:extLst>
        </c:ser>
        <c:dLbls>
          <c:showLegendKey val="0"/>
          <c:showVal val="0"/>
          <c:showCatName val="0"/>
          <c:showSerName val="0"/>
          <c:showPercent val="0"/>
          <c:showBubbleSize val="0"/>
        </c:dLbls>
        <c:gapWidth val="150"/>
        <c:shape val="box"/>
        <c:axId val="1065863231"/>
        <c:axId val="1"/>
        <c:axId val="0"/>
      </c:bar3DChart>
      <c:catAx>
        <c:axId val="1065863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32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20-45B9-9888-3382D1B8359C}"/>
              </c:ext>
            </c:extLst>
          </c:dPt>
          <c:dPt>
            <c:idx val="1"/>
            <c:invertIfNegative val="0"/>
            <c:bubble3D val="0"/>
            <c:spPr>
              <a:solidFill>
                <a:srgbClr val="C00000"/>
              </a:solidFill>
            </c:spPr>
            <c:extLst>
              <c:ext xmlns:c16="http://schemas.microsoft.com/office/drawing/2014/chart" uri="{C3380CC4-5D6E-409C-BE32-E72D297353CC}">
                <c16:uniqueId val="{00000001-4720-45B9-9888-3382D1B835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20-45B9-9888-3382D1B835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20-45B9-9888-3382D1B835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720-45B9-9888-3382D1B8359C}"/>
            </c:ext>
          </c:extLst>
        </c:ser>
        <c:dLbls>
          <c:showLegendKey val="0"/>
          <c:showVal val="0"/>
          <c:showCatName val="0"/>
          <c:showSerName val="0"/>
          <c:showPercent val="0"/>
          <c:showBubbleSize val="0"/>
        </c:dLbls>
        <c:gapWidth val="150"/>
        <c:shape val="box"/>
        <c:axId val="1065867071"/>
        <c:axId val="1"/>
        <c:axId val="0"/>
      </c:bar3DChart>
      <c:catAx>
        <c:axId val="1065867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70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8C85-4682-9B43-B04CCC1CBC17}"/>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C85-4682-9B43-B04CCC1CBC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C85-4682-9B43-B04CCC1CBC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C85-4682-9B43-B04CCC1CBC17}"/>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C85-4682-9B43-B04CCC1CBC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C85-4682-9B43-B04CCC1CBC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C85-4682-9B43-B04CCC1CBC17}"/>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C85-4682-9B43-B04CCC1CBC17}"/>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C85-4682-9B43-B04CCC1CBC17}"/>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C85-4682-9B43-B04CCC1CBC17}"/>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C85-4682-9B43-B04CCC1CBC17}"/>
            </c:ext>
          </c:extLst>
        </c:ser>
        <c:dLbls>
          <c:showLegendKey val="0"/>
          <c:showVal val="0"/>
          <c:showCatName val="0"/>
          <c:showSerName val="0"/>
          <c:showPercent val="0"/>
          <c:showBubbleSize val="0"/>
        </c:dLbls>
        <c:smooth val="0"/>
        <c:axId val="1066461471"/>
        <c:axId val="1"/>
      </c:lineChart>
      <c:catAx>
        <c:axId val="1066461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14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C8A9-47AD-B469-284036C0994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8A9-47AD-B469-284036C099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8A9-47AD-B469-284036C099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8A9-47AD-B469-284036C0994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8A9-47AD-B469-284036C099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8A9-47AD-B469-284036C099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8A9-47AD-B469-284036C09941}"/>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8A9-47AD-B469-284036C09941}"/>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8A9-47AD-B469-284036C09941}"/>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8A9-47AD-B469-284036C09941}"/>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A9-47AD-B469-284036C09941}"/>
            </c:ext>
          </c:extLst>
        </c:ser>
        <c:dLbls>
          <c:showLegendKey val="0"/>
          <c:showVal val="0"/>
          <c:showCatName val="0"/>
          <c:showSerName val="0"/>
          <c:showPercent val="0"/>
          <c:showBubbleSize val="0"/>
        </c:dLbls>
        <c:smooth val="0"/>
        <c:axId val="1066460991"/>
        <c:axId val="1"/>
      </c:lineChart>
      <c:catAx>
        <c:axId val="10664609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09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AA73-4BA9-9F69-1D30E415D36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A73-4BA9-9F69-1D30E415D3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A73-4BA9-9F69-1D30E415D3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A73-4BA9-9F69-1D30E415D36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A73-4BA9-9F69-1D30E415D3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A73-4BA9-9F69-1D30E415D3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A73-4BA9-9F69-1D30E415D36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A73-4BA9-9F69-1D30E415D36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73-4BA9-9F69-1D30E415D36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A73-4BA9-9F69-1D30E415D36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A73-4BA9-9F69-1D30E415D362}"/>
            </c:ext>
          </c:extLst>
        </c:ser>
        <c:dLbls>
          <c:showLegendKey val="0"/>
          <c:showVal val="0"/>
          <c:showCatName val="0"/>
          <c:showSerName val="0"/>
          <c:showPercent val="0"/>
          <c:showBubbleSize val="0"/>
        </c:dLbls>
        <c:smooth val="0"/>
        <c:axId val="1066462431"/>
        <c:axId val="1"/>
      </c:lineChart>
      <c:catAx>
        <c:axId val="10664624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24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C8-483B-887B-6E263CB3B47D}"/>
              </c:ext>
            </c:extLst>
          </c:dPt>
          <c:dPt>
            <c:idx val="1"/>
            <c:invertIfNegative val="0"/>
            <c:bubble3D val="0"/>
            <c:spPr>
              <a:solidFill>
                <a:srgbClr val="C00000"/>
              </a:solidFill>
            </c:spPr>
            <c:extLst>
              <c:ext xmlns:c16="http://schemas.microsoft.com/office/drawing/2014/chart" uri="{C3380CC4-5D6E-409C-BE32-E72D297353CC}">
                <c16:uniqueId val="{00000001-1CC8-483B-887B-6E263CB3B4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C8-483B-887B-6E263CB3B4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C8-483B-887B-6E263CB3B4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CC8-483B-887B-6E263CB3B47D}"/>
            </c:ext>
          </c:extLst>
        </c:ser>
        <c:dLbls>
          <c:showLegendKey val="0"/>
          <c:showVal val="0"/>
          <c:showCatName val="0"/>
          <c:showSerName val="0"/>
          <c:showPercent val="0"/>
          <c:showBubbleSize val="0"/>
        </c:dLbls>
        <c:gapWidth val="150"/>
        <c:shape val="box"/>
        <c:axId val="1066452831"/>
        <c:axId val="1"/>
        <c:axId val="0"/>
      </c:bar3DChart>
      <c:catAx>
        <c:axId val="106645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2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18-4093-8FDC-452C50AAAFCA}"/>
              </c:ext>
            </c:extLst>
          </c:dPt>
          <c:dPt>
            <c:idx val="1"/>
            <c:invertIfNegative val="0"/>
            <c:bubble3D val="0"/>
            <c:spPr>
              <a:solidFill>
                <a:srgbClr val="C00000"/>
              </a:solidFill>
            </c:spPr>
            <c:extLst>
              <c:ext xmlns:c16="http://schemas.microsoft.com/office/drawing/2014/chart" uri="{C3380CC4-5D6E-409C-BE32-E72D297353CC}">
                <c16:uniqueId val="{00000001-AA18-4093-8FDC-452C50AAAF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18-4093-8FDC-452C50AAAF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18-4093-8FDC-452C50AAAF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A18-4093-8FDC-452C50AAAFCA}"/>
            </c:ext>
          </c:extLst>
        </c:ser>
        <c:dLbls>
          <c:showLegendKey val="0"/>
          <c:showVal val="0"/>
          <c:showCatName val="0"/>
          <c:showSerName val="0"/>
          <c:showPercent val="0"/>
          <c:showBubbleSize val="0"/>
        </c:dLbls>
        <c:gapWidth val="150"/>
        <c:shape val="box"/>
        <c:axId val="1066448991"/>
        <c:axId val="1"/>
        <c:axId val="0"/>
      </c:bar3DChart>
      <c:catAx>
        <c:axId val="1066448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48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D2-4B54-B6BC-1C77B6355D03}"/>
              </c:ext>
            </c:extLst>
          </c:dPt>
          <c:dPt>
            <c:idx val="1"/>
            <c:invertIfNegative val="0"/>
            <c:bubble3D val="0"/>
            <c:spPr>
              <a:solidFill>
                <a:srgbClr val="C00000"/>
              </a:solidFill>
            </c:spPr>
            <c:extLst>
              <c:ext xmlns:c16="http://schemas.microsoft.com/office/drawing/2014/chart" uri="{C3380CC4-5D6E-409C-BE32-E72D297353CC}">
                <c16:uniqueId val="{00000001-7AD2-4B54-B6BC-1C77B6355D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D2-4B54-B6BC-1C77B6355D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D2-4B54-B6BC-1C77B6355D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7AD2-4B54-B6BC-1C77B6355D03}"/>
            </c:ext>
          </c:extLst>
        </c:ser>
        <c:dLbls>
          <c:showLegendKey val="0"/>
          <c:showVal val="0"/>
          <c:showCatName val="0"/>
          <c:showSerName val="0"/>
          <c:showPercent val="0"/>
          <c:showBubbleSize val="0"/>
        </c:dLbls>
        <c:gapWidth val="150"/>
        <c:shape val="box"/>
        <c:axId val="1089726543"/>
        <c:axId val="1"/>
        <c:axId val="0"/>
      </c:bar3DChart>
      <c:catAx>
        <c:axId val="1089726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65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91-4303-A6F0-732DC5D8A1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3691-4303-A6F0-732DC5D8A159}"/>
            </c:ext>
          </c:extLst>
        </c:ser>
        <c:dLbls>
          <c:showLegendKey val="0"/>
          <c:showVal val="0"/>
          <c:showCatName val="0"/>
          <c:showSerName val="0"/>
          <c:showPercent val="0"/>
          <c:showBubbleSize val="0"/>
        </c:dLbls>
        <c:gapWidth val="150"/>
        <c:shape val="box"/>
        <c:axId val="1066453791"/>
        <c:axId val="1"/>
        <c:axId val="0"/>
      </c:bar3DChart>
      <c:catAx>
        <c:axId val="106645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37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A8DE-469E-9A33-FD8EB9C0162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8DE-469E-9A33-FD8EB9C0162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8DE-469E-9A33-FD8EB9C0162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8DE-469E-9A33-FD8EB9C0162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8DE-469E-9A33-FD8EB9C0162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8DE-469E-9A33-FD8EB9C0162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8DE-469E-9A33-FD8EB9C0162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8DE-469E-9A33-FD8EB9C01626}"/>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8DE-469E-9A33-FD8EB9C01626}"/>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8DE-469E-9A33-FD8EB9C01626}"/>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8DE-469E-9A33-FD8EB9C01626}"/>
            </c:ext>
          </c:extLst>
        </c:ser>
        <c:dLbls>
          <c:showLegendKey val="0"/>
          <c:showVal val="0"/>
          <c:showCatName val="0"/>
          <c:showSerName val="0"/>
          <c:showPercent val="0"/>
          <c:showBubbleSize val="0"/>
        </c:dLbls>
        <c:smooth val="0"/>
        <c:axId val="1066456191"/>
        <c:axId val="1"/>
      </c:lineChart>
      <c:catAx>
        <c:axId val="10664561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61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456-488A-A2D3-608AA7137CF4}"/>
              </c:ext>
            </c:extLst>
          </c:dPt>
          <c:dPt>
            <c:idx val="1"/>
            <c:invertIfNegative val="0"/>
            <c:bubble3D val="0"/>
            <c:spPr>
              <a:solidFill>
                <a:srgbClr val="C00000"/>
              </a:solidFill>
            </c:spPr>
            <c:extLst>
              <c:ext xmlns:c16="http://schemas.microsoft.com/office/drawing/2014/chart" uri="{C3380CC4-5D6E-409C-BE32-E72D297353CC}">
                <c16:uniqueId val="{00000001-B456-488A-A2D3-608AA7137C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56-488A-A2D3-608AA7137C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56-488A-A2D3-608AA7137C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456-488A-A2D3-608AA7137CF4}"/>
            </c:ext>
          </c:extLst>
        </c:ser>
        <c:dLbls>
          <c:showLegendKey val="0"/>
          <c:showVal val="0"/>
          <c:showCatName val="0"/>
          <c:showSerName val="0"/>
          <c:showPercent val="0"/>
          <c:showBubbleSize val="0"/>
        </c:dLbls>
        <c:gapWidth val="150"/>
        <c:shape val="box"/>
        <c:axId val="1066457631"/>
        <c:axId val="1"/>
        <c:axId val="0"/>
      </c:bar3DChart>
      <c:catAx>
        <c:axId val="1066457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7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68D-4052-B4DE-8DE28AACA5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68D-4052-B4DE-8DE28AACA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D68D-4052-B4DE-8DE28AACA52E}"/>
            </c:ext>
          </c:extLst>
        </c:ser>
        <c:dLbls>
          <c:showLegendKey val="0"/>
          <c:showVal val="0"/>
          <c:showCatName val="0"/>
          <c:showSerName val="0"/>
          <c:showPercent val="0"/>
          <c:showBubbleSize val="0"/>
        </c:dLbls>
        <c:gapWidth val="150"/>
        <c:shape val="box"/>
        <c:axId val="1066449951"/>
        <c:axId val="1"/>
        <c:axId val="0"/>
      </c:bar3DChart>
      <c:catAx>
        <c:axId val="10664499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499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02D-4BAF-8E34-7E4A50F4D8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02D-4BAF-8E34-7E4A50F4D8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02D-4BAF-8E34-7E4A50F4D81D}"/>
            </c:ext>
          </c:extLst>
        </c:ser>
        <c:dLbls>
          <c:showLegendKey val="0"/>
          <c:showVal val="0"/>
          <c:showCatName val="0"/>
          <c:showSerName val="0"/>
          <c:showPercent val="0"/>
          <c:showBubbleSize val="0"/>
        </c:dLbls>
        <c:gapWidth val="150"/>
        <c:shape val="box"/>
        <c:axId val="1066460031"/>
        <c:axId val="1"/>
        <c:axId val="0"/>
      </c:bar3DChart>
      <c:catAx>
        <c:axId val="10664600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00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CA-4198-833C-9B7ED27AAC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CA-4198-833C-9B7ED27AAC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ACA-4198-833C-9B7ED27AAC38}"/>
            </c:ext>
          </c:extLst>
        </c:ser>
        <c:dLbls>
          <c:showLegendKey val="0"/>
          <c:showVal val="0"/>
          <c:showCatName val="0"/>
          <c:showSerName val="0"/>
          <c:showPercent val="0"/>
          <c:showBubbleSize val="0"/>
        </c:dLbls>
        <c:gapWidth val="150"/>
        <c:shape val="box"/>
        <c:axId val="1066451391"/>
        <c:axId val="1"/>
        <c:axId val="0"/>
      </c:bar3DChart>
      <c:catAx>
        <c:axId val="106645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hyperlink" Target="#Directiva!A7"/><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35" Type="http://schemas.openxmlformats.org/officeDocument/2006/relationships/image" Target="../media/image4.png"/><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BA272CA5-1029-A837-6684-834D57B56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64A1B40E-F350-DE8D-E204-6E1D0937913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A100D75C-7B14-B9B7-D1D9-7FCF1F9FE2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06CAF9D-BF6F-BD18-270F-F8A4839E5F7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CD966F1-12E8-16A0-56CD-89B86F692D1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865ADC49-EF34-E754-DF93-4D4801550FE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6638FEEF-F14D-40B6-FA56-C7DCB8AE43B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FD05F8BB-43A9-FE6C-BBA1-B871B9043AB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75AF9637-9DD2-3028-97AE-C08E0DA0733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9166B06F-C61D-834D-94F4-06340E3FCDA6}"/>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34994AA-D7B4-48C4-13C6-1780E8FFD7D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136BDBB4-8BEA-7AB6-5334-077BB0804E6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FFC15100-DD05-FA70-AD5A-F9CBC9B7AE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F5DABBC6-D893-983D-F342-A27AE9A0EF22}"/>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EDB6BD61-DB3B-5918-407B-16680B31092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D869F0E2-9A5B-9DD0-D77A-E9037E5C7D8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5940DB19-703C-E151-EDC0-4151A9636C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E3992551-7D6F-1761-7222-82ECE108B79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46DBAEF-FE11-DD43-EC94-621F8782646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DFE392C1-02B2-B54C-7CF6-1C9D50E5725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D432A6C5-9809-1F27-6516-3B925F9AE1D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559847D0-C576-26CF-2EC3-89D79841E109}"/>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E7360162-D57F-3D92-BFB9-71E39A637368}"/>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2895600</xdr:colOff>
      <xdr:row>120</xdr:row>
      <xdr:rowOff>6350</xdr:rowOff>
    </xdr:from>
    <xdr:to>
      <xdr:col>3</xdr:col>
      <xdr:colOff>31750</xdr:colOff>
      <xdr:row>121</xdr:row>
      <xdr:rowOff>19050</xdr:rowOff>
    </xdr:to>
    <xdr:pic>
      <xdr:nvPicPr>
        <xdr:cNvPr id="2" name="18 Imagen">
          <a:hlinkClick xmlns:r="http://schemas.openxmlformats.org/officeDocument/2006/relationships" r:id="rId23" tooltip="IR A RESUMEN"/>
          <a:extLst>
            <a:ext uri="{FF2B5EF4-FFF2-40B4-BE49-F238E27FC236}">
              <a16:creationId xmlns:a16="http://schemas.microsoft.com/office/drawing/2014/main" id="{19626655-645C-4E5F-833F-6E52250A59F8}"/>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28950" y="422656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132</xdr:row>
      <xdr:rowOff>6350</xdr:rowOff>
    </xdr:from>
    <xdr:to>
      <xdr:col>3</xdr:col>
      <xdr:colOff>38100</xdr:colOff>
      <xdr:row>133</xdr:row>
      <xdr:rowOff>19050</xdr:rowOff>
    </xdr:to>
    <xdr:pic>
      <xdr:nvPicPr>
        <xdr:cNvPr id="3" name="20 Imagen">
          <a:hlinkClick xmlns:r="http://schemas.openxmlformats.org/officeDocument/2006/relationships" r:id="rId25" tooltip="IR A RESUMEN"/>
          <a:extLst>
            <a:ext uri="{FF2B5EF4-FFF2-40B4-BE49-F238E27FC236}">
              <a16:creationId xmlns:a16="http://schemas.microsoft.com/office/drawing/2014/main" id="{B92116E3-D6F6-4C4F-84B6-1E6071406AC9}"/>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35300" y="460883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137</xdr:row>
      <xdr:rowOff>19050</xdr:rowOff>
    </xdr:from>
    <xdr:to>
      <xdr:col>3</xdr:col>
      <xdr:colOff>50800</xdr:colOff>
      <xdr:row>138</xdr:row>
      <xdr:rowOff>25400</xdr:rowOff>
    </xdr:to>
    <xdr:pic>
      <xdr:nvPicPr>
        <xdr:cNvPr id="4" name="21 Imagen">
          <a:hlinkClick xmlns:r="http://schemas.openxmlformats.org/officeDocument/2006/relationships" r:id="rId26" tooltip="IR A RESUMEN"/>
          <a:extLst>
            <a:ext uri="{FF2B5EF4-FFF2-40B4-BE49-F238E27FC236}">
              <a16:creationId xmlns:a16="http://schemas.microsoft.com/office/drawing/2014/main" id="{7635A425-004B-4344-87DD-16BD00C96E03}"/>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048000" y="475805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 name="9 Imagen">
          <a:hlinkClick xmlns:r="http://schemas.openxmlformats.org/officeDocument/2006/relationships" r:id="rId10" tooltip="IR A RESUMEN"/>
          <a:extLst>
            <a:ext uri="{FF2B5EF4-FFF2-40B4-BE49-F238E27FC236}">
              <a16:creationId xmlns:a16="http://schemas.microsoft.com/office/drawing/2014/main" id="{70E3AE9A-954A-409A-B26E-EDA65AE545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11042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 name="11 Imagen">
          <a:hlinkClick xmlns:r="http://schemas.openxmlformats.org/officeDocument/2006/relationships" r:id="rId13" tooltip="IR A RESUMEN"/>
          <a:extLst>
            <a:ext uri="{FF2B5EF4-FFF2-40B4-BE49-F238E27FC236}">
              <a16:creationId xmlns:a16="http://schemas.microsoft.com/office/drawing/2014/main" id="{2E1676E7-0655-428C-9C11-9C6F696DF25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51841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7" name="12 Imagen">
          <a:hlinkClick xmlns:r="http://schemas.openxmlformats.org/officeDocument/2006/relationships" r:id="rId14" tooltip="IR A RESUMEN"/>
          <a:extLst>
            <a:ext uri="{FF2B5EF4-FFF2-40B4-BE49-F238E27FC236}">
              <a16:creationId xmlns:a16="http://schemas.microsoft.com/office/drawing/2014/main" id="{0638D2E7-C4D5-435C-9E17-C26C332C33BA}"/>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905125" y="27012900"/>
          <a:ext cx="4000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8" name="2 Imagen">
          <a:hlinkClick xmlns:r="http://schemas.openxmlformats.org/officeDocument/2006/relationships" r:id="rId1" tooltip="IR A RESUMEN"/>
          <a:extLst>
            <a:ext uri="{FF2B5EF4-FFF2-40B4-BE49-F238E27FC236}">
              <a16:creationId xmlns:a16="http://schemas.microsoft.com/office/drawing/2014/main" id="{5D30B1B3-6501-4EF9-832F-79BE9BAB18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5125" y="12096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9" name="3 Imagen">
          <a:hlinkClick xmlns:r="http://schemas.openxmlformats.org/officeDocument/2006/relationships" r:id="rId3" tooltip="IR A RESUMEN"/>
          <a:extLst>
            <a:ext uri="{FF2B5EF4-FFF2-40B4-BE49-F238E27FC236}">
              <a16:creationId xmlns:a16="http://schemas.microsoft.com/office/drawing/2014/main" id="{F8B88726-B6A9-4DAC-B969-22EC7E2167A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3540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0" name="4 Imagen">
          <a:hlinkClick xmlns:r="http://schemas.openxmlformats.org/officeDocument/2006/relationships" r:id="rId5" tooltip="IR A RESUMEN"/>
          <a:extLst>
            <a:ext uri="{FF2B5EF4-FFF2-40B4-BE49-F238E27FC236}">
              <a16:creationId xmlns:a16="http://schemas.microsoft.com/office/drawing/2014/main" id="{DC5F1502-F4C4-48DB-B3EC-BEF85B648D4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6075" y="6397625"/>
          <a:ext cx="4000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11" name="5 Imagen">
          <a:hlinkClick xmlns:r="http://schemas.openxmlformats.org/officeDocument/2006/relationships" r:id="rId7" tooltip="IR A RESUMEN"/>
          <a:extLst>
            <a:ext uri="{FF2B5EF4-FFF2-40B4-BE49-F238E27FC236}">
              <a16:creationId xmlns:a16="http://schemas.microsoft.com/office/drawing/2014/main" id="{4028D253-92F0-4458-8B2E-51F46AFB583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4650" y="10779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12" name="7 Imagen">
          <a:hlinkClick xmlns:r="http://schemas.openxmlformats.org/officeDocument/2006/relationships" r:id="rId8" tooltip="IR A RESUMEN"/>
          <a:extLst>
            <a:ext uri="{FF2B5EF4-FFF2-40B4-BE49-F238E27FC236}">
              <a16:creationId xmlns:a16="http://schemas.microsoft.com/office/drawing/2014/main" id="{1A8AEE5B-6F0C-41DA-A665-9F9520C9FD4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131572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13" name="8 Imagen">
          <a:hlinkClick xmlns:r="http://schemas.openxmlformats.org/officeDocument/2006/relationships" r:id="rId9" tooltip="IR A RESUMEN"/>
          <a:extLst>
            <a:ext uri="{FF2B5EF4-FFF2-40B4-BE49-F238E27FC236}">
              <a16:creationId xmlns:a16="http://schemas.microsoft.com/office/drawing/2014/main" id="{8528E9C6-1878-4AEB-800B-06B1037493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180244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5" name="13 Imagen">
          <a:hlinkClick xmlns:r="http://schemas.openxmlformats.org/officeDocument/2006/relationships" r:id="rId16" tooltip="IR A RESUMEN"/>
          <a:extLst>
            <a:ext uri="{FF2B5EF4-FFF2-40B4-BE49-F238E27FC236}">
              <a16:creationId xmlns:a16="http://schemas.microsoft.com/office/drawing/2014/main" id="{FFC15100-DD05-FA70-AD5A-F9CBC9B7AE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6" name="15 Imagen">
          <a:hlinkClick xmlns:r="http://schemas.openxmlformats.org/officeDocument/2006/relationships" r:id="rId19" tooltip="IR A RESUMEN"/>
          <a:extLst>
            <a:ext uri="{FF2B5EF4-FFF2-40B4-BE49-F238E27FC236}">
              <a16:creationId xmlns:a16="http://schemas.microsoft.com/office/drawing/2014/main" id="{EDB6BD61-DB3B-5918-407B-16680B31092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37" name="17 Imagen">
          <a:hlinkClick xmlns:r="http://schemas.openxmlformats.org/officeDocument/2006/relationships" r:id="rId22" tooltip="IR A RESUMEN"/>
          <a:extLst>
            <a:ext uri="{FF2B5EF4-FFF2-40B4-BE49-F238E27FC236}">
              <a16:creationId xmlns:a16="http://schemas.microsoft.com/office/drawing/2014/main" id="{5940DB19-703C-E151-EDC0-4151A9636C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8" name="2 Imagen">
          <a:hlinkClick xmlns:r="http://schemas.openxmlformats.org/officeDocument/2006/relationships" r:id="rId1" tooltip="IR A RESUMEN"/>
          <a:extLst>
            <a:ext uri="{FF2B5EF4-FFF2-40B4-BE49-F238E27FC236}">
              <a16:creationId xmlns:a16="http://schemas.microsoft.com/office/drawing/2014/main" id="{A100D75C-7B14-B9B7-D1D9-7FCF1F9FE2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9" name="2 Imagen">
          <a:hlinkClick xmlns:r="http://schemas.openxmlformats.org/officeDocument/2006/relationships" r:id="rId1" tooltip="IR A RESUMEN"/>
          <a:extLst>
            <a:ext uri="{FF2B5EF4-FFF2-40B4-BE49-F238E27FC236}">
              <a16:creationId xmlns:a16="http://schemas.microsoft.com/office/drawing/2014/main" id="{5D30B1B3-6501-4EF9-832F-79BE9BAB18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133E160-E4D5-28CE-6B58-D8C64AF1B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6789E2AA-CD1E-3974-6713-C5013C313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D1DD56A9-68E5-A66E-C201-F9369D4932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8B20639-8849-11C6-2A29-5BC0487DB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8CBB8D51-CA4E-D36C-6B06-08B53C3656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8C397205-DFFE-588D-152F-5D083DB4C1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7F7740A8-5247-319A-498F-41666EEC1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7434F868-FC4E-3260-473A-DB1282C90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EEF74BDE-004C-5DAC-04FA-0DC6177135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E4EA3DF3-9C5F-34C2-FA21-7F8166FED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5F4CEA74-14A1-9F11-4760-A15C0A88C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EAC1D12A-0F4A-E42A-E991-2945A25E46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4B66CC24-BF50-3D03-6C7A-FF0F829463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9661BAF7-4395-5FCC-B393-A2CFD1573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AC805E5-7708-E655-4BE1-1512A2FB80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A52724B8-2757-4259-9CCF-EDB7D29420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A0B467F2-747A-C0DE-C69F-58EC2B0D9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6FC3A9C3-8233-738A-8F2F-4D7DC3F9FB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CA56F174-54C4-66F8-63C5-5CCFE414E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9C05D781-2A06-AA9C-8303-AB3E11CA05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F5DB59CC-206A-CBA1-155C-5B056FC691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8A8471B-671E-76EE-E087-3B7337A13D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6546D4EE-92E6-2ACE-8F8E-2F11E208F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72459DF2-15A6-A2A1-D8FB-3807880D1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2FCC26BA-C715-6E4E-9D85-7A3AB866CB9E}"/>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662939BF-34D5-34BF-8A7B-2ED57541861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8A1BC59A-7D75-DF2F-B59B-79388941C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C439D761-EF2B-F37E-C881-EDC2F6AB7A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5E245042-FD00-012C-AD8F-8C340A79A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F6CC6F88-E0FE-A767-6DBC-7DBDC5A6C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94F9D6B-0C92-F8E4-0E05-7C6B44F37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15BA2928-7779-26F7-D486-F1068E07A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editAs="oneCell">
    <xdr:from>
      <xdr:col>1</xdr:col>
      <xdr:colOff>2781300</xdr:colOff>
      <xdr:row>13</xdr:row>
      <xdr:rowOff>9525</xdr:rowOff>
    </xdr:from>
    <xdr:to>
      <xdr:col>3</xdr:col>
      <xdr:colOff>85725</xdr:colOff>
      <xdr:row>13</xdr:row>
      <xdr:rowOff>260350</xdr:rowOff>
    </xdr:to>
    <xdr:pic>
      <xdr:nvPicPr>
        <xdr:cNvPr id="34" name="5 Imagen">
          <a:hlinkClick xmlns:r="http://schemas.openxmlformats.org/officeDocument/2006/relationships" r:id="rId34" tooltip="IR A RESUMEN"/>
          <a:extLst>
            <a:ext uri="{FF2B5EF4-FFF2-40B4-BE49-F238E27FC236}">
              <a16:creationId xmlns:a16="http://schemas.microsoft.com/office/drawing/2014/main" id="{ABB718FA-D811-7B48-B966-EB60B246E278}"/>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409825" y="4867275"/>
          <a:ext cx="600075" cy="25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2781300</xdr:colOff>
      <xdr:row>13</xdr:row>
      <xdr:rowOff>9525</xdr:rowOff>
    </xdr:from>
    <xdr:to>
      <xdr:col>3</xdr:col>
      <xdr:colOff>85725</xdr:colOff>
      <xdr:row>13</xdr:row>
      <xdr:rowOff>260350</xdr:rowOff>
    </xdr:to>
    <xdr:pic>
      <xdr:nvPicPr>
        <xdr:cNvPr id="35" name="5 Imagen">
          <a:hlinkClick xmlns:r="http://schemas.openxmlformats.org/officeDocument/2006/relationships" r:id="rId34" tooltip="IR A RESUMEN"/>
          <a:extLst>
            <a:ext uri="{FF2B5EF4-FFF2-40B4-BE49-F238E27FC236}">
              <a16:creationId xmlns:a16="http://schemas.microsoft.com/office/drawing/2014/main" id="{75C08083-D88C-2F4C-B600-EB29801F6F14}"/>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409825" y="4867275"/>
          <a:ext cx="600075" cy="25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69968DD4-F5C2-E704-27AE-9D65930171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B124D822-3598-D445-76F0-42E18FAB60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3A224A5-C60D-0713-86FC-499CD5C64F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357B86F8-071B-7281-3A66-B1217E45D0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8302CB6-DC7B-22E1-8CD7-F24EDE08D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78958083-01CD-C060-EF67-2C9D1C94C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F9A256A1-2C42-1141-FF87-70A0C2F4DE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748BFF4A-F0B1-D9E0-E3CA-1461B06E46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D6130F27-3E9C-31C0-FCD5-B202D383A4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76A82DFC-AF29-57F0-30BD-39A82C918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2D2D324D-43A9-38E7-485B-BCD1EDFA63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CCB8021C-CF74-6D07-B0FF-FB7DF2F4E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318FF69A-8C87-8D5D-2A39-E0A03B9633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5AC097F1-EE0C-F37A-90F5-7017BE4EB7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D48D56E-6C23-8B70-98F4-A0196FDF41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67DAD54E-F8B8-A1D2-4825-AE09531B4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9DF4D589-ED61-65E1-0865-77CC051A516E}"/>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EC121130-BF02-9699-B47B-0F97FF30A59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7A652666-6979-2FC3-C1BD-F26975D64B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CBCA8D5D-7685-8EAE-99A4-2AA8D71584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7F6EB6A0-9BD7-80F7-6225-EC967DA76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673A113D-7713-2926-8562-35656CD58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F5DE85A2-967B-5A67-6B5A-93CD9E5DBE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5363F526-1FD4-03E4-3556-4E00C83DB5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D3A42C47-51A4-CDE4-7DE4-58C7224042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95E41B8-EFE4-99FE-17C7-A7FB9AC72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281FCE05-5C65-AB89-D302-1106269F29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E33DFA80-C633-48AD-227F-B032194ADA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6948A00D-2A51-4785-6F55-E892A49D79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8004C50E-777B-9FD5-17D8-92E00F602A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30B234F6-FB5C-E272-7397-163667437E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83CBB019-FCB9-A3F1-DCC5-69302DB5FD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15237A1D-0D43-B0FD-B881-CE5A9CAD86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98E4121-680F-6C90-DAAB-62B4F9980C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57005DC-6F3E-CEEB-7E14-67F7B2AB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A580BBB7-8AFA-4EA9-7527-65D731F24B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DC391B8D-5500-CCAA-7246-B6CC03939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3DEEBA01-9308-14D4-032A-FD426939DB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49A77529-EB5A-A9A1-1731-202327E72B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5BBE3C93-3890-2ADB-DF19-6C92B97216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20F2D17A-5C6E-2BC5-0883-7827FAEEF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9F7C781A-6F49-4922-BFB2-94E9FAC4D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E4BAFE57-0859-61AD-2420-13DBFE8168F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C9A424E1-2DAE-7923-CD38-E499A56EC0A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9AE07935-37E5-E97D-C696-7BEC0E66B5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C5613DA9-EB1F-6ACA-9866-3E018027FD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42F3F3EE-3097-74DD-D0CB-66E2AC590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F1BB5069-0CB6-1117-71CA-532F03E5FF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789BA9E9-DDA5-AE57-5CE1-E6FE875402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FD04068E-DE16-DCF1-7E5E-09B800F18D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CCCA3655-7601-5E73-AE85-068CFED08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C0A6AE34-23F8-A192-B944-C9F0719B98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CA541D4D-6DE7-5AF5-323F-4110DBEF6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59E2D256-A6D8-7214-F661-B56B2E08B8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3EACDF9A-C19D-B846-DB4D-D4D6644C5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D50DEFF3-4A35-4ACB-B19F-A30898F70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72F6FCF9-66F9-DB45-1260-5407D8B0F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78DC662D-478C-A3B1-D269-5C1FA647AA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2473A45-4432-86FC-2740-3F78578C5A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95AD70A9-CF62-86C8-D4E7-482576A17B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AFABCF24-371D-543C-76F6-9BAA44EA47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13CF6F63-1FC1-420E-7824-488FC4117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E3B411BD-3AB9-9416-E32C-D35A7AAD58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87C383F4-DEE8-7D9E-0930-ADED8C6F6B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FC752B3C-AA74-197E-C84B-41CD435D6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BA93987C-1308-08C1-217E-AED4061DF44C}"/>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11C1821-7C6D-7AB8-AABA-76CF116F3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1A31DEE-9086-D314-B151-ED4F81E9FB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B5BDAA4D-79A4-4AAC-5B23-BF5BD4EADE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328F6351-9232-9603-C44C-0DA254013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K1" zoomScale="80" zoomScaleNormal="80" workbookViewId="0">
      <selection activeCell="K1" sqref="K1"/>
    </sheetView>
  </sheetViews>
  <sheetFormatPr baseColWidth="10" defaultColWidth="11.42578125" defaultRowHeight="14.25" x14ac:dyDescent="0.2"/>
  <cols>
    <col min="1" max="2" width="11.42578125" style="18"/>
    <col min="3" max="3" width="15.7109375" style="18" customWidth="1"/>
    <col min="4" max="4" width="21.28515625" style="18" customWidth="1"/>
    <col min="5" max="5" width="14.71093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5"/>
      <c r="B1" s="206"/>
      <c r="C1" s="213" t="s">
        <v>169</v>
      </c>
      <c r="D1" s="214"/>
      <c r="E1" s="214"/>
      <c r="F1" s="214"/>
      <c r="G1" s="214"/>
      <c r="H1" s="211" t="s">
        <v>170</v>
      </c>
      <c r="I1" s="212"/>
    </row>
    <row r="2" spans="1:13" ht="18.75" customHeight="1" x14ac:dyDescent="0.25">
      <c r="A2" s="207"/>
      <c r="B2" s="208"/>
      <c r="C2" s="213" t="s">
        <v>171</v>
      </c>
      <c r="D2" s="214"/>
      <c r="E2" s="214"/>
      <c r="F2" s="214"/>
      <c r="G2" s="214"/>
      <c r="H2" s="44">
        <v>41241</v>
      </c>
      <c r="I2" s="45" t="s">
        <v>175</v>
      </c>
    </row>
    <row r="3" spans="1:13" ht="21" customHeight="1" x14ac:dyDescent="0.25">
      <c r="A3" s="209"/>
      <c r="B3" s="210"/>
      <c r="C3" s="213" t="s">
        <v>172</v>
      </c>
      <c r="D3" s="214"/>
      <c r="E3" s="214"/>
      <c r="F3" s="214"/>
      <c r="G3" s="214"/>
      <c r="H3" s="211" t="s">
        <v>173</v>
      </c>
      <c r="I3" s="212"/>
    </row>
    <row r="4" spans="1:13" ht="5.25" customHeight="1" x14ac:dyDescent="0.2"/>
    <row r="5" spans="1:13" ht="34.5" customHeight="1" x14ac:dyDescent="0.2">
      <c r="A5" s="164" t="s">
        <v>164</v>
      </c>
      <c r="B5" s="164"/>
      <c r="C5" s="164"/>
      <c r="D5" s="164"/>
      <c r="E5" s="164"/>
      <c r="F5" s="164"/>
      <c r="G5" s="164"/>
      <c r="H5" s="164"/>
      <c r="I5" s="164"/>
      <c r="K5" s="165" t="s">
        <v>140</v>
      </c>
      <c r="L5" s="165"/>
      <c r="M5" s="165"/>
    </row>
    <row r="6" spans="1:13" ht="23.25" customHeight="1" x14ac:dyDescent="0.2">
      <c r="A6" s="166" t="s">
        <v>162</v>
      </c>
      <c r="B6" s="167"/>
      <c r="C6" s="167"/>
      <c r="D6" s="167"/>
      <c r="E6" s="167"/>
      <c r="F6" s="196" t="s">
        <v>141</v>
      </c>
      <c r="G6" s="197"/>
      <c r="H6" s="197"/>
      <c r="I6" s="197"/>
      <c r="K6" s="47" t="s">
        <v>142</v>
      </c>
      <c r="L6" s="48" t="s">
        <v>143</v>
      </c>
      <c r="M6" s="49" t="s">
        <v>144</v>
      </c>
    </row>
    <row r="7" spans="1:13" ht="20.100000000000001" customHeight="1" x14ac:dyDescent="0.2">
      <c r="A7" s="168"/>
      <c r="B7" s="169"/>
      <c r="C7" s="169"/>
      <c r="D7" s="169"/>
      <c r="E7" s="169"/>
      <c r="F7" s="198"/>
      <c r="G7" s="198"/>
      <c r="H7" s="198"/>
      <c r="I7" s="198"/>
      <c r="K7" s="170" t="s">
        <v>166</v>
      </c>
      <c r="L7" s="57" t="s">
        <v>145</v>
      </c>
      <c r="M7" s="171" t="s">
        <v>146</v>
      </c>
    </row>
    <row r="8" spans="1:13" ht="33.75" customHeight="1" x14ac:dyDescent="0.2">
      <c r="A8" s="168"/>
      <c r="B8" s="169"/>
      <c r="C8" s="169"/>
      <c r="D8" s="169"/>
      <c r="E8" s="169"/>
      <c r="F8" s="172" t="s">
        <v>160</v>
      </c>
      <c r="G8" s="173"/>
      <c r="H8" s="174"/>
      <c r="I8" s="175"/>
      <c r="K8" s="171"/>
      <c r="L8" s="57" t="s">
        <v>159</v>
      </c>
      <c r="M8" s="171"/>
    </row>
    <row r="9" spans="1:13" ht="20.100000000000001" customHeight="1" x14ac:dyDescent="0.2">
      <c r="A9" s="42" t="s">
        <v>147</v>
      </c>
      <c r="B9" s="43"/>
      <c r="C9" s="201"/>
      <c r="D9" s="201"/>
      <c r="E9" s="202"/>
      <c r="F9" s="203" t="s">
        <v>163</v>
      </c>
      <c r="G9" s="204"/>
      <c r="H9" s="178"/>
      <c r="I9" s="179"/>
      <c r="K9" s="171"/>
      <c r="L9" s="57" t="s">
        <v>148</v>
      </c>
      <c r="M9" s="171" t="s">
        <v>149</v>
      </c>
    </row>
    <row r="10" spans="1:13" ht="20.100000000000001" customHeight="1" x14ac:dyDescent="0.2">
      <c r="A10" s="199" t="s">
        <v>168</v>
      </c>
      <c r="B10" s="200"/>
      <c r="C10" s="201"/>
      <c r="D10" s="201"/>
      <c r="E10" s="201"/>
      <c r="F10" s="202"/>
      <c r="G10" s="46" t="s">
        <v>150</v>
      </c>
      <c r="H10" s="176"/>
      <c r="I10" s="177"/>
      <c r="K10" s="171"/>
      <c r="L10" s="57" t="s">
        <v>151</v>
      </c>
      <c r="M10" s="171"/>
    </row>
    <row r="11" spans="1:13" ht="20.100000000000001" customHeight="1" x14ac:dyDescent="0.2">
      <c r="A11" s="199" t="s">
        <v>165</v>
      </c>
      <c r="B11" s="200"/>
      <c r="C11" s="201"/>
      <c r="D11" s="201"/>
      <c r="E11" s="201"/>
      <c r="F11" s="202"/>
      <c r="G11" s="46" t="s">
        <v>174</v>
      </c>
      <c r="H11" s="180"/>
      <c r="I11" s="181"/>
      <c r="K11" s="182"/>
      <c r="L11" s="58"/>
      <c r="M11" s="58"/>
    </row>
    <row r="12" spans="1:13" ht="19.5" customHeight="1" x14ac:dyDescent="0.2">
      <c r="A12" s="184" t="s">
        <v>152</v>
      </c>
      <c r="B12" s="185"/>
      <c r="C12" s="185"/>
      <c r="D12" s="185"/>
      <c r="E12" s="185"/>
      <c r="F12" s="185"/>
      <c r="G12" s="185"/>
      <c r="H12" s="185"/>
      <c r="I12" s="186"/>
      <c r="K12" s="183"/>
      <c r="L12" s="58"/>
      <c r="M12" s="183"/>
    </row>
    <row r="13" spans="1:13" ht="20.100000000000001" customHeight="1" x14ac:dyDescent="0.2">
      <c r="A13" s="187" t="s">
        <v>153</v>
      </c>
      <c r="B13" s="187"/>
      <c r="C13" s="187"/>
      <c r="D13" s="187" t="s">
        <v>154</v>
      </c>
      <c r="E13" s="187"/>
      <c r="F13" s="187"/>
      <c r="G13" s="187" t="s">
        <v>161</v>
      </c>
      <c r="H13" s="187"/>
      <c r="I13" s="187"/>
      <c r="K13" s="183"/>
      <c r="L13" s="58"/>
      <c r="M13" s="183"/>
    </row>
    <row r="14" spans="1:13" ht="20.100000000000001" customHeight="1" x14ac:dyDescent="0.2">
      <c r="A14" s="188"/>
      <c r="B14" s="188"/>
      <c r="C14" s="188"/>
      <c r="D14" s="188"/>
      <c r="E14" s="188"/>
      <c r="F14" s="188"/>
      <c r="G14" s="188"/>
      <c r="H14" s="188"/>
      <c r="I14" s="188"/>
      <c r="K14" s="183"/>
      <c r="L14" s="58"/>
      <c r="M14" s="183"/>
    </row>
    <row r="15" spans="1:13" ht="20.100000000000001" customHeight="1" x14ac:dyDescent="0.2">
      <c r="A15" s="188"/>
      <c r="B15" s="188"/>
      <c r="C15" s="188"/>
      <c r="D15" s="188"/>
      <c r="E15" s="188"/>
      <c r="F15" s="188"/>
      <c r="G15" s="188"/>
      <c r="H15" s="188"/>
      <c r="I15" s="188"/>
      <c r="K15" s="183"/>
      <c r="L15" s="58"/>
      <c r="M15" s="58"/>
    </row>
    <row r="16" spans="1:13" ht="20.100000000000001" customHeight="1" x14ac:dyDescent="0.2">
      <c r="A16" s="188"/>
      <c r="B16" s="188"/>
      <c r="C16" s="188"/>
      <c r="D16" s="188"/>
      <c r="E16" s="188"/>
      <c r="F16" s="188"/>
      <c r="G16" s="188"/>
      <c r="H16" s="188"/>
      <c r="I16" s="188"/>
      <c r="K16" s="183"/>
      <c r="L16" s="58"/>
      <c r="M16" s="58"/>
    </row>
    <row r="17" spans="1:13" ht="20.100000000000001" customHeight="1" x14ac:dyDescent="0.2">
      <c r="A17" s="188"/>
      <c r="B17" s="188"/>
      <c r="C17" s="188"/>
      <c r="D17" s="188"/>
      <c r="E17" s="188"/>
      <c r="F17" s="188"/>
      <c r="G17" s="188"/>
      <c r="H17" s="188"/>
      <c r="I17" s="188"/>
      <c r="K17" s="183"/>
      <c r="L17" s="58"/>
      <c r="M17" s="58"/>
    </row>
    <row r="18" spans="1:13" ht="20.100000000000001" customHeight="1" x14ac:dyDescent="0.2">
      <c r="A18" s="188"/>
      <c r="B18" s="188"/>
      <c r="C18" s="188"/>
      <c r="D18" s="188"/>
      <c r="E18" s="188"/>
      <c r="F18" s="188"/>
      <c r="G18" s="188"/>
      <c r="H18" s="188"/>
      <c r="I18" s="188"/>
      <c r="K18" s="189"/>
      <c r="L18" s="58"/>
      <c r="M18" s="58"/>
    </row>
    <row r="19" spans="1:13" ht="20.100000000000001" customHeight="1" x14ac:dyDescent="0.2">
      <c r="A19" s="188"/>
      <c r="B19" s="188"/>
      <c r="C19" s="188"/>
      <c r="D19" s="188"/>
      <c r="E19" s="188"/>
      <c r="F19" s="188"/>
      <c r="G19" s="188"/>
      <c r="H19" s="188"/>
      <c r="I19" s="188"/>
      <c r="K19" s="183"/>
      <c r="L19" s="58"/>
      <c r="M19" s="58"/>
    </row>
    <row r="20" spans="1:13" ht="20.100000000000001" customHeight="1" x14ac:dyDescent="0.2">
      <c r="A20" s="188"/>
      <c r="B20" s="188"/>
      <c r="C20" s="188"/>
      <c r="D20" s="188"/>
      <c r="E20" s="188"/>
      <c r="F20" s="188"/>
      <c r="G20" s="188"/>
      <c r="H20" s="188"/>
      <c r="I20" s="188"/>
      <c r="K20" s="183"/>
      <c r="L20" s="58"/>
      <c r="M20" s="58"/>
    </row>
    <row r="21" spans="1:13" ht="20.100000000000001" customHeight="1" x14ac:dyDescent="0.2">
      <c r="A21" s="188"/>
      <c r="B21" s="188"/>
      <c r="C21" s="188"/>
      <c r="D21" s="188"/>
      <c r="E21" s="188"/>
      <c r="F21" s="188"/>
      <c r="G21" s="188"/>
      <c r="H21" s="188"/>
      <c r="I21" s="188"/>
      <c r="K21" s="183"/>
      <c r="L21" s="58"/>
      <c r="M21" s="59"/>
    </row>
    <row r="22" spans="1:13" ht="20.100000000000001" customHeight="1" x14ac:dyDescent="0.2">
      <c r="A22" s="188"/>
      <c r="B22" s="188"/>
      <c r="C22" s="188"/>
      <c r="D22" s="188"/>
      <c r="E22" s="188"/>
      <c r="F22" s="188"/>
      <c r="G22" s="188"/>
      <c r="H22" s="188"/>
      <c r="I22" s="188"/>
    </row>
    <row r="23" spans="1:13" s="19" customFormat="1" ht="20.25" x14ac:dyDescent="0.3">
      <c r="A23" s="190"/>
      <c r="B23" s="190"/>
      <c r="C23" s="190"/>
      <c r="D23" s="190"/>
      <c r="E23" s="190"/>
      <c r="F23" s="190"/>
      <c r="G23" s="190"/>
      <c r="H23" s="190"/>
      <c r="I23" s="190"/>
      <c r="K23" s="191"/>
      <c r="L23" s="191"/>
    </row>
    <row r="24" spans="1:13" ht="30" customHeight="1" x14ac:dyDescent="0.2">
      <c r="A24" s="192" t="s">
        <v>155</v>
      </c>
      <c r="B24" s="192"/>
      <c r="C24" s="192"/>
      <c r="D24" s="192"/>
      <c r="E24" s="192"/>
      <c r="F24" s="192"/>
      <c r="G24" s="192"/>
      <c r="H24" s="192"/>
      <c r="I24" s="192"/>
      <c r="K24" s="20"/>
      <c r="L24" s="20"/>
    </row>
    <row r="25" spans="1:13" ht="33.75" customHeight="1" x14ac:dyDescent="0.2">
      <c r="A25" s="187" t="s">
        <v>153</v>
      </c>
      <c r="B25" s="187"/>
      <c r="C25" s="187"/>
      <c r="D25" s="187" t="s">
        <v>154</v>
      </c>
      <c r="E25" s="187"/>
      <c r="F25" s="187"/>
      <c r="G25" s="187" t="s">
        <v>23</v>
      </c>
      <c r="H25" s="187"/>
      <c r="I25" s="187"/>
      <c r="K25" s="21"/>
      <c r="L25" s="22"/>
      <c r="M25" s="18" t="s">
        <v>156</v>
      </c>
    </row>
    <row r="26" spans="1:13" ht="20.100000000000001" customHeight="1" x14ac:dyDescent="0.2">
      <c r="A26" s="188"/>
      <c r="B26" s="188"/>
      <c r="C26" s="188"/>
      <c r="D26" s="188"/>
      <c r="E26" s="188"/>
      <c r="F26" s="188"/>
      <c r="G26" s="188"/>
      <c r="H26" s="188"/>
      <c r="I26" s="188"/>
      <c r="K26" s="21"/>
      <c r="L26" s="22"/>
    </row>
    <row r="27" spans="1:13" ht="20.100000000000001" customHeight="1" x14ac:dyDescent="0.2">
      <c r="A27" s="188"/>
      <c r="B27" s="188"/>
      <c r="C27" s="188"/>
      <c r="D27" s="188"/>
      <c r="E27" s="188"/>
      <c r="F27" s="188"/>
      <c r="G27" s="188"/>
      <c r="H27" s="188"/>
      <c r="I27" s="188"/>
      <c r="K27" s="21"/>
      <c r="L27" s="23"/>
    </row>
    <row r="28" spans="1:13" ht="20.100000000000001" customHeight="1" x14ac:dyDescent="0.2">
      <c r="A28" s="188"/>
      <c r="B28" s="188"/>
      <c r="C28" s="188"/>
      <c r="D28" s="188"/>
      <c r="E28" s="188"/>
      <c r="F28" s="188"/>
      <c r="G28" s="188"/>
      <c r="H28" s="188"/>
      <c r="I28" s="188"/>
      <c r="K28" s="21"/>
      <c r="L28" s="23"/>
    </row>
    <row r="29" spans="1:13" ht="20.100000000000001" customHeight="1" x14ac:dyDescent="0.2">
      <c r="A29" s="188"/>
      <c r="B29" s="188"/>
      <c r="C29" s="188"/>
      <c r="D29" s="188"/>
      <c r="E29" s="188"/>
      <c r="F29" s="188"/>
      <c r="G29" s="188"/>
      <c r="H29" s="188"/>
      <c r="I29" s="188"/>
      <c r="K29" s="21"/>
      <c r="L29" s="22"/>
    </row>
    <row r="30" spans="1:13" ht="20.100000000000001" customHeight="1" x14ac:dyDescent="0.2">
      <c r="A30" s="188"/>
      <c r="B30" s="188"/>
      <c r="C30" s="188"/>
      <c r="D30" s="188"/>
      <c r="E30" s="188"/>
      <c r="F30" s="188"/>
      <c r="G30" s="188"/>
      <c r="H30" s="188"/>
      <c r="I30" s="188"/>
      <c r="K30" s="21"/>
      <c r="L30" s="23"/>
    </row>
    <row r="31" spans="1:13" ht="20.100000000000001" customHeight="1" x14ac:dyDescent="0.2">
      <c r="A31" s="188"/>
      <c r="B31" s="188"/>
      <c r="C31" s="188"/>
      <c r="D31" s="188"/>
      <c r="E31" s="188"/>
      <c r="F31" s="188"/>
      <c r="G31" s="188"/>
      <c r="H31" s="188"/>
      <c r="I31" s="188"/>
      <c r="K31" s="21"/>
      <c r="L31" s="24"/>
    </row>
    <row r="32" spans="1:13" ht="20.100000000000001" customHeight="1" x14ac:dyDescent="0.2">
      <c r="A32" s="188"/>
      <c r="B32" s="188"/>
      <c r="C32" s="188"/>
      <c r="D32" s="188"/>
      <c r="E32" s="188"/>
      <c r="F32" s="188"/>
      <c r="G32" s="188"/>
      <c r="H32" s="188"/>
      <c r="I32" s="188"/>
      <c r="K32" s="193"/>
      <c r="L32" s="22"/>
    </row>
    <row r="33" spans="11:12" ht="15" x14ac:dyDescent="0.2">
      <c r="K33" s="193"/>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4" t="s">
        <v>29</v>
      </c>
      <c r="B65526" s="194"/>
      <c r="C65526" s="194"/>
      <c r="D65526" s="194"/>
      <c r="E65526" s="194"/>
    </row>
    <row r="65527" spans="1:5" x14ac:dyDescent="0.2">
      <c r="A65527" s="195" t="s">
        <v>30</v>
      </c>
      <c r="B65527" s="195"/>
      <c r="C65527" s="195"/>
      <c r="D65527" s="195"/>
      <c r="E65527" s="195"/>
    </row>
    <row r="65528" spans="1:5" x14ac:dyDescent="0.2">
      <c r="A65528" s="195" t="s">
        <v>31</v>
      </c>
      <c r="B65528" s="195"/>
      <c r="C65528" s="195"/>
      <c r="D65528" s="195"/>
      <c r="E65528" s="195"/>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A112" zoomScale="80" zoomScaleNormal="80" workbookViewId="0">
      <selection activeCell="E129" sqref="E129"/>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8" customWidth="1"/>
    <col min="5" max="6" width="33.7109375" style="120" customWidth="1"/>
    <col min="7" max="7" width="11.7109375" style="138" customWidth="1"/>
    <col min="8" max="9" width="33.7109375" style="120" customWidth="1"/>
    <col min="10" max="10" width="11.7109375" style="138" customWidth="1"/>
    <col min="11" max="12" width="33.7109375" style="120" customWidth="1"/>
    <col min="13" max="13" width="11.7109375" style="138" customWidth="1"/>
    <col min="14" max="15" width="33.7109375" style="120" customWidth="1"/>
    <col min="16" max="16" width="3.28515625" style="85" customWidth="1"/>
    <col min="17" max="17" width="2.42578125" style="85" customWidth="1"/>
    <col min="18" max="18" width="7.42578125" style="85" hidden="1" customWidth="1"/>
    <col min="19" max="20" width="7.28515625" style="85" hidden="1" customWidth="1"/>
    <col min="21" max="21" width="7" style="85" hidden="1" customWidth="1"/>
    <col min="22" max="22" width="11.42578125" style="85"/>
    <col min="23" max="23" width="13" style="85" customWidth="1"/>
    <col min="24" max="24" width="15.7109375" style="85" customWidth="1"/>
    <col min="25" max="25" width="13" style="85" customWidth="1"/>
    <col min="26" max="27" width="11.42578125" style="85" customWidth="1"/>
    <col min="28" max="16384" width="11.42578125" style="85"/>
  </cols>
  <sheetData>
    <row r="1" spans="1:21" ht="33" customHeight="1" x14ac:dyDescent="0.2">
      <c r="B1" s="260" t="s">
        <v>124</v>
      </c>
      <c r="C1" s="260"/>
      <c r="D1" s="260"/>
      <c r="E1" s="260"/>
      <c r="F1" s="260"/>
      <c r="G1" s="260"/>
      <c r="H1" s="260"/>
      <c r="I1" s="260"/>
      <c r="J1" s="261"/>
      <c r="K1" s="261"/>
      <c r="L1" s="86"/>
      <c r="M1" s="86"/>
      <c r="N1" s="86"/>
      <c r="O1" s="86"/>
    </row>
    <row r="2" spans="1:21" ht="15.75" x14ac:dyDescent="0.2">
      <c r="B2" s="262" t="s">
        <v>27</v>
      </c>
      <c r="C2" s="262"/>
      <c r="D2" s="216" t="s">
        <v>178</v>
      </c>
      <c r="E2" s="216"/>
      <c r="F2" s="216"/>
      <c r="G2" s="217" t="s">
        <v>179</v>
      </c>
      <c r="H2" s="217"/>
      <c r="I2" s="217"/>
      <c r="J2" s="218" t="s">
        <v>180</v>
      </c>
      <c r="K2" s="218"/>
      <c r="L2" s="218"/>
      <c r="M2" s="277" t="s">
        <v>181</v>
      </c>
      <c r="N2" s="277"/>
      <c r="O2" s="277"/>
      <c r="Q2" s="85">
        <v>1</v>
      </c>
    </row>
    <row r="3" spans="1:21" ht="15" customHeight="1" x14ac:dyDescent="0.2">
      <c r="B3" s="262"/>
      <c r="C3" s="262"/>
      <c r="D3" s="223" t="s">
        <v>34</v>
      </c>
      <c r="E3" s="221" t="s">
        <v>122</v>
      </c>
      <c r="F3" s="221" t="s">
        <v>125</v>
      </c>
      <c r="G3" s="219" t="s">
        <v>34</v>
      </c>
      <c r="H3" s="221" t="s">
        <v>122</v>
      </c>
      <c r="I3" s="221" t="s">
        <v>125</v>
      </c>
      <c r="J3" s="219" t="s">
        <v>34</v>
      </c>
      <c r="K3" s="228" t="s">
        <v>122</v>
      </c>
      <c r="L3" s="222" t="s">
        <v>125</v>
      </c>
      <c r="M3" s="219" t="s">
        <v>34</v>
      </c>
      <c r="N3" s="228" t="s">
        <v>122</v>
      </c>
      <c r="O3" s="222" t="s">
        <v>125</v>
      </c>
      <c r="Q3" s="85">
        <v>2</v>
      </c>
    </row>
    <row r="4" spans="1:21" ht="15.75" customHeight="1" x14ac:dyDescent="0.2">
      <c r="B4" s="262"/>
      <c r="C4" s="262"/>
      <c r="D4" s="224"/>
      <c r="E4" s="222"/>
      <c r="F4" s="222"/>
      <c r="G4" s="220"/>
      <c r="H4" s="222"/>
      <c r="I4" s="222"/>
      <c r="J4" s="220"/>
      <c r="K4" s="229"/>
      <c r="L4" s="239"/>
      <c r="M4" s="220"/>
      <c r="N4" s="229"/>
      <c r="O4" s="239"/>
      <c r="Q4" s="85">
        <v>3</v>
      </c>
    </row>
    <row r="5" spans="1:21" ht="15.75" x14ac:dyDescent="0.2">
      <c r="B5" s="262"/>
      <c r="C5" s="262"/>
      <c r="D5" s="87"/>
      <c r="E5" s="88"/>
      <c r="F5" s="88"/>
      <c r="G5" s="89"/>
      <c r="H5" s="90"/>
      <c r="I5" s="90"/>
      <c r="J5" s="89"/>
      <c r="K5" s="91"/>
      <c r="L5" s="90"/>
      <c r="M5" s="89"/>
      <c r="N5" s="91"/>
      <c r="O5" s="90"/>
      <c r="Q5" s="85">
        <v>4</v>
      </c>
    </row>
    <row r="6" spans="1:21" ht="18.75" x14ac:dyDescent="0.2">
      <c r="A6" s="215"/>
      <c r="B6" s="270"/>
      <c r="C6" s="92" t="s">
        <v>73</v>
      </c>
      <c r="D6" s="93"/>
      <c r="E6" s="93"/>
      <c r="F6" s="93"/>
      <c r="G6" s="93"/>
      <c r="H6" s="93"/>
      <c r="I6" s="93"/>
      <c r="J6" s="93"/>
      <c r="K6" s="93"/>
      <c r="L6" s="94"/>
      <c r="M6" s="93"/>
      <c r="N6" s="93"/>
      <c r="O6" s="94"/>
    </row>
    <row r="7" spans="1:21" ht="40.15" customHeight="1" x14ac:dyDescent="0.2">
      <c r="A7" s="215"/>
      <c r="B7" s="271"/>
      <c r="C7" s="95" t="s">
        <v>33</v>
      </c>
      <c r="D7" s="26">
        <v>4</v>
      </c>
      <c r="E7" s="60" t="s">
        <v>230</v>
      </c>
      <c r="F7" s="60" t="s">
        <v>231</v>
      </c>
      <c r="G7" s="79"/>
      <c r="H7" s="61"/>
      <c r="I7" s="61"/>
      <c r="J7" s="81"/>
      <c r="K7" s="62"/>
      <c r="L7" s="63"/>
      <c r="M7" s="83"/>
      <c r="N7" s="64"/>
      <c r="O7" s="65"/>
      <c r="R7" s="85">
        <f>COUNTIF(D7:D10,"1")</f>
        <v>0</v>
      </c>
      <c r="S7" s="85">
        <f>COUNTIF(G7:G10,"1")</f>
        <v>0</v>
      </c>
      <c r="T7" s="85">
        <f>COUNTIF(J7:J10,"1")</f>
        <v>0</v>
      </c>
      <c r="U7" s="85">
        <f>COUNTIF(M7:M10,"1")</f>
        <v>0</v>
      </c>
    </row>
    <row r="8" spans="1:21" ht="40.15" customHeight="1" x14ac:dyDescent="0.2">
      <c r="A8" s="215"/>
      <c r="B8" s="271"/>
      <c r="C8" s="96" t="s">
        <v>35</v>
      </c>
      <c r="D8" s="26">
        <v>4</v>
      </c>
      <c r="E8" s="60" t="s">
        <v>232</v>
      </c>
      <c r="F8" s="60" t="s">
        <v>233</v>
      </c>
      <c r="G8" s="79"/>
      <c r="H8" s="66"/>
      <c r="I8" s="61"/>
      <c r="J8" s="81"/>
      <c r="K8" s="67"/>
      <c r="L8" s="63"/>
      <c r="M8" s="83"/>
      <c r="N8" s="68"/>
      <c r="O8" s="65"/>
      <c r="R8" s="85">
        <f>COUNTIF(D7:D10,"2")</f>
        <v>0</v>
      </c>
      <c r="S8" s="85">
        <f>COUNTIF(G7:G10,"2")</f>
        <v>0</v>
      </c>
      <c r="T8" s="85">
        <f>COUNTIF(J7:J10,"2")</f>
        <v>0</v>
      </c>
      <c r="U8" s="85">
        <f>COUNTIF(M7:M10,"2")</f>
        <v>0</v>
      </c>
    </row>
    <row r="9" spans="1:21" ht="40.15" customHeight="1" x14ac:dyDescent="0.2">
      <c r="A9" s="215"/>
      <c r="B9" s="271"/>
      <c r="C9" s="97" t="s">
        <v>36</v>
      </c>
      <c r="D9" s="26">
        <v>4</v>
      </c>
      <c r="E9" s="60" t="s">
        <v>234</v>
      </c>
      <c r="F9" s="60" t="s">
        <v>235</v>
      </c>
      <c r="G9" s="79"/>
      <c r="H9" s="66"/>
      <c r="I9" s="61"/>
      <c r="J9" s="81"/>
      <c r="K9" s="67"/>
      <c r="L9" s="63"/>
      <c r="M9" s="83"/>
      <c r="N9" s="68"/>
      <c r="O9" s="65"/>
      <c r="R9" s="85">
        <f>COUNTIF(D7:D10,"3")</f>
        <v>0</v>
      </c>
      <c r="S9" s="85">
        <f>COUNTIF(G7:G10,"3")</f>
        <v>0</v>
      </c>
      <c r="T9" s="85">
        <f>COUNTIF(J7:J10,"3")</f>
        <v>0</v>
      </c>
      <c r="U9" s="85">
        <f>COUNTIF(M7:M10,"3")</f>
        <v>1</v>
      </c>
    </row>
    <row r="10" spans="1:21" ht="40.15" customHeight="1" x14ac:dyDescent="0.2">
      <c r="A10" s="215"/>
      <c r="B10" s="272"/>
      <c r="C10" s="97" t="s">
        <v>37</v>
      </c>
      <c r="D10" s="26">
        <v>4</v>
      </c>
      <c r="E10" s="60" t="s">
        <v>236</v>
      </c>
      <c r="F10" s="60" t="s">
        <v>237</v>
      </c>
      <c r="G10" s="79"/>
      <c r="H10" s="66"/>
      <c r="I10" s="61"/>
      <c r="J10" s="81"/>
      <c r="K10" s="67"/>
      <c r="L10" s="63"/>
      <c r="M10" s="83">
        <v>3</v>
      </c>
      <c r="N10" s="68"/>
      <c r="O10" s="65"/>
      <c r="R10" s="85">
        <f>COUNTIF(D7:D10,"4")</f>
        <v>4</v>
      </c>
      <c r="S10" s="85">
        <f>COUNTIF(G7:G10,"4")</f>
        <v>0</v>
      </c>
      <c r="T10" s="85">
        <f>COUNTIF(J7:J10,"4")</f>
        <v>0</v>
      </c>
      <c r="U10" s="85">
        <f>COUNTIF(M7:M10,"4")</f>
        <v>0</v>
      </c>
    </row>
    <row r="11" spans="1:21" ht="6" customHeight="1" x14ac:dyDescent="0.25">
      <c r="B11" s="267"/>
      <c r="C11" s="268"/>
      <c r="D11" s="268"/>
      <c r="E11" s="268"/>
      <c r="F11" s="268"/>
      <c r="G11" s="268"/>
      <c r="H11" s="268"/>
      <c r="I11" s="268"/>
      <c r="J11" s="268"/>
      <c r="K11" s="269"/>
      <c r="L11" s="98"/>
      <c r="M11" s="99"/>
      <c r="N11" s="98"/>
      <c r="O11" s="98"/>
      <c r="Q11" s="85">
        <f>COUNTIF(D7:D10,"1")</f>
        <v>0</v>
      </c>
      <c r="R11" s="85">
        <f>COUNTIF(D7:D10,"1")</f>
        <v>0</v>
      </c>
      <c r="S11" s="85">
        <f>COUNTIF(D7:D10,"3")</f>
        <v>0</v>
      </c>
    </row>
    <row r="12" spans="1:21" ht="18.75" x14ac:dyDescent="0.2">
      <c r="A12" s="215"/>
      <c r="B12" s="236"/>
      <c r="C12" s="100" t="s">
        <v>72</v>
      </c>
      <c r="D12" s="101"/>
      <c r="E12" s="101"/>
      <c r="F12" s="101"/>
      <c r="G12" s="101"/>
      <c r="H12" s="101"/>
      <c r="I12" s="101"/>
      <c r="J12" s="101"/>
      <c r="K12" s="102"/>
      <c r="L12" s="103"/>
      <c r="M12" s="101"/>
      <c r="N12" s="102"/>
      <c r="O12" s="103"/>
    </row>
    <row r="13" spans="1:21" ht="40.15" customHeight="1" x14ac:dyDescent="0.2">
      <c r="A13" s="215"/>
      <c r="B13" s="237"/>
      <c r="C13" s="104" t="s">
        <v>38</v>
      </c>
      <c r="D13" s="27">
        <v>4</v>
      </c>
      <c r="E13" s="60" t="s">
        <v>238</v>
      </c>
      <c r="F13" s="69" t="s">
        <v>239</v>
      </c>
      <c r="G13" s="80"/>
      <c r="H13" s="61"/>
      <c r="I13" s="61"/>
      <c r="J13" s="82"/>
      <c r="K13" s="70"/>
      <c r="L13" s="71"/>
      <c r="M13" s="84"/>
      <c r="N13" s="72"/>
      <c r="O13" s="73"/>
      <c r="R13" s="85">
        <f>COUNTIF(D13:D17,"1")</f>
        <v>0</v>
      </c>
      <c r="S13" s="85">
        <f>COUNTIF(G13:G17,"1")</f>
        <v>0</v>
      </c>
      <c r="T13" s="85">
        <f>COUNTIF(J13:J17,"1")</f>
        <v>0</v>
      </c>
      <c r="U13" s="85">
        <f>COUNTIF(M13:M17,"1")</f>
        <v>0</v>
      </c>
    </row>
    <row r="14" spans="1:21" ht="40.15" customHeight="1" x14ac:dyDescent="0.2">
      <c r="A14" s="215"/>
      <c r="B14" s="237"/>
      <c r="C14" s="96" t="s">
        <v>39</v>
      </c>
      <c r="D14" s="27">
        <v>4</v>
      </c>
      <c r="E14" s="74" t="s">
        <v>240</v>
      </c>
      <c r="F14" s="69" t="s">
        <v>241</v>
      </c>
      <c r="G14" s="80"/>
      <c r="H14" s="66"/>
      <c r="I14" s="61"/>
      <c r="J14" s="82"/>
      <c r="K14" s="71"/>
      <c r="L14" s="71"/>
      <c r="M14" s="84"/>
      <c r="N14" s="73"/>
      <c r="O14" s="73"/>
      <c r="R14" s="85">
        <f>COUNTIF(D13:D17,"2")</f>
        <v>0</v>
      </c>
      <c r="S14" s="85">
        <f>COUNTIF(G13:G17,"2")</f>
        <v>0</v>
      </c>
      <c r="T14" s="85">
        <f>COUNTIF(J13:J17,"2")</f>
        <v>0</v>
      </c>
      <c r="U14" s="85">
        <f>COUNTIF(M13:M17,"2")</f>
        <v>0</v>
      </c>
    </row>
    <row r="15" spans="1:21" ht="40.15" customHeight="1" x14ac:dyDescent="0.2">
      <c r="A15" s="215"/>
      <c r="B15" s="237"/>
      <c r="C15" s="96" t="s">
        <v>40</v>
      </c>
      <c r="D15" s="27">
        <v>3</v>
      </c>
      <c r="E15" s="74" t="s">
        <v>242</v>
      </c>
      <c r="F15" s="69" t="s">
        <v>243</v>
      </c>
      <c r="G15" s="80"/>
      <c r="H15" s="66"/>
      <c r="I15" s="61"/>
      <c r="J15" s="82"/>
      <c r="K15" s="71"/>
      <c r="L15" s="71"/>
      <c r="M15" s="84"/>
      <c r="N15" s="73"/>
      <c r="O15" s="73"/>
      <c r="R15" s="85">
        <f>COUNTIF(D13:D17,"3")</f>
        <v>3</v>
      </c>
      <c r="S15" s="85">
        <f>COUNTIF(G13:G17,"3")</f>
        <v>0</v>
      </c>
      <c r="T15" s="85">
        <f>COUNTIF(J13:J17,"3")</f>
        <v>0</v>
      </c>
      <c r="U15" s="85">
        <f>COUNTIF(M13:M17,"3")</f>
        <v>0</v>
      </c>
    </row>
    <row r="16" spans="1:21" ht="40.15" customHeight="1" x14ac:dyDescent="0.2">
      <c r="A16" s="215"/>
      <c r="B16" s="237"/>
      <c r="C16" s="97" t="s">
        <v>41</v>
      </c>
      <c r="D16" s="27">
        <v>3</v>
      </c>
      <c r="E16" s="74" t="s">
        <v>244</v>
      </c>
      <c r="F16" s="69" t="s">
        <v>245</v>
      </c>
      <c r="G16" s="80"/>
      <c r="H16" s="66"/>
      <c r="I16" s="61"/>
      <c r="J16" s="82"/>
      <c r="K16" s="71"/>
      <c r="L16" s="71"/>
      <c r="M16" s="84"/>
      <c r="N16" s="73"/>
      <c r="O16" s="73"/>
      <c r="R16" s="85">
        <f>COUNTIF(D13:D17,"4")</f>
        <v>2</v>
      </c>
      <c r="S16" s="85">
        <f>COUNTIF(G13:G17,"4")</f>
        <v>0</v>
      </c>
      <c r="T16" s="85">
        <f>COUNTIF(J13:J17,"4")</f>
        <v>0</v>
      </c>
      <c r="U16" s="85">
        <f>COUNTIF(M13:M17,"4")</f>
        <v>0</v>
      </c>
    </row>
    <row r="17" spans="1:21" ht="40.15" customHeight="1" x14ac:dyDescent="0.2">
      <c r="A17" s="215"/>
      <c r="B17" s="238"/>
      <c r="C17" s="96" t="s">
        <v>42</v>
      </c>
      <c r="D17" s="27">
        <v>3</v>
      </c>
      <c r="E17" s="74" t="s">
        <v>246</v>
      </c>
      <c r="F17" s="69" t="s">
        <v>247</v>
      </c>
      <c r="G17" s="80"/>
      <c r="H17" s="66"/>
      <c r="I17" s="61"/>
      <c r="J17" s="82"/>
      <c r="K17" s="71"/>
      <c r="L17" s="71"/>
      <c r="M17" s="84"/>
      <c r="N17" s="73"/>
      <c r="O17" s="73"/>
    </row>
    <row r="18" spans="1:21" ht="7.5" customHeight="1" x14ac:dyDescent="0.25">
      <c r="B18" s="225"/>
      <c r="C18" s="226"/>
      <c r="D18" s="226"/>
      <c r="E18" s="226"/>
      <c r="F18" s="226"/>
      <c r="G18" s="226"/>
      <c r="H18" s="226"/>
      <c r="I18" s="226"/>
      <c r="J18" s="226"/>
      <c r="K18" s="227"/>
      <c r="L18" s="98"/>
      <c r="M18" s="99"/>
      <c r="N18" s="98"/>
      <c r="O18" s="98"/>
    </row>
    <row r="19" spans="1:21" ht="18.75" x14ac:dyDescent="0.2">
      <c r="A19" s="215"/>
      <c r="B19" s="236"/>
      <c r="C19" s="100" t="s">
        <v>43</v>
      </c>
      <c r="D19" s="101"/>
      <c r="E19" s="101"/>
      <c r="F19" s="101"/>
      <c r="G19" s="101"/>
      <c r="H19" s="101"/>
      <c r="I19" s="101"/>
      <c r="J19" s="101"/>
      <c r="K19" s="102"/>
      <c r="L19" s="103"/>
      <c r="M19" s="101"/>
      <c r="N19" s="102"/>
      <c r="O19" s="103"/>
    </row>
    <row r="20" spans="1:21" ht="40.15" customHeight="1" x14ac:dyDescent="0.2">
      <c r="A20" s="215"/>
      <c r="B20" s="273"/>
      <c r="C20" s="105" t="s">
        <v>44</v>
      </c>
      <c r="D20" s="27">
        <v>4</v>
      </c>
      <c r="E20" s="60" t="s">
        <v>248</v>
      </c>
      <c r="F20" s="60" t="s">
        <v>249</v>
      </c>
      <c r="G20" s="80"/>
      <c r="H20" s="61"/>
      <c r="I20" s="61"/>
      <c r="J20" s="82"/>
      <c r="K20" s="75"/>
      <c r="L20" s="76"/>
      <c r="M20" s="84"/>
      <c r="N20" s="77"/>
      <c r="O20" s="78"/>
      <c r="R20" s="85">
        <f>COUNTIF(D20:D27,"1")</f>
        <v>0</v>
      </c>
      <c r="S20" s="85">
        <f>COUNTIF(G20:G27,"1")</f>
        <v>0</v>
      </c>
      <c r="T20" s="85">
        <f>COUNTIF(J20:J27,"1")</f>
        <v>0</v>
      </c>
      <c r="U20" s="85">
        <f>COUNTIF(M20:M27,"1")</f>
        <v>0</v>
      </c>
    </row>
    <row r="21" spans="1:21" ht="40.15" customHeight="1" x14ac:dyDescent="0.2">
      <c r="A21" s="215"/>
      <c r="B21" s="273"/>
      <c r="C21" s="106" t="s">
        <v>45</v>
      </c>
      <c r="D21" s="27">
        <v>4</v>
      </c>
      <c r="E21" s="74" t="s">
        <v>250</v>
      </c>
      <c r="F21" s="60" t="s">
        <v>251</v>
      </c>
      <c r="G21" s="80"/>
      <c r="H21" s="66"/>
      <c r="I21" s="61"/>
      <c r="J21" s="82"/>
      <c r="K21" s="76"/>
      <c r="L21" s="76"/>
      <c r="M21" s="84"/>
      <c r="N21" s="78"/>
      <c r="O21" s="78"/>
      <c r="R21" s="85">
        <f>COUNTIF(D20:D27,"2")</f>
        <v>0</v>
      </c>
      <c r="S21" s="85">
        <f>COUNTIF(G20:G27,"2")</f>
        <v>0</v>
      </c>
      <c r="T21" s="85">
        <f>COUNTIF(J20:J27,"2")</f>
        <v>0</v>
      </c>
      <c r="U21" s="85">
        <f>COUNTIF(M20:M27,"2")</f>
        <v>0</v>
      </c>
    </row>
    <row r="22" spans="1:21" ht="40.15" customHeight="1" x14ac:dyDescent="0.2">
      <c r="A22" s="215"/>
      <c r="B22" s="273"/>
      <c r="C22" s="106" t="s">
        <v>46</v>
      </c>
      <c r="D22" s="27">
        <v>4</v>
      </c>
      <c r="E22" s="74" t="s">
        <v>252</v>
      </c>
      <c r="F22" s="60" t="s">
        <v>253</v>
      </c>
      <c r="G22" s="80"/>
      <c r="H22" s="66"/>
      <c r="I22" s="61"/>
      <c r="J22" s="82"/>
      <c r="K22" s="76"/>
      <c r="L22" s="76"/>
      <c r="M22" s="84"/>
      <c r="N22" s="78"/>
      <c r="O22" s="78"/>
      <c r="R22" s="85">
        <f>COUNTIF(D20:D27,"3")</f>
        <v>2</v>
      </c>
      <c r="S22" s="85">
        <f>COUNTIF(G20:G27,"3")</f>
        <v>0</v>
      </c>
      <c r="T22" s="85">
        <f>COUNTIF(J20:J27,"3")</f>
        <v>0</v>
      </c>
      <c r="U22" s="85">
        <f>COUNTIF(M20:M27,"3")</f>
        <v>0</v>
      </c>
    </row>
    <row r="23" spans="1:21" ht="40.15" customHeight="1" x14ac:dyDescent="0.2">
      <c r="A23" s="215"/>
      <c r="B23" s="273"/>
      <c r="C23" s="106" t="s">
        <v>47</v>
      </c>
      <c r="D23" s="27">
        <v>4</v>
      </c>
      <c r="E23" s="74" t="s">
        <v>254</v>
      </c>
      <c r="F23" s="60" t="s">
        <v>255</v>
      </c>
      <c r="G23" s="80"/>
      <c r="H23" s="66"/>
      <c r="I23" s="61"/>
      <c r="J23" s="82"/>
      <c r="K23" s="76"/>
      <c r="L23" s="76"/>
      <c r="M23" s="84"/>
      <c r="N23" s="78"/>
      <c r="O23" s="78"/>
      <c r="R23" s="85">
        <f>COUNTIF(D20:D27,"4")</f>
        <v>6</v>
      </c>
      <c r="S23" s="85">
        <f>COUNTIF(G20:G27,"4")</f>
        <v>0</v>
      </c>
      <c r="T23" s="85">
        <f>COUNTIF(J20:J27,"4")</f>
        <v>0</v>
      </c>
      <c r="U23" s="85">
        <f>COUNTIF(M20:M27,"4")</f>
        <v>0</v>
      </c>
    </row>
    <row r="24" spans="1:21" ht="40.15" customHeight="1" x14ac:dyDescent="0.2">
      <c r="A24" s="215"/>
      <c r="B24" s="273"/>
      <c r="C24" s="106" t="s">
        <v>48</v>
      </c>
      <c r="D24" s="27">
        <v>3</v>
      </c>
      <c r="E24" s="74" t="s">
        <v>256</v>
      </c>
      <c r="F24" s="60" t="s">
        <v>257</v>
      </c>
      <c r="G24" s="80"/>
      <c r="H24" s="66"/>
      <c r="I24" s="61"/>
      <c r="J24" s="82"/>
      <c r="K24" s="76"/>
      <c r="L24" s="76"/>
      <c r="M24" s="84"/>
      <c r="N24" s="78"/>
      <c r="O24" s="78"/>
    </row>
    <row r="25" spans="1:21" ht="40.15" customHeight="1" x14ac:dyDescent="0.2">
      <c r="A25" s="215"/>
      <c r="B25" s="273"/>
      <c r="C25" s="106" t="s">
        <v>49</v>
      </c>
      <c r="D25" s="27">
        <v>4</v>
      </c>
      <c r="E25" s="74" t="s">
        <v>258</v>
      </c>
      <c r="F25" s="60" t="s">
        <v>259</v>
      </c>
      <c r="G25" s="80"/>
      <c r="H25" s="66"/>
      <c r="I25" s="61"/>
      <c r="J25" s="82"/>
      <c r="K25" s="76"/>
      <c r="L25" s="76"/>
      <c r="M25" s="84"/>
      <c r="N25" s="78"/>
      <c r="O25" s="78"/>
    </row>
    <row r="26" spans="1:21" ht="40.15" customHeight="1" x14ac:dyDescent="0.2">
      <c r="A26" s="215"/>
      <c r="B26" s="273"/>
      <c r="C26" s="106" t="s">
        <v>50</v>
      </c>
      <c r="D26" s="27">
        <v>4</v>
      </c>
      <c r="E26" s="74" t="s">
        <v>260</v>
      </c>
      <c r="F26" s="60" t="s">
        <v>261</v>
      </c>
      <c r="G26" s="80"/>
      <c r="H26" s="66"/>
      <c r="I26" s="61"/>
      <c r="J26" s="82"/>
      <c r="K26" s="76"/>
      <c r="L26" s="76"/>
      <c r="M26" s="84"/>
      <c r="N26" s="78"/>
      <c r="O26" s="78"/>
    </row>
    <row r="27" spans="1:21" ht="40.15" customHeight="1" x14ac:dyDescent="0.2">
      <c r="A27" s="215"/>
      <c r="B27" s="274"/>
      <c r="C27" s="106" t="s">
        <v>51</v>
      </c>
      <c r="D27" s="27">
        <v>3</v>
      </c>
      <c r="E27" s="74" t="s">
        <v>262</v>
      </c>
      <c r="F27" s="60" t="s">
        <v>257</v>
      </c>
      <c r="G27" s="80"/>
      <c r="H27" s="66"/>
      <c r="I27" s="61"/>
      <c r="J27" s="82"/>
      <c r="K27" s="76"/>
      <c r="L27" s="76"/>
      <c r="M27" s="84"/>
      <c r="N27" s="78"/>
      <c r="O27" s="78"/>
    </row>
    <row r="28" spans="1:21" ht="7.5" customHeight="1" x14ac:dyDescent="0.25">
      <c r="B28" s="252"/>
      <c r="C28" s="253"/>
      <c r="D28" s="253"/>
      <c r="E28" s="253"/>
      <c r="F28" s="253"/>
      <c r="G28" s="253"/>
      <c r="H28" s="253"/>
      <c r="I28" s="253"/>
      <c r="J28" s="253"/>
      <c r="K28" s="275"/>
      <c r="L28" s="98"/>
      <c r="M28" s="99"/>
      <c r="N28" s="98"/>
      <c r="O28" s="98"/>
    </row>
    <row r="29" spans="1:21" ht="18.75" x14ac:dyDescent="0.2">
      <c r="A29" s="215"/>
      <c r="B29" s="236"/>
      <c r="C29" s="100" t="s">
        <v>52</v>
      </c>
      <c r="D29" s="101"/>
      <c r="E29" s="101"/>
      <c r="F29" s="101"/>
      <c r="G29" s="101"/>
      <c r="H29" s="101"/>
      <c r="I29" s="101"/>
      <c r="J29" s="101"/>
      <c r="K29" s="102"/>
      <c r="L29" s="103"/>
      <c r="M29" s="101"/>
      <c r="N29" s="102"/>
      <c r="O29" s="103"/>
    </row>
    <row r="30" spans="1:21" ht="40.15" customHeight="1" x14ac:dyDescent="0.2">
      <c r="A30" s="215"/>
      <c r="B30" s="237"/>
      <c r="C30" s="104" t="s">
        <v>53</v>
      </c>
      <c r="D30" s="27">
        <v>4</v>
      </c>
      <c r="E30" s="60" t="s">
        <v>263</v>
      </c>
      <c r="F30" s="60" t="s">
        <v>264</v>
      </c>
      <c r="G30" s="80"/>
      <c r="H30" s="61"/>
      <c r="I30" s="61"/>
      <c r="J30" s="82"/>
      <c r="K30" s="75"/>
      <c r="L30" s="76"/>
      <c r="M30" s="84"/>
      <c r="N30" s="77"/>
      <c r="O30" s="78"/>
      <c r="R30" s="85">
        <f>COUNTIF(D30:D33,"1")</f>
        <v>0</v>
      </c>
      <c r="S30" s="85">
        <f>COUNTIF(G30:G33,"1")</f>
        <v>0</v>
      </c>
      <c r="T30" s="85">
        <f>COUNTIF(J30:J33,"1")</f>
        <v>0</v>
      </c>
      <c r="U30" s="85">
        <f>COUNTIF(M30:M33,"1")</f>
        <v>0</v>
      </c>
    </row>
    <row r="31" spans="1:21" ht="40.15" customHeight="1" x14ac:dyDescent="0.2">
      <c r="A31" s="215"/>
      <c r="B31" s="237"/>
      <c r="C31" s="96" t="s">
        <v>54</v>
      </c>
      <c r="D31" s="27">
        <v>4</v>
      </c>
      <c r="E31" s="74" t="s">
        <v>265</v>
      </c>
      <c r="F31" s="60" t="s">
        <v>266</v>
      </c>
      <c r="G31" s="80"/>
      <c r="H31" s="66"/>
      <c r="I31" s="61"/>
      <c r="J31" s="82"/>
      <c r="K31" s="76"/>
      <c r="L31" s="76"/>
      <c r="M31" s="84"/>
      <c r="N31" s="78"/>
      <c r="O31" s="78"/>
      <c r="R31" s="85">
        <f>COUNTIF(D30:D33,"2")</f>
        <v>0</v>
      </c>
      <c r="S31" s="85">
        <f>COUNTIF(G30:G33,"2")</f>
        <v>0</v>
      </c>
      <c r="T31" s="85">
        <f>COUNTIF(J30:J33,"2")</f>
        <v>0</v>
      </c>
      <c r="U31" s="85">
        <f>COUNTIF(M30:M33,"2")</f>
        <v>0</v>
      </c>
    </row>
    <row r="32" spans="1:21" ht="40.15" customHeight="1" x14ac:dyDescent="0.2">
      <c r="A32" s="215"/>
      <c r="B32" s="237"/>
      <c r="C32" s="96" t="s">
        <v>55</v>
      </c>
      <c r="D32" s="27">
        <v>3</v>
      </c>
      <c r="E32" s="74" t="s">
        <v>267</v>
      </c>
      <c r="F32" s="60" t="s">
        <v>268</v>
      </c>
      <c r="G32" s="80"/>
      <c r="H32" s="66"/>
      <c r="I32" s="61"/>
      <c r="J32" s="82"/>
      <c r="K32" s="76"/>
      <c r="L32" s="76"/>
      <c r="M32" s="84"/>
      <c r="N32" s="78"/>
      <c r="O32" s="78"/>
      <c r="R32" s="85">
        <f>COUNTIF(D30:D33,"3")</f>
        <v>1</v>
      </c>
      <c r="S32" s="85">
        <f>COUNTIF(G30:G33,"3")</f>
        <v>0</v>
      </c>
      <c r="T32" s="85">
        <f>COUNTIF(J30:J33,"31")</f>
        <v>0</v>
      </c>
      <c r="U32" s="85">
        <f>COUNTIF(M30:M33,"3")</f>
        <v>0</v>
      </c>
    </row>
    <row r="33" spans="1:21" ht="40.15" customHeight="1" x14ac:dyDescent="0.2">
      <c r="A33" s="215"/>
      <c r="B33" s="238"/>
      <c r="C33" s="96" t="s">
        <v>56</v>
      </c>
      <c r="D33" s="27">
        <v>4</v>
      </c>
      <c r="E33" s="74" t="s">
        <v>269</v>
      </c>
      <c r="F33" s="60" t="s">
        <v>270</v>
      </c>
      <c r="G33" s="80"/>
      <c r="H33" s="66"/>
      <c r="I33" s="61"/>
      <c r="J33" s="82"/>
      <c r="K33" s="76"/>
      <c r="L33" s="76"/>
      <c r="M33" s="84"/>
      <c r="N33" s="78"/>
      <c r="O33" s="78"/>
      <c r="R33" s="85">
        <f>COUNTIF(D30:D33,"4")</f>
        <v>3</v>
      </c>
      <c r="S33" s="85">
        <f>COUNTIF(G30:G33,"4")</f>
        <v>0</v>
      </c>
      <c r="T33" s="85">
        <f>COUNTIF(J30:J33,"4")</f>
        <v>0</v>
      </c>
      <c r="U33" s="85">
        <f>COUNTIF(M30:M33,"4")</f>
        <v>0</v>
      </c>
    </row>
    <row r="34" spans="1:21" ht="9" customHeight="1" x14ac:dyDescent="0.25">
      <c r="B34" s="225"/>
      <c r="C34" s="226"/>
      <c r="D34" s="226"/>
      <c r="E34" s="226"/>
      <c r="F34" s="226"/>
      <c r="G34" s="226"/>
      <c r="H34" s="226"/>
      <c r="I34" s="226"/>
      <c r="J34" s="226"/>
      <c r="K34" s="227"/>
      <c r="L34" s="98"/>
      <c r="M34" s="99"/>
      <c r="N34" s="98"/>
      <c r="O34" s="98"/>
    </row>
    <row r="35" spans="1:21" ht="18.75" x14ac:dyDescent="0.2">
      <c r="A35" s="215"/>
      <c r="B35" s="236"/>
      <c r="C35" s="107" t="s">
        <v>57</v>
      </c>
      <c r="D35" s="276"/>
      <c r="E35" s="276"/>
      <c r="F35" s="276"/>
      <c r="G35" s="276"/>
      <c r="H35" s="276"/>
      <c r="I35" s="276"/>
      <c r="J35" s="276"/>
      <c r="K35" s="276"/>
      <c r="L35" s="108"/>
      <c r="M35" s="109"/>
      <c r="N35" s="109"/>
      <c r="O35" s="108"/>
    </row>
    <row r="36" spans="1:21" ht="40.15" customHeight="1" x14ac:dyDescent="0.2">
      <c r="A36" s="215"/>
      <c r="B36" s="237"/>
      <c r="C36" s="104" t="s">
        <v>58</v>
      </c>
      <c r="D36" s="27">
        <v>4</v>
      </c>
      <c r="E36" s="60" t="s">
        <v>271</v>
      </c>
      <c r="F36" s="60" t="s">
        <v>272</v>
      </c>
      <c r="G36" s="80"/>
      <c r="H36" s="61"/>
      <c r="I36" s="61"/>
      <c r="J36" s="82"/>
      <c r="K36" s="75"/>
      <c r="L36" s="76"/>
      <c r="M36" s="84"/>
      <c r="N36" s="77"/>
      <c r="O36" s="78"/>
      <c r="R36" s="85">
        <f>COUNTIF(D36:D44,"1")</f>
        <v>0</v>
      </c>
      <c r="S36" s="85">
        <f>COUNTIF(G36:G44,"1")</f>
        <v>0</v>
      </c>
      <c r="T36" s="85">
        <f>COUNTIF(J36:J44,"1")</f>
        <v>0</v>
      </c>
      <c r="U36" s="85">
        <f>COUNTIF(M36:M44,"1")</f>
        <v>0</v>
      </c>
    </row>
    <row r="37" spans="1:21" ht="40.15" customHeight="1" x14ac:dyDescent="0.2">
      <c r="A37" s="215"/>
      <c r="B37" s="237"/>
      <c r="C37" s="96" t="s">
        <v>59</v>
      </c>
      <c r="D37" s="27">
        <v>4</v>
      </c>
      <c r="E37" s="74" t="s">
        <v>273</v>
      </c>
      <c r="F37" s="60" t="s">
        <v>274</v>
      </c>
      <c r="G37" s="80"/>
      <c r="H37" s="66"/>
      <c r="I37" s="61"/>
      <c r="J37" s="82"/>
      <c r="K37" s="76"/>
      <c r="L37" s="76"/>
      <c r="M37" s="84"/>
      <c r="N37" s="78"/>
      <c r="O37" s="78"/>
      <c r="R37" s="85">
        <f>COUNTIF(D36:D44,"2")</f>
        <v>0</v>
      </c>
      <c r="S37" s="85">
        <f>COUNTIF(G36:G44,"2")</f>
        <v>0</v>
      </c>
      <c r="T37" s="85">
        <f>COUNTIF(J36:J44,"2")</f>
        <v>0</v>
      </c>
      <c r="U37" s="85">
        <f>COUNTIF(M36:M44,"2")</f>
        <v>0</v>
      </c>
    </row>
    <row r="38" spans="1:21" ht="40.15" customHeight="1" x14ac:dyDescent="0.2">
      <c r="A38" s="215"/>
      <c r="B38" s="237"/>
      <c r="C38" s="96" t="s">
        <v>60</v>
      </c>
      <c r="D38" s="27">
        <v>3</v>
      </c>
      <c r="E38" s="74" t="s">
        <v>275</v>
      </c>
      <c r="F38" s="60" t="s">
        <v>276</v>
      </c>
      <c r="G38" s="80"/>
      <c r="H38" s="66"/>
      <c r="I38" s="61"/>
      <c r="J38" s="82"/>
      <c r="K38" s="76"/>
      <c r="L38" s="76"/>
      <c r="M38" s="84"/>
      <c r="N38" s="78"/>
      <c r="O38" s="78"/>
      <c r="R38" s="85">
        <f>COUNTIF(D36:D44,"3")</f>
        <v>5</v>
      </c>
      <c r="S38" s="85">
        <f>COUNTIF(G36:G44,"3")</f>
        <v>0</v>
      </c>
      <c r="T38" s="85">
        <f>COUNTIF(J36:J44,"3")</f>
        <v>0</v>
      </c>
      <c r="U38" s="85">
        <f>COUNTIF(M36:M44,"3")</f>
        <v>0</v>
      </c>
    </row>
    <row r="39" spans="1:21" ht="40.15" customHeight="1" x14ac:dyDescent="0.2">
      <c r="A39" s="215"/>
      <c r="B39" s="237"/>
      <c r="C39" s="96" t="s">
        <v>61</v>
      </c>
      <c r="D39" s="27">
        <v>4</v>
      </c>
      <c r="E39" s="74" t="s">
        <v>277</v>
      </c>
      <c r="F39" s="60" t="s">
        <v>278</v>
      </c>
      <c r="G39" s="80"/>
      <c r="H39" s="66"/>
      <c r="I39" s="61"/>
      <c r="J39" s="82"/>
      <c r="K39" s="76"/>
      <c r="L39" s="76"/>
      <c r="M39" s="84"/>
      <c r="N39" s="78"/>
      <c r="O39" s="78"/>
      <c r="R39" s="85">
        <f>COUNTIF(D36:D44,"4")</f>
        <v>4</v>
      </c>
      <c r="S39" s="85">
        <f>COUNTIF(G36:G44,"4")</f>
        <v>0</v>
      </c>
      <c r="T39" s="85">
        <f>COUNTIF(J36:J44,"4")</f>
        <v>0</v>
      </c>
      <c r="U39" s="85">
        <f>COUNTIF(M36:M44,"4")</f>
        <v>0</v>
      </c>
    </row>
    <row r="40" spans="1:21" ht="40.15" customHeight="1" x14ac:dyDescent="0.2">
      <c r="A40" s="215"/>
      <c r="B40" s="237"/>
      <c r="C40" s="96" t="s">
        <v>62</v>
      </c>
      <c r="D40" s="27">
        <v>3</v>
      </c>
      <c r="E40" s="74" t="s">
        <v>279</v>
      </c>
      <c r="F40" s="60" t="s">
        <v>280</v>
      </c>
      <c r="G40" s="80"/>
      <c r="H40" s="66"/>
      <c r="I40" s="61"/>
      <c r="J40" s="82"/>
      <c r="K40" s="76"/>
      <c r="L40" s="76"/>
      <c r="M40" s="84"/>
      <c r="N40" s="78"/>
      <c r="O40" s="78"/>
    </row>
    <row r="41" spans="1:21" ht="40.15" customHeight="1" x14ac:dyDescent="0.2">
      <c r="A41" s="215"/>
      <c r="B41" s="237"/>
      <c r="C41" s="96" t="s">
        <v>63</v>
      </c>
      <c r="D41" s="27">
        <v>4</v>
      </c>
      <c r="E41" s="74" t="s">
        <v>281</v>
      </c>
      <c r="F41" s="60" t="s">
        <v>282</v>
      </c>
      <c r="G41" s="80"/>
      <c r="H41" s="66"/>
      <c r="I41" s="61"/>
      <c r="J41" s="82"/>
      <c r="K41" s="76"/>
      <c r="L41" s="76"/>
      <c r="M41" s="84"/>
      <c r="N41" s="78"/>
      <c r="O41" s="78"/>
    </row>
    <row r="42" spans="1:21" ht="40.15" customHeight="1" x14ac:dyDescent="0.2">
      <c r="A42" s="215"/>
      <c r="B42" s="237"/>
      <c r="C42" s="96" t="s">
        <v>64</v>
      </c>
      <c r="D42" s="27">
        <v>3</v>
      </c>
      <c r="E42" s="74" t="s">
        <v>283</v>
      </c>
      <c r="F42" s="60" t="s">
        <v>284</v>
      </c>
      <c r="G42" s="80"/>
      <c r="H42" s="66"/>
      <c r="I42" s="61"/>
      <c r="J42" s="82"/>
      <c r="K42" s="76"/>
      <c r="L42" s="76"/>
      <c r="M42" s="84"/>
      <c r="N42" s="78"/>
      <c r="O42" s="78"/>
    </row>
    <row r="43" spans="1:21" ht="40.15" customHeight="1" x14ac:dyDescent="0.2">
      <c r="A43" s="215"/>
      <c r="B43" s="237"/>
      <c r="C43" s="96" t="s">
        <v>65</v>
      </c>
      <c r="D43" s="27">
        <v>3</v>
      </c>
      <c r="E43" s="74" t="s">
        <v>285</v>
      </c>
      <c r="F43" s="60" t="s">
        <v>286</v>
      </c>
      <c r="G43" s="80"/>
      <c r="H43" s="66"/>
      <c r="I43" s="61"/>
      <c r="J43" s="82"/>
      <c r="K43" s="76"/>
      <c r="L43" s="76"/>
      <c r="M43" s="84"/>
      <c r="N43" s="78"/>
      <c r="O43" s="78"/>
    </row>
    <row r="44" spans="1:21" ht="40.15" customHeight="1" x14ac:dyDescent="0.2">
      <c r="A44" s="215"/>
      <c r="B44" s="238"/>
      <c r="C44" s="96" t="s">
        <v>66</v>
      </c>
      <c r="D44" s="27">
        <v>3</v>
      </c>
      <c r="E44" s="74" t="s">
        <v>287</v>
      </c>
      <c r="F44" s="60" t="s">
        <v>288</v>
      </c>
      <c r="G44" s="80"/>
      <c r="H44" s="66"/>
      <c r="I44" s="61"/>
      <c r="J44" s="82"/>
      <c r="K44" s="76"/>
      <c r="L44" s="76"/>
      <c r="M44" s="84"/>
      <c r="N44" s="78"/>
      <c r="O44" s="78"/>
    </row>
    <row r="45" spans="1:21" ht="6.75" customHeight="1" x14ac:dyDescent="0.25">
      <c r="B45" s="225"/>
      <c r="C45" s="226"/>
      <c r="D45" s="226"/>
      <c r="E45" s="226"/>
      <c r="F45" s="226"/>
      <c r="G45" s="226"/>
      <c r="H45" s="226"/>
      <c r="I45" s="226"/>
      <c r="J45" s="226"/>
      <c r="K45" s="227"/>
      <c r="L45" s="98"/>
      <c r="M45" s="99"/>
      <c r="N45" s="98"/>
      <c r="O45" s="98"/>
    </row>
    <row r="46" spans="1:21" ht="18.75" x14ac:dyDescent="0.2">
      <c r="A46" s="215"/>
      <c r="B46" s="236"/>
      <c r="C46" s="100" t="s">
        <v>67</v>
      </c>
      <c r="D46" s="101"/>
      <c r="E46" s="101"/>
      <c r="F46" s="101"/>
      <c r="G46" s="101"/>
      <c r="H46" s="101"/>
      <c r="I46" s="101"/>
      <c r="J46" s="101"/>
      <c r="K46" s="102"/>
      <c r="L46" s="103"/>
      <c r="M46" s="101"/>
      <c r="N46" s="102"/>
      <c r="O46" s="103"/>
    </row>
    <row r="47" spans="1:21" ht="40.15" customHeight="1" x14ac:dyDescent="0.2">
      <c r="A47" s="215"/>
      <c r="B47" s="237"/>
      <c r="C47" s="104" t="s">
        <v>68</v>
      </c>
      <c r="D47" s="27">
        <v>3</v>
      </c>
      <c r="E47" s="30" t="s">
        <v>289</v>
      </c>
      <c r="F47" s="30" t="s">
        <v>290</v>
      </c>
      <c r="G47" s="28"/>
      <c r="H47" s="32"/>
      <c r="I47" s="32"/>
      <c r="J47" s="29"/>
      <c r="K47" s="34"/>
      <c r="L47" s="35"/>
      <c r="M47" s="52"/>
      <c r="N47" s="50"/>
      <c r="O47" s="51"/>
      <c r="R47" s="85">
        <f>COUNTIF(D47:D50,"1")</f>
        <v>0</v>
      </c>
      <c r="S47" s="85">
        <f>COUNTIF(G47:G50,"1")</f>
        <v>0</v>
      </c>
      <c r="T47" s="85">
        <f>COUNTIF(J47:J50,"1")</f>
        <v>0</v>
      </c>
      <c r="U47" s="85">
        <f>COUNTIF(M47:M50,"1")</f>
        <v>0</v>
      </c>
    </row>
    <row r="48" spans="1:21" ht="40.15" customHeight="1" x14ac:dyDescent="0.2">
      <c r="A48" s="215"/>
      <c r="B48" s="237"/>
      <c r="C48" s="96" t="s">
        <v>69</v>
      </c>
      <c r="D48" s="27">
        <v>3</v>
      </c>
      <c r="E48" s="31" t="s">
        <v>291</v>
      </c>
      <c r="F48" s="30" t="s">
        <v>292</v>
      </c>
      <c r="G48" s="28"/>
      <c r="H48" s="33"/>
      <c r="I48" s="32"/>
      <c r="J48" s="29"/>
      <c r="K48" s="35"/>
      <c r="L48" s="35"/>
      <c r="M48" s="52"/>
      <c r="N48" s="51"/>
      <c r="O48" s="51"/>
      <c r="R48" s="85">
        <f>COUNTIF(D47:D50,"2")</f>
        <v>0</v>
      </c>
      <c r="S48" s="85">
        <f>COUNTIF(G47:G50,"2")</f>
        <v>0</v>
      </c>
      <c r="T48" s="85">
        <f>COUNTIF(J47:J50,"2")</f>
        <v>0</v>
      </c>
      <c r="U48" s="85">
        <f>COUNTIF(M47:M50,"2")</f>
        <v>0</v>
      </c>
    </row>
    <row r="49" spans="1:21" ht="40.15" customHeight="1" x14ac:dyDescent="0.2">
      <c r="A49" s="215"/>
      <c r="B49" s="237"/>
      <c r="C49" s="96" t="s">
        <v>70</v>
      </c>
      <c r="D49" s="27">
        <v>3</v>
      </c>
      <c r="E49" s="31" t="s">
        <v>293</v>
      </c>
      <c r="F49" s="30" t="s">
        <v>294</v>
      </c>
      <c r="G49" s="28"/>
      <c r="H49" s="33"/>
      <c r="I49" s="32"/>
      <c r="J49" s="29"/>
      <c r="K49" s="35"/>
      <c r="L49" s="35"/>
      <c r="M49" s="52"/>
      <c r="N49" s="51"/>
      <c r="O49" s="51"/>
      <c r="R49" s="85">
        <f>COUNTIF(D47:D50,"3")</f>
        <v>4</v>
      </c>
      <c r="S49" s="85">
        <f>COUNTIF(G47:G50,"3")</f>
        <v>0</v>
      </c>
      <c r="T49" s="85">
        <f>COUNTIF(J47:J50,"3")</f>
        <v>0</v>
      </c>
      <c r="U49" s="85">
        <f>COUNTIF(M47:M50,"3")</f>
        <v>0</v>
      </c>
    </row>
    <row r="50" spans="1:21" ht="40.15" customHeight="1" x14ac:dyDescent="0.2">
      <c r="A50" s="215"/>
      <c r="B50" s="238"/>
      <c r="C50" s="96" t="s">
        <v>71</v>
      </c>
      <c r="D50" s="27">
        <v>3</v>
      </c>
      <c r="E50" s="31" t="s">
        <v>295</v>
      </c>
      <c r="F50" s="30" t="s">
        <v>296</v>
      </c>
      <c r="G50" s="28"/>
      <c r="H50" s="33"/>
      <c r="I50" s="32"/>
      <c r="J50" s="29"/>
      <c r="K50" s="35"/>
      <c r="L50" s="35"/>
      <c r="M50" s="52"/>
      <c r="N50" s="51"/>
      <c r="O50" s="51"/>
      <c r="R50" s="85">
        <f>COUNTIF(D47:D50,"4")</f>
        <v>0</v>
      </c>
      <c r="S50" s="85">
        <f>COUNTIF(G47:G50,"4")</f>
        <v>0</v>
      </c>
      <c r="T50" s="85">
        <f>COUNTIF(J47:J50,"4")</f>
        <v>0</v>
      </c>
      <c r="U50" s="85">
        <f>COUNTIF(M47:M50,"4")</f>
        <v>0</v>
      </c>
    </row>
    <row r="51" spans="1:21" ht="8.25" customHeight="1" x14ac:dyDescent="0.25">
      <c r="B51" s="225"/>
      <c r="C51" s="226"/>
      <c r="D51" s="226"/>
      <c r="E51" s="226"/>
      <c r="F51" s="226"/>
      <c r="G51" s="226"/>
      <c r="H51" s="226"/>
      <c r="I51" s="226"/>
      <c r="J51" s="226"/>
      <c r="K51" s="227"/>
      <c r="L51" s="98"/>
      <c r="M51" s="99"/>
      <c r="N51" s="98"/>
      <c r="O51" s="98"/>
    </row>
    <row r="52" spans="1:21" ht="24" customHeight="1" x14ac:dyDescent="0.2">
      <c r="B52" s="255" t="s">
        <v>26</v>
      </c>
      <c r="C52" s="256"/>
      <c r="D52" s="247">
        <v>2023</v>
      </c>
      <c r="E52" s="248"/>
      <c r="F52" s="249"/>
      <c r="G52" s="230">
        <v>2024</v>
      </c>
      <c r="H52" s="231"/>
      <c r="I52" s="232"/>
      <c r="J52" s="233">
        <v>2025</v>
      </c>
      <c r="K52" s="234"/>
      <c r="L52" s="235"/>
      <c r="M52" s="278">
        <v>2026</v>
      </c>
      <c r="N52" s="279"/>
      <c r="O52" s="280"/>
    </row>
    <row r="53" spans="1:21" ht="33" customHeight="1" x14ac:dyDescent="0.2">
      <c r="B53" s="257"/>
      <c r="C53" s="258"/>
      <c r="D53" s="110" t="s">
        <v>34</v>
      </c>
      <c r="E53" s="111" t="s">
        <v>122</v>
      </c>
      <c r="F53" s="111" t="s">
        <v>125</v>
      </c>
      <c r="G53" s="110" t="s">
        <v>34</v>
      </c>
      <c r="H53" s="111" t="s">
        <v>122</v>
      </c>
      <c r="I53" s="111" t="s">
        <v>125</v>
      </c>
      <c r="J53" s="110" t="s">
        <v>34</v>
      </c>
      <c r="K53" s="111" t="s">
        <v>122</v>
      </c>
      <c r="L53" s="112" t="s">
        <v>125</v>
      </c>
      <c r="M53" s="110"/>
      <c r="N53" s="111"/>
      <c r="O53" s="112"/>
    </row>
    <row r="54" spans="1:21" ht="18.75" x14ac:dyDescent="0.2">
      <c r="A54" s="215"/>
      <c r="B54" s="113"/>
      <c r="C54" s="259" t="s">
        <v>74</v>
      </c>
      <c r="D54" s="242"/>
      <c r="E54" s="242"/>
      <c r="F54" s="242"/>
      <c r="G54" s="242"/>
      <c r="H54" s="242"/>
      <c r="I54" s="242"/>
      <c r="J54" s="242"/>
      <c r="K54" s="242"/>
      <c r="L54" s="114"/>
      <c r="M54" s="115"/>
      <c r="N54" s="115"/>
      <c r="O54" s="114"/>
    </row>
    <row r="55" spans="1:21" ht="30" customHeight="1" x14ac:dyDescent="0.2">
      <c r="A55" s="215"/>
      <c r="B55" s="116"/>
      <c r="C55" s="104" t="s">
        <v>75</v>
      </c>
      <c r="D55" s="80">
        <v>3</v>
      </c>
      <c r="E55" s="61" t="s">
        <v>297</v>
      </c>
      <c r="F55" s="61" t="s">
        <v>298</v>
      </c>
      <c r="G55" s="80"/>
      <c r="H55" s="61"/>
      <c r="I55" s="61"/>
      <c r="J55" s="82"/>
      <c r="K55" s="75"/>
      <c r="L55" s="76"/>
      <c r="M55" s="84"/>
      <c r="N55" s="77"/>
      <c r="O55" s="78"/>
      <c r="R55" s="85">
        <f>COUNTIF(D55:D59,"1")</f>
        <v>0</v>
      </c>
      <c r="S55" s="85">
        <f>COUNTIF(G55:G59,"1")</f>
        <v>0</v>
      </c>
      <c r="T55" s="85">
        <f>COUNTIF(J55:J59,"1")</f>
        <v>0</v>
      </c>
      <c r="U55" s="85">
        <f>COUNTIF(M55:M59,"1")</f>
        <v>0</v>
      </c>
    </row>
    <row r="56" spans="1:21" ht="30" customHeight="1" x14ac:dyDescent="0.2">
      <c r="A56" s="215"/>
      <c r="B56" s="116"/>
      <c r="C56" s="96" t="s">
        <v>76</v>
      </c>
      <c r="D56" s="80">
        <v>3</v>
      </c>
      <c r="E56" s="66" t="s">
        <v>299</v>
      </c>
      <c r="F56" s="61" t="s">
        <v>300</v>
      </c>
      <c r="G56" s="80"/>
      <c r="H56" s="66"/>
      <c r="I56" s="61"/>
      <c r="J56" s="82"/>
      <c r="K56" s="76"/>
      <c r="L56" s="76"/>
      <c r="M56" s="84"/>
      <c r="N56" s="78"/>
      <c r="O56" s="78"/>
      <c r="R56" s="85">
        <f>COUNTIF(D55:D59,"2")</f>
        <v>1</v>
      </c>
      <c r="S56" s="85">
        <f>COUNTIF(G55:G59,"2")</f>
        <v>0</v>
      </c>
      <c r="T56" s="85">
        <f>COUNTIF(J55:J59,"2")</f>
        <v>0</v>
      </c>
      <c r="U56" s="85">
        <f>COUNTIF(M55:M59,"2")</f>
        <v>0</v>
      </c>
    </row>
    <row r="57" spans="1:21" ht="30" customHeight="1" x14ac:dyDescent="0.2">
      <c r="A57" s="215"/>
      <c r="B57" s="116"/>
      <c r="C57" s="96" t="s">
        <v>77</v>
      </c>
      <c r="D57" s="80">
        <v>2</v>
      </c>
      <c r="E57" s="66" t="s">
        <v>301</v>
      </c>
      <c r="F57" s="61" t="s">
        <v>302</v>
      </c>
      <c r="G57" s="80"/>
      <c r="H57" s="66"/>
      <c r="I57" s="61"/>
      <c r="J57" s="82"/>
      <c r="K57" s="76"/>
      <c r="L57" s="76"/>
      <c r="M57" s="84"/>
      <c r="N57" s="78"/>
      <c r="O57" s="78"/>
      <c r="R57" s="85">
        <f>COUNTIF(D55:D59,"3")</f>
        <v>4</v>
      </c>
      <c r="S57" s="85">
        <f>COUNTIF(G55:G59,"3")</f>
        <v>0</v>
      </c>
      <c r="T57" s="85">
        <f>COUNTIF(J55:J59,"3")</f>
        <v>0</v>
      </c>
      <c r="U57" s="85">
        <f>COUNTIF(M55:M59,"3")</f>
        <v>0</v>
      </c>
    </row>
    <row r="58" spans="1:21" ht="30" customHeight="1" x14ac:dyDescent="0.2">
      <c r="A58" s="215"/>
      <c r="B58" s="116"/>
      <c r="C58" s="96" t="s">
        <v>78</v>
      </c>
      <c r="D58" s="80">
        <v>3</v>
      </c>
      <c r="E58" s="66" t="s">
        <v>303</v>
      </c>
      <c r="F58" s="61" t="s">
        <v>304</v>
      </c>
      <c r="G58" s="80"/>
      <c r="H58" s="66"/>
      <c r="I58" s="61"/>
      <c r="J58" s="82"/>
      <c r="K58" s="76"/>
      <c r="L58" s="76"/>
      <c r="M58" s="84"/>
      <c r="N58" s="78"/>
      <c r="O58" s="78"/>
      <c r="R58" s="85">
        <f>COUNTIF(D55:D59,"4")</f>
        <v>0</v>
      </c>
      <c r="S58" s="85">
        <f>COUNTIF(G55:G59,"4")</f>
        <v>0</v>
      </c>
      <c r="T58" s="85">
        <f>COUNTIF(J55:J59,"4")</f>
        <v>0</v>
      </c>
      <c r="U58" s="85">
        <f>COUNTIF(M55:M59,"4")</f>
        <v>0</v>
      </c>
    </row>
    <row r="59" spans="1:21" ht="30" customHeight="1" x14ac:dyDescent="0.2">
      <c r="A59" s="215"/>
      <c r="B59" s="117"/>
      <c r="C59" s="96" t="s">
        <v>79</v>
      </c>
      <c r="D59" s="80">
        <v>3</v>
      </c>
      <c r="E59" s="66" t="s">
        <v>311</v>
      </c>
      <c r="F59" s="61" t="s">
        <v>305</v>
      </c>
      <c r="G59" s="80"/>
      <c r="H59" s="66"/>
      <c r="I59" s="61"/>
      <c r="J59" s="82"/>
      <c r="K59" s="76"/>
      <c r="L59" s="76"/>
      <c r="M59" s="84"/>
      <c r="N59" s="78"/>
      <c r="O59" s="78"/>
    </row>
    <row r="60" spans="1:21" ht="6.75" customHeight="1" x14ac:dyDescent="0.25">
      <c r="B60" s="240"/>
      <c r="C60" s="241"/>
      <c r="D60" s="118"/>
      <c r="E60" s="119"/>
      <c r="F60" s="119"/>
      <c r="G60" s="118"/>
      <c r="H60" s="119"/>
      <c r="I60" s="119"/>
      <c r="J60" s="118"/>
      <c r="K60" s="119"/>
      <c r="M60" s="118"/>
      <c r="N60" s="119"/>
    </row>
    <row r="61" spans="1:21" ht="18.75" x14ac:dyDescent="0.2">
      <c r="A61" s="215"/>
      <c r="B61" s="113"/>
      <c r="C61" s="259" t="s">
        <v>80</v>
      </c>
      <c r="D61" s="242"/>
      <c r="E61" s="242"/>
      <c r="F61" s="242"/>
      <c r="G61" s="242"/>
      <c r="H61" s="242"/>
      <c r="I61" s="242"/>
      <c r="J61" s="242"/>
      <c r="K61" s="243"/>
      <c r="L61" s="115"/>
      <c r="M61" s="115"/>
      <c r="N61" s="115"/>
      <c r="O61" s="115"/>
    </row>
    <row r="62" spans="1:21" ht="30" customHeight="1" x14ac:dyDescent="0.2">
      <c r="A62" s="215"/>
      <c r="B62" s="121"/>
      <c r="C62" s="95" t="s">
        <v>81</v>
      </c>
      <c r="D62" s="80">
        <v>3</v>
      </c>
      <c r="E62" s="61" t="s">
        <v>306</v>
      </c>
      <c r="F62" s="61" t="s">
        <v>307</v>
      </c>
      <c r="G62" s="80"/>
      <c r="H62" s="61"/>
      <c r="I62" s="61"/>
      <c r="J62" s="82"/>
      <c r="K62" s="76"/>
      <c r="L62" s="76"/>
      <c r="M62" s="84"/>
      <c r="N62" s="78"/>
      <c r="O62" s="78"/>
      <c r="R62" s="85">
        <f>COUNTIF(D62:D65,"1")</f>
        <v>0</v>
      </c>
      <c r="S62" s="85">
        <f>COUNTIF(G62:G65,"1")</f>
        <v>0</v>
      </c>
      <c r="T62" s="85">
        <f>COUNTIF(J62:J65,"1")</f>
        <v>0</v>
      </c>
      <c r="U62" s="85">
        <f>COUNTIF(M62:M65,"1")</f>
        <v>0</v>
      </c>
    </row>
    <row r="63" spans="1:21" ht="30" customHeight="1" x14ac:dyDescent="0.2">
      <c r="A63" s="215"/>
      <c r="B63" s="116"/>
      <c r="C63" s="96" t="s">
        <v>82</v>
      </c>
      <c r="D63" s="80">
        <v>3</v>
      </c>
      <c r="E63" s="66" t="s">
        <v>308</v>
      </c>
      <c r="F63" s="61" t="s">
        <v>309</v>
      </c>
      <c r="G63" s="80"/>
      <c r="H63" s="66"/>
      <c r="I63" s="61"/>
      <c r="J63" s="82"/>
      <c r="K63" s="76"/>
      <c r="L63" s="76"/>
      <c r="M63" s="84"/>
      <c r="N63" s="78"/>
      <c r="O63" s="78"/>
      <c r="R63" s="85">
        <f>COUNTIF(D62:D65,"2")</f>
        <v>1</v>
      </c>
      <c r="S63" s="85">
        <f>COUNTIF(G62:G65,"2")</f>
        <v>0</v>
      </c>
      <c r="T63" s="85">
        <f>COUNTIF(J62:J65,"2")</f>
        <v>0</v>
      </c>
      <c r="U63" s="85">
        <f>COUNTIF(M62:M65,"2")</f>
        <v>0</v>
      </c>
    </row>
    <row r="64" spans="1:21" ht="30" customHeight="1" x14ac:dyDescent="0.2">
      <c r="A64" s="215"/>
      <c r="B64" s="116"/>
      <c r="C64" s="96" t="s">
        <v>83</v>
      </c>
      <c r="D64" s="80">
        <v>3</v>
      </c>
      <c r="E64" s="66" t="s">
        <v>310</v>
      </c>
      <c r="F64" s="61" t="s">
        <v>309</v>
      </c>
      <c r="G64" s="80"/>
      <c r="H64" s="66"/>
      <c r="I64" s="61"/>
      <c r="J64" s="82"/>
      <c r="K64" s="76"/>
      <c r="L64" s="76"/>
      <c r="M64" s="84"/>
      <c r="N64" s="78"/>
      <c r="O64" s="78"/>
      <c r="R64" s="85">
        <f>COUNTIF(D62:D65,"3")</f>
        <v>3</v>
      </c>
      <c r="S64" s="85">
        <f>COUNTIF(G62:G65,"3")</f>
        <v>0</v>
      </c>
      <c r="T64" s="85">
        <f>COUNTIF(J62:J65,"3")</f>
        <v>0</v>
      </c>
      <c r="U64" s="85">
        <f>COUNTIF(M62:M65,"3")</f>
        <v>0</v>
      </c>
    </row>
    <row r="65" spans="1:21" ht="30" customHeight="1" x14ac:dyDescent="0.2">
      <c r="A65" s="215"/>
      <c r="B65" s="117"/>
      <c r="C65" s="96" t="s">
        <v>84</v>
      </c>
      <c r="D65" s="80">
        <v>2</v>
      </c>
      <c r="E65" s="66" t="s">
        <v>312</v>
      </c>
      <c r="F65" s="61" t="s">
        <v>313</v>
      </c>
      <c r="G65" s="80"/>
      <c r="H65" s="66"/>
      <c r="I65" s="61"/>
      <c r="J65" s="82"/>
      <c r="K65" s="76"/>
      <c r="L65" s="76"/>
      <c r="M65" s="84"/>
      <c r="N65" s="78"/>
      <c r="O65" s="78"/>
      <c r="R65" s="85">
        <f>COUNTIF(D62:D65,"4")</f>
        <v>0</v>
      </c>
      <c r="S65" s="85">
        <f>COUNTIF(G62:G65,"4")</f>
        <v>0</v>
      </c>
      <c r="T65" s="85">
        <f>COUNTIF(J62:J65,"4")</f>
        <v>0</v>
      </c>
      <c r="U65" s="85">
        <f>COUNTIF(M62:M65,"4")</f>
        <v>0</v>
      </c>
    </row>
    <row r="66" spans="1:21" ht="9" customHeight="1" x14ac:dyDescent="0.25">
      <c r="B66" s="252"/>
      <c r="C66" s="253"/>
      <c r="D66" s="253"/>
      <c r="E66" s="253"/>
      <c r="F66" s="253"/>
      <c r="G66" s="253"/>
      <c r="H66" s="253"/>
      <c r="I66" s="253"/>
      <c r="J66" s="253"/>
      <c r="K66" s="254"/>
      <c r="L66" s="98"/>
      <c r="M66" s="99"/>
      <c r="N66" s="98"/>
      <c r="O66" s="98"/>
    </row>
    <row r="67" spans="1:21" ht="18.75" x14ac:dyDescent="0.2">
      <c r="A67" s="215"/>
      <c r="B67" s="113"/>
      <c r="C67" s="259" t="s">
        <v>167</v>
      </c>
      <c r="D67" s="242"/>
      <c r="E67" s="242"/>
      <c r="F67" s="242"/>
      <c r="G67" s="242"/>
      <c r="H67" s="242"/>
      <c r="I67" s="242"/>
      <c r="J67" s="242"/>
      <c r="K67" s="243"/>
      <c r="L67" s="122"/>
      <c r="M67" s="122"/>
      <c r="N67" s="122"/>
      <c r="O67" s="122"/>
    </row>
    <row r="68" spans="1:21" ht="30" customHeight="1" x14ac:dyDescent="0.2">
      <c r="A68" s="215"/>
      <c r="B68" s="116"/>
      <c r="C68" s="104" t="s">
        <v>85</v>
      </c>
      <c r="D68" s="80">
        <v>4</v>
      </c>
      <c r="E68" s="61" t="s">
        <v>314</v>
      </c>
      <c r="F68" s="61" t="s">
        <v>315</v>
      </c>
      <c r="G68" s="80"/>
      <c r="H68" s="61"/>
      <c r="I68" s="61"/>
      <c r="J68" s="82"/>
      <c r="K68" s="76"/>
      <c r="L68" s="76"/>
      <c r="M68" s="84"/>
      <c r="N68" s="78"/>
      <c r="O68" s="78"/>
      <c r="R68" s="85">
        <f>COUNTIF(D68:D71,"1")</f>
        <v>0</v>
      </c>
      <c r="S68" s="85">
        <f>COUNTIF(G68:G71,"1")</f>
        <v>0</v>
      </c>
      <c r="T68" s="85">
        <f>COUNTIF(J68:J71,"1")</f>
        <v>0</v>
      </c>
      <c r="U68" s="85">
        <f>COUNTIF(M68:M71,"1")</f>
        <v>0</v>
      </c>
    </row>
    <row r="69" spans="1:21" ht="30" customHeight="1" x14ac:dyDescent="0.2">
      <c r="A69" s="215"/>
      <c r="B69" s="116"/>
      <c r="C69" s="96" t="s">
        <v>86</v>
      </c>
      <c r="D69" s="80">
        <v>3</v>
      </c>
      <c r="E69" s="66" t="s">
        <v>317</v>
      </c>
      <c r="F69" s="61" t="s">
        <v>316</v>
      </c>
      <c r="G69" s="80"/>
      <c r="H69" s="66"/>
      <c r="I69" s="61"/>
      <c r="J69" s="82"/>
      <c r="K69" s="76"/>
      <c r="L69" s="76"/>
      <c r="M69" s="84"/>
      <c r="N69" s="78"/>
      <c r="O69" s="78"/>
      <c r="R69" s="85">
        <f>COUNTIF(D68:D71,"2")</f>
        <v>1</v>
      </c>
      <c r="S69" s="85">
        <f>COUNTIF(G68:G71,"2")</f>
        <v>0</v>
      </c>
      <c r="T69" s="85">
        <f>COUNTIF(J68:J71,"2")</f>
        <v>0</v>
      </c>
      <c r="U69" s="85">
        <f>COUNTIF(M68:M71,"2")</f>
        <v>0</v>
      </c>
    </row>
    <row r="70" spans="1:21" ht="30" customHeight="1" x14ac:dyDescent="0.2">
      <c r="A70" s="215"/>
      <c r="B70" s="116"/>
      <c r="C70" s="96" t="s">
        <v>87</v>
      </c>
      <c r="D70" s="80">
        <v>2</v>
      </c>
      <c r="E70" s="66" t="s">
        <v>318</v>
      </c>
      <c r="F70" s="61" t="s">
        <v>319</v>
      </c>
      <c r="G70" s="80"/>
      <c r="H70" s="66"/>
      <c r="I70" s="61"/>
      <c r="J70" s="82"/>
      <c r="K70" s="76"/>
      <c r="L70" s="76"/>
      <c r="M70" s="84"/>
      <c r="N70" s="78"/>
      <c r="O70" s="78"/>
      <c r="R70" s="85">
        <f>COUNTIF(D68:D71,"3")</f>
        <v>1</v>
      </c>
      <c r="S70" s="85">
        <f>COUNTIF(G68:G71,"3")</f>
        <v>0</v>
      </c>
      <c r="T70" s="85">
        <f>COUNTIF(J68:J71,"3")</f>
        <v>0</v>
      </c>
      <c r="U70" s="85">
        <f>COUNTIF(M68:M71,"3")</f>
        <v>0</v>
      </c>
    </row>
    <row r="71" spans="1:21" ht="30" customHeight="1" x14ac:dyDescent="0.2">
      <c r="A71" s="215"/>
      <c r="B71" s="117"/>
      <c r="C71" s="96" t="s">
        <v>88</v>
      </c>
      <c r="D71" s="80">
        <v>4</v>
      </c>
      <c r="E71" s="66" t="s">
        <v>320</v>
      </c>
      <c r="F71" s="61" t="s">
        <v>321</v>
      </c>
      <c r="G71" s="80"/>
      <c r="H71" s="66"/>
      <c r="I71" s="61"/>
      <c r="J71" s="82"/>
      <c r="K71" s="76"/>
      <c r="L71" s="76"/>
      <c r="M71" s="84"/>
      <c r="N71" s="78"/>
      <c r="O71" s="78"/>
      <c r="R71" s="85">
        <f>COUNTIF(D68:D71,"4")</f>
        <v>2</v>
      </c>
      <c r="S71" s="85">
        <f>COUNTIF(G68:G71,"4")</f>
        <v>0</v>
      </c>
      <c r="T71" s="85">
        <f>COUNTIF(J68:J71,"4")</f>
        <v>0</v>
      </c>
      <c r="U71" s="85">
        <f>COUNTIF(M68:M71,"4")</f>
        <v>0</v>
      </c>
    </row>
    <row r="72" spans="1:21" ht="8.25" customHeight="1" x14ac:dyDescent="0.25">
      <c r="B72" s="252"/>
      <c r="C72" s="253"/>
      <c r="D72" s="253"/>
      <c r="E72" s="253"/>
      <c r="F72" s="253"/>
      <c r="G72" s="253"/>
      <c r="H72" s="253"/>
      <c r="I72" s="253"/>
      <c r="J72" s="253"/>
      <c r="K72" s="254"/>
      <c r="L72" s="98"/>
      <c r="M72" s="99"/>
      <c r="N72" s="98"/>
      <c r="O72" s="98"/>
    </row>
    <row r="73" spans="1:21" ht="18.75" x14ac:dyDescent="0.2">
      <c r="A73" s="215"/>
      <c r="B73" s="113"/>
      <c r="C73" s="259" t="s">
        <v>89</v>
      </c>
      <c r="D73" s="242"/>
      <c r="E73" s="242"/>
      <c r="F73" s="242"/>
      <c r="G73" s="242"/>
      <c r="H73" s="242"/>
      <c r="I73" s="242"/>
      <c r="J73" s="242"/>
      <c r="K73" s="243"/>
      <c r="L73" s="115"/>
      <c r="M73" s="115"/>
      <c r="N73" s="115"/>
      <c r="O73" s="115"/>
    </row>
    <row r="74" spans="1:21" ht="30" customHeight="1" x14ac:dyDescent="0.2">
      <c r="A74" s="215"/>
      <c r="B74" s="116"/>
      <c r="C74" s="104" t="s">
        <v>90</v>
      </c>
      <c r="D74" s="80">
        <v>3</v>
      </c>
      <c r="E74" s="61" t="s">
        <v>322</v>
      </c>
      <c r="F74" s="61" t="s">
        <v>323</v>
      </c>
      <c r="G74" s="80"/>
      <c r="H74" s="61"/>
      <c r="I74" s="61"/>
      <c r="J74" s="82"/>
      <c r="K74" s="76"/>
      <c r="L74" s="76"/>
      <c r="M74" s="84"/>
      <c r="N74" s="78"/>
      <c r="O74" s="78"/>
      <c r="R74" s="85">
        <f>COUNTIF(D74:D79,"1")</f>
        <v>2</v>
      </c>
      <c r="S74" s="85">
        <f>COUNTIF(G74:G79,"1")</f>
        <v>0</v>
      </c>
      <c r="T74" s="85">
        <f>COUNTIF(J74:J79,"1")</f>
        <v>0</v>
      </c>
      <c r="U74" s="85">
        <f>COUNTIF(M74:M79,"1")</f>
        <v>0</v>
      </c>
    </row>
    <row r="75" spans="1:21" ht="30" customHeight="1" x14ac:dyDescent="0.2">
      <c r="A75" s="215"/>
      <c r="B75" s="116"/>
      <c r="C75" s="96" t="s">
        <v>91</v>
      </c>
      <c r="D75" s="80">
        <v>3</v>
      </c>
      <c r="E75" s="66" t="s">
        <v>324</v>
      </c>
      <c r="F75" s="61" t="s">
        <v>325</v>
      </c>
      <c r="G75" s="80"/>
      <c r="H75" s="66"/>
      <c r="I75" s="61"/>
      <c r="J75" s="82"/>
      <c r="K75" s="76"/>
      <c r="L75" s="76"/>
      <c r="M75" s="84"/>
      <c r="N75" s="78"/>
      <c r="O75" s="78"/>
      <c r="R75" s="85">
        <f>COUNTIF(D74:D79,"2")</f>
        <v>0</v>
      </c>
      <c r="S75" s="85">
        <f>COUNTIF(G74:G79,"2")</f>
        <v>0</v>
      </c>
      <c r="T75" s="85">
        <f>COUNTIF(J74:J79,"2")</f>
        <v>0</v>
      </c>
      <c r="U75" s="85">
        <f>COUNTIF(M74:M79,"2")</f>
        <v>0</v>
      </c>
    </row>
    <row r="76" spans="1:21" ht="30" customHeight="1" x14ac:dyDescent="0.2">
      <c r="A76" s="215"/>
      <c r="B76" s="116"/>
      <c r="C76" s="96" t="s">
        <v>92</v>
      </c>
      <c r="D76" s="80">
        <v>4</v>
      </c>
      <c r="E76" s="66" t="s">
        <v>326</v>
      </c>
      <c r="F76" s="61" t="s">
        <v>327</v>
      </c>
      <c r="G76" s="80"/>
      <c r="H76" s="66"/>
      <c r="I76" s="61"/>
      <c r="J76" s="82"/>
      <c r="K76" s="76"/>
      <c r="L76" s="76"/>
      <c r="M76" s="84"/>
      <c r="N76" s="78"/>
      <c r="O76" s="78"/>
      <c r="R76" s="85">
        <f>COUNTIF(D74:D79,"2")</f>
        <v>0</v>
      </c>
      <c r="S76" s="85">
        <f>COUNTIF(G74:G79,"3")</f>
        <v>0</v>
      </c>
      <c r="T76" s="85">
        <f>COUNTIF(J74:J79,"3")</f>
        <v>0</v>
      </c>
      <c r="U76" s="85">
        <f>COUNTIF(M74:M79,"3")</f>
        <v>0</v>
      </c>
    </row>
    <row r="77" spans="1:21" ht="30" customHeight="1" x14ac:dyDescent="0.2">
      <c r="A77" s="215"/>
      <c r="B77" s="116"/>
      <c r="C77" s="96" t="s">
        <v>93</v>
      </c>
      <c r="D77" s="80">
        <v>3</v>
      </c>
      <c r="E77" s="66" t="s">
        <v>328</v>
      </c>
      <c r="F77" s="61" t="s">
        <v>329</v>
      </c>
      <c r="G77" s="80"/>
      <c r="H77" s="66"/>
      <c r="I77" s="61"/>
      <c r="J77" s="82"/>
      <c r="K77" s="76"/>
      <c r="L77" s="76"/>
      <c r="M77" s="84"/>
      <c r="N77" s="78"/>
      <c r="O77" s="78"/>
      <c r="R77" s="85">
        <f>COUNTIF(D74:D79,"4")</f>
        <v>1</v>
      </c>
      <c r="S77" s="85">
        <f>COUNTIF(G74:G79,"4")</f>
        <v>0</v>
      </c>
      <c r="T77" s="85">
        <f>COUNTIF(J74:J79,"4")</f>
        <v>0</v>
      </c>
      <c r="U77" s="85">
        <f>COUNTIF(M74:M79,"4")</f>
        <v>0</v>
      </c>
    </row>
    <row r="78" spans="1:21" ht="30" customHeight="1" x14ac:dyDescent="0.2">
      <c r="A78" s="215"/>
      <c r="B78" s="121"/>
      <c r="C78" s="97" t="s">
        <v>94</v>
      </c>
      <c r="D78" s="80">
        <v>1</v>
      </c>
      <c r="E78" s="66" t="s">
        <v>330</v>
      </c>
      <c r="F78" s="61" t="s">
        <v>331</v>
      </c>
      <c r="G78" s="80"/>
      <c r="H78" s="66"/>
      <c r="I78" s="61"/>
      <c r="J78" s="82"/>
      <c r="K78" s="76"/>
      <c r="L78" s="76"/>
      <c r="M78" s="84"/>
      <c r="N78" s="78"/>
      <c r="O78" s="78"/>
    </row>
    <row r="79" spans="1:21" ht="30" customHeight="1" x14ac:dyDescent="0.2">
      <c r="A79" s="215"/>
      <c r="B79" s="117"/>
      <c r="C79" s="96" t="s">
        <v>95</v>
      </c>
      <c r="D79" s="80">
        <v>1</v>
      </c>
      <c r="E79" s="66" t="s">
        <v>332</v>
      </c>
      <c r="F79" s="61" t="s">
        <v>333</v>
      </c>
      <c r="G79" s="80"/>
      <c r="H79" s="66"/>
      <c r="I79" s="61"/>
      <c r="J79" s="82"/>
      <c r="K79" s="76"/>
      <c r="L79" s="76"/>
      <c r="M79" s="84"/>
      <c r="N79" s="78"/>
      <c r="O79" s="78"/>
    </row>
    <row r="80" spans="1:21" ht="9" customHeight="1" x14ac:dyDescent="0.25">
      <c r="B80" s="240"/>
      <c r="C80" s="241"/>
      <c r="D80" s="118"/>
      <c r="E80" s="119"/>
      <c r="F80" s="119"/>
      <c r="G80" s="118"/>
      <c r="H80" s="119"/>
      <c r="I80" s="119"/>
      <c r="J80" s="118"/>
      <c r="K80" s="123"/>
      <c r="M80" s="118"/>
      <c r="N80" s="123"/>
    </row>
    <row r="81" spans="1:21" ht="18.75" customHeight="1" x14ac:dyDescent="0.2">
      <c r="B81" s="263" t="s">
        <v>96</v>
      </c>
      <c r="C81" s="264"/>
      <c r="D81" s="247" t="s">
        <v>182</v>
      </c>
      <c r="E81" s="248"/>
      <c r="F81" s="249"/>
      <c r="G81" s="230">
        <v>2024</v>
      </c>
      <c r="H81" s="231"/>
      <c r="I81" s="232"/>
      <c r="J81" s="233">
        <v>2025</v>
      </c>
      <c r="K81" s="234"/>
      <c r="L81" s="235"/>
      <c r="M81" s="278">
        <v>2026</v>
      </c>
      <c r="N81" s="279"/>
      <c r="O81" s="280"/>
    </row>
    <row r="82" spans="1:21" ht="34.5" customHeight="1" x14ac:dyDescent="0.2">
      <c r="B82" s="265"/>
      <c r="C82" s="266"/>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8.75" x14ac:dyDescent="0.2">
      <c r="A83" s="215"/>
      <c r="B83" s="124"/>
      <c r="C83" s="242" t="s">
        <v>97</v>
      </c>
      <c r="D83" s="242"/>
      <c r="E83" s="242"/>
      <c r="F83" s="242"/>
      <c r="G83" s="242"/>
      <c r="H83" s="242"/>
      <c r="I83" s="242"/>
      <c r="J83" s="242"/>
      <c r="K83" s="242"/>
      <c r="L83" s="125"/>
      <c r="M83" s="126"/>
      <c r="N83" s="126"/>
      <c r="O83" s="125"/>
    </row>
    <row r="84" spans="1:21" ht="30" customHeight="1" x14ac:dyDescent="0.2">
      <c r="A84" s="215"/>
      <c r="B84" s="117"/>
      <c r="C84" s="104" t="s">
        <v>98</v>
      </c>
      <c r="D84" s="27">
        <v>3</v>
      </c>
      <c r="E84" s="160" t="s">
        <v>183</v>
      </c>
      <c r="F84" s="161" t="s">
        <v>184</v>
      </c>
      <c r="G84" s="80"/>
      <c r="H84" s="66"/>
      <c r="I84" s="61"/>
      <c r="J84" s="82"/>
      <c r="K84" s="76"/>
      <c r="L84" s="76"/>
      <c r="M84" s="84"/>
      <c r="N84" s="78"/>
      <c r="O84" s="78"/>
      <c r="R84" s="85">
        <f>COUNTIF(D84:D86,"1")</f>
        <v>0</v>
      </c>
      <c r="S84" s="85">
        <f>COUNTIF(G84:G86,"1")</f>
        <v>0</v>
      </c>
      <c r="T84" s="85">
        <f>COUNTIF(J84:J86,"1")</f>
        <v>0</v>
      </c>
      <c r="U84" s="85">
        <f>COUNTIF(M84:M86,"1")</f>
        <v>0</v>
      </c>
    </row>
    <row r="85" spans="1:21" ht="30" customHeight="1" x14ac:dyDescent="0.2">
      <c r="A85" s="215"/>
      <c r="B85" s="124"/>
      <c r="C85" s="96" t="s">
        <v>99</v>
      </c>
      <c r="D85" s="27">
        <v>2</v>
      </c>
      <c r="E85" s="160" t="s">
        <v>185</v>
      </c>
      <c r="F85" s="161" t="s">
        <v>186</v>
      </c>
      <c r="G85" s="80"/>
      <c r="H85" s="66"/>
      <c r="I85" s="61"/>
      <c r="J85" s="82"/>
      <c r="K85" s="76"/>
      <c r="L85" s="76"/>
      <c r="M85" s="84"/>
      <c r="N85" s="78"/>
      <c r="O85" s="78"/>
      <c r="R85" s="85">
        <f>COUNTIF(D84:D86,"2")</f>
        <v>1</v>
      </c>
      <c r="S85" s="85">
        <f>COUNTIF(G84:G86,"2")</f>
        <v>0</v>
      </c>
      <c r="T85" s="85">
        <f>COUNTIF(J84:J86,"2")</f>
        <v>0</v>
      </c>
      <c r="U85" s="85">
        <f>COUNTIF(M84:M86,"2")</f>
        <v>0</v>
      </c>
    </row>
    <row r="86" spans="1:21" ht="30" customHeight="1" x14ac:dyDescent="0.2">
      <c r="A86" s="215"/>
      <c r="B86" s="124"/>
      <c r="C86" s="96" t="s">
        <v>100</v>
      </c>
      <c r="D86" s="27">
        <v>3</v>
      </c>
      <c r="E86" s="162" t="s">
        <v>366</v>
      </c>
      <c r="F86" s="163" t="s">
        <v>228</v>
      </c>
      <c r="G86" s="80"/>
      <c r="H86" s="66"/>
      <c r="I86" s="61"/>
      <c r="J86" s="82"/>
      <c r="K86" s="76"/>
      <c r="L86" s="76"/>
      <c r="M86" s="84"/>
      <c r="N86" s="78"/>
      <c r="O86" s="78"/>
      <c r="R86" s="85">
        <f>COUNTIF(D84:D86,"3")</f>
        <v>2</v>
      </c>
      <c r="S86" s="85">
        <f>COUNTIF(G84:G86,"3")</f>
        <v>0</v>
      </c>
      <c r="T86" s="85">
        <f>COUNTIF(J84:J86,"3")</f>
        <v>0</v>
      </c>
      <c r="U86" s="85">
        <f>COUNTIF(M84:M86,"3")</f>
        <v>0</v>
      </c>
    </row>
    <row r="87" spans="1:21" ht="21" customHeight="1" x14ac:dyDescent="0.25">
      <c r="B87" s="240"/>
      <c r="C87" s="241"/>
      <c r="D87" s="118"/>
      <c r="E87" s="119"/>
      <c r="F87" s="119"/>
      <c r="G87" s="118"/>
      <c r="H87" s="119"/>
      <c r="I87" s="119"/>
      <c r="J87" s="118"/>
      <c r="K87" s="119"/>
      <c r="M87" s="118"/>
      <c r="N87" s="119"/>
      <c r="R87" s="85">
        <f>COUNTIF(D84:D86,"4")</f>
        <v>0</v>
      </c>
      <c r="S87" s="85">
        <f>COUNTIF(G84:G86,"4")</f>
        <v>0</v>
      </c>
      <c r="T87" s="85">
        <f>COUNTIF(J84:J86,"4")</f>
        <v>0</v>
      </c>
      <c r="U87" s="85">
        <f>COUNTIF(M84:M86,"4")</f>
        <v>0</v>
      </c>
    </row>
    <row r="88" spans="1:21" ht="18.75" x14ac:dyDescent="0.2">
      <c r="A88" s="215"/>
      <c r="B88" s="127"/>
      <c r="C88" s="281" t="s">
        <v>101</v>
      </c>
      <c r="D88" s="282"/>
      <c r="E88" s="282"/>
      <c r="F88" s="282"/>
      <c r="G88" s="282"/>
      <c r="H88" s="282"/>
      <c r="I88" s="282"/>
      <c r="J88" s="282"/>
      <c r="K88" s="283"/>
      <c r="L88" s="115"/>
      <c r="M88" s="115"/>
      <c r="N88" s="115"/>
      <c r="O88" s="115"/>
    </row>
    <row r="89" spans="1:21" ht="30" customHeight="1" x14ac:dyDescent="0.2">
      <c r="A89" s="215"/>
      <c r="B89" s="117"/>
      <c r="C89" s="95" t="s">
        <v>102</v>
      </c>
      <c r="D89" s="27">
        <v>3</v>
      </c>
      <c r="E89" s="60" t="s">
        <v>187</v>
      </c>
      <c r="F89" s="60" t="s">
        <v>188</v>
      </c>
      <c r="G89" s="80"/>
      <c r="H89" s="61"/>
      <c r="I89" s="61"/>
      <c r="J89" s="82"/>
      <c r="K89" s="76"/>
      <c r="L89" s="76"/>
      <c r="M89" s="84"/>
      <c r="N89" s="78"/>
      <c r="O89" s="78"/>
      <c r="R89" s="85">
        <f>COUNTIF(D89:D95,"1")</f>
        <v>0</v>
      </c>
      <c r="S89" s="85">
        <f>COUNTIF(G89:G95,"1")</f>
        <v>0</v>
      </c>
      <c r="T89" s="85">
        <f>COUNTIF(J89:J95,"1")</f>
        <v>0</v>
      </c>
      <c r="U89" s="85">
        <f>COUNTIF(M89:M95,"1")</f>
        <v>0</v>
      </c>
    </row>
    <row r="90" spans="1:21" ht="30" customHeight="1" x14ac:dyDescent="0.2">
      <c r="A90" s="215"/>
      <c r="B90" s="128"/>
      <c r="C90" s="97" t="s">
        <v>103</v>
      </c>
      <c r="D90" s="27">
        <v>3</v>
      </c>
      <c r="E90" s="74" t="s">
        <v>191</v>
      </c>
      <c r="F90" s="60" t="s">
        <v>192</v>
      </c>
      <c r="G90" s="80"/>
      <c r="H90" s="66"/>
      <c r="I90" s="61"/>
      <c r="J90" s="82"/>
      <c r="K90" s="76"/>
      <c r="L90" s="76"/>
      <c r="M90" s="84"/>
      <c r="N90" s="78"/>
      <c r="O90" s="78"/>
      <c r="R90" s="85">
        <f>COUNTIF(D89:D95,"2")</f>
        <v>3</v>
      </c>
      <c r="S90" s="85">
        <f>COUNTIF(G89:G95,"2")</f>
        <v>0</v>
      </c>
      <c r="T90" s="85">
        <f>COUNTIF(J89:J95,"2")</f>
        <v>0</v>
      </c>
      <c r="U90" s="85">
        <f>COUNTIF(M89:M95,"2")</f>
        <v>0</v>
      </c>
    </row>
    <row r="91" spans="1:21" ht="30" customHeight="1" x14ac:dyDescent="0.2">
      <c r="A91" s="215"/>
      <c r="B91" s="124"/>
      <c r="C91" s="96" t="s">
        <v>104</v>
      </c>
      <c r="D91" s="27">
        <v>2</v>
      </c>
      <c r="E91" s="74" t="s">
        <v>193</v>
      </c>
      <c r="F91" s="60" t="s">
        <v>194</v>
      </c>
      <c r="G91" s="80"/>
      <c r="H91" s="66"/>
      <c r="I91" s="61"/>
      <c r="J91" s="82"/>
      <c r="K91" s="76"/>
      <c r="L91" s="76"/>
      <c r="M91" s="84"/>
      <c r="N91" s="78"/>
      <c r="O91" s="78"/>
      <c r="R91" s="85">
        <f>COUNTIF(D89:D95,"3")</f>
        <v>4</v>
      </c>
      <c r="S91" s="85">
        <f>COUNTIF(G89:G95,"3")</f>
        <v>0</v>
      </c>
      <c r="T91" s="85">
        <f>COUNTIF(J89:J95,"3")</f>
        <v>0</v>
      </c>
      <c r="U91" s="85">
        <f>COUNTIF(M89:M95,"3")</f>
        <v>0</v>
      </c>
    </row>
    <row r="92" spans="1:21" ht="30" customHeight="1" x14ac:dyDescent="0.2">
      <c r="A92" s="215"/>
      <c r="B92" s="124"/>
      <c r="C92" s="97" t="s">
        <v>105</v>
      </c>
      <c r="D92" s="27">
        <v>2</v>
      </c>
      <c r="E92" s="74" t="s">
        <v>367</v>
      </c>
      <c r="F92" s="60" t="s">
        <v>195</v>
      </c>
      <c r="G92" s="80"/>
      <c r="H92" s="66"/>
      <c r="I92" s="61"/>
      <c r="J92" s="82"/>
      <c r="K92" s="76"/>
      <c r="L92" s="76"/>
      <c r="M92" s="84"/>
      <c r="N92" s="78"/>
      <c r="O92" s="78"/>
      <c r="R92" s="85">
        <f>COUNTIF(D89:D95,"4")</f>
        <v>0</v>
      </c>
      <c r="S92" s="85">
        <f>COUNTIF(G89:G95,"4")</f>
        <v>0</v>
      </c>
      <c r="T92" s="85">
        <f>COUNTIF(J89:J95,"4")</f>
        <v>0</v>
      </c>
      <c r="U92" s="85">
        <f>COUNTIF(M89:M95,"4")</f>
        <v>0</v>
      </c>
    </row>
    <row r="93" spans="1:21" ht="30" customHeight="1" x14ac:dyDescent="0.2">
      <c r="A93" s="215"/>
      <c r="B93" s="124"/>
      <c r="C93" s="96" t="s">
        <v>106</v>
      </c>
      <c r="D93" s="27">
        <v>3</v>
      </c>
      <c r="E93" s="74" t="s">
        <v>196</v>
      </c>
      <c r="F93" s="60" t="s">
        <v>195</v>
      </c>
      <c r="G93" s="80"/>
      <c r="H93" s="66"/>
      <c r="I93" s="61"/>
      <c r="J93" s="82"/>
      <c r="K93" s="76"/>
      <c r="L93" s="76"/>
      <c r="M93" s="84"/>
      <c r="N93" s="78"/>
      <c r="O93" s="78"/>
    </row>
    <row r="94" spans="1:21" ht="30" customHeight="1" x14ac:dyDescent="0.2">
      <c r="A94" s="215"/>
      <c r="B94" s="128"/>
      <c r="C94" s="97" t="s">
        <v>107</v>
      </c>
      <c r="D94" s="27">
        <v>3</v>
      </c>
      <c r="E94" s="74" t="s">
        <v>197</v>
      </c>
      <c r="F94" s="60" t="s">
        <v>189</v>
      </c>
      <c r="G94" s="80"/>
      <c r="H94" s="66"/>
      <c r="I94" s="61"/>
      <c r="J94" s="82"/>
      <c r="K94" s="76"/>
      <c r="L94" s="76"/>
      <c r="M94" s="84"/>
      <c r="N94" s="78"/>
      <c r="O94" s="78"/>
    </row>
    <row r="95" spans="1:21" ht="30" customHeight="1" x14ac:dyDescent="0.2">
      <c r="A95" s="215"/>
      <c r="B95" s="124"/>
      <c r="C95" s="96" t="s">
        <v>108</v>
      </c>
      <c r="D95" s="27">
        <v>2</v>
      </c>
      <c r="E95" s="74" t="s">
        <v>198</v>
      </c>
      <c r="F95" s="60" t="s">
        <v>190</v>
      </c>
      <c r="G95" s="80"/>
      <c r="H95" s="66"/>
      <c r="I95" s="61"/>
      <c r="J95" s="82"/>
      <c r="K95" s="76"/>
      <c r="L95" s="76"/>
      <c r="M95" s="84"/>
      <c r="N95" s="78"/>
      <c r="O95" s="78"/>
    </row>
    <row r="96" spans="1:21" ht="5.25" customHeight="1" x14ac:dyDescent="0.25">
      <c r="B96" s="240"/>
      <c r="C96" s="241"/>
      <c r="D96" s="118"/>
      <c r="E96" s="119"/>
      <c r="F96" s="119"/>
      <c r="G96" s="118"/>
      <c r="H96" s="119"/>
      <c r="I96" s="119"/>
      <c r="J96" s="118"/>
      <c r="K96" s="123"/>
      <c r="M96" s="118"/>
      <c r="N96" s="123"/>
    </row>
    <row r="97" spans="1:21" ht="18.75" x14ac:dyDescent="0.2">
      <c r="A97" s="215"/>
      <c r="B97" s="113"/>
      <c r="C97" s="259" t="s">
        <v>25</v>
      </c>
      <c r="D97" s="242"/>
      <c r="E97" s="242"/>
      <c r="F97" s="242"/>
      <c r="G97" s="242"/>
      <c r="H97" s="242"/>
      <c r="I97" s="242"/>
      <c r="J97" s="242"/>
      <c r="K97" s="242"/>
      <c r="L97" s="242"/>
      <c r="M97" s="129"/>
      <c r="N97" s="129"/>
      <c r="O97" s="130"/>
    </row>
    <row r="98" spans="1:21" ht="120" x14ac:dyDescent="0.2">
      <c r="A98" s="215"/>
      <c r="B98" s="121"/>
      <c r="C98" s="95" t="s">
        <v>109</v>
      </c>
      <c r="D98" s="27">
        <v>2</v>
      </c>
      <c r="E98" s="30" t="s">
        <v>201</v>
      </c>
      <c r="F98" s="30" t="s">
        <v>199</v>
      </c>
      <c r="G98" s="28"/>
      <c r="H98" s="32"/>
      <c r="I98" s="32"/>
      <c r="J98" s="29"/>
      <c r="K98" s="35"/>
      <c r="L98" s="35"/>
      <c r="M98" s="52"/>
      <c r="N98" s="51"/>
      <c r="O98" s="51"/>
      <c r="R98" s="85">
        <f>COUNTIF(D98:D99,"1")</f>
        <v>0</v>
      </c>
      <c r="S98" s="85">
        <f>COUNTIF(G98:G99,"1")</f>
        <v>0</v>
      </c>
      <c r="T98" s="85">
        <f>COUNTIF(J98:J99,"1")</f>
        <v>0</v>
      </c>
      <c r="U98" s="85">
        <f>COUNTIF(M98:M99,"1")</f>
        <v>0</v>
      </c>
    </row>
    <row r="99" spans="1:21" ht="72" x14ac:dyDescent="0.2">
      <c r="A99" s="215"/>
      <c r="B99" s="131"/>
      <c r="C99" s="97" t="s">
        <v>110</v>
      </c>
      <c r="D99" s="27">
        <v>2</v>
      </c>
      <c r="E99" s="31" t="s">
        <v>202</v>
      </c>
      <c r="F99" s="30" t="s">
        <v>200</v>
      </c>
      <c r="G99" s="28"/>
      <c r="H99" s="33"/>
      <c r="I99" s="32"/>
      <c r="J99" s="29"/>
      <c r="K99" s="35"/>
      <c r="L99" s="35"/>
      <c r="M99" s="52"/>
      <c r="N99" s="51"/>
      <c r="O99" s="51"/>
      <c r="R99" s="85">
        <f>COUNTIF(D98:D99,"2")</f>
        <v>2</v>
      </c>
      <c r="S99" s="85">
        <f>COUNTIF(G98:G99,"2")</f>
        <v>0</v>
      </c>
      <c r="T99" s="85">
        <f>COUNTIF(J98:J99,"2")</f>
        <v>0</v>
      </c>
      <c r="U99" s="85">
        <f>COUNTIF(M98:M99,"2")</f>
        <v>0</v>
      </c>
    </row>
    <row r="100" spans="1:21" ht="8.25" customHeight="1" x14ac:dyDescent="0.25">
      <c r="B100" s="240"/>
      <c r="C100" s="241"/>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8.75" x14ac:dyDescent="0.2">
      <c r="A101" s="215"/>
      <c r="B101" s="124"/>
      <c r="C101" s="242" t="s">
        <v>111</v>
      </c>
      <c r="D101" s="242"/>
      <c r="E101" s="242"/>
      <c r="F101" s="242"/>
      <c r="G101" s="242"/>
      <c r="H101" s="242"/>
      <c r="I101" s="242"/>
      <c r="J101" s="242"/>
      <c r="K101" s="243"/>
      <c r="L101" s="115"/>
      <c r="M101" s="115"/>
      <c r="N101" s="115"/>
      <c r="O101" s="115"/>
      <c r="R101" s="85">
        <f>COUNTIF(D98:D99,"4")</f>
        <v>0</v>
      </c>
      <c r="S101" s="85">
        <f>COUNTIF(G98:G99,"4")</f>
        <v>0</v>
      </c>
      <c r="T101" s="85">
        <f>COUNTIF(J98:J99,"4")</f>
        <v>0</v>
      </c>
      <c r="U101" s="85">
        <f>COUNTIF(M98:M99,"4")</f>
        <v>0</v>
      </c>
    </row>
    <row r="102" spans="1:21" ht="30" customHeight="1" x14ac:dyDescent="0.2">
      <c r="A102" s="215"/>
      <c r="B102" s="117"/>
      <c r="C102" s="104" t="s">
        <v>112</v>
      </c>
      <c r="D102" s="27">
        <v>3</v>
      </c>
      <c r="E102" s="60" t="s">
        <v>204</v>
      </c>
      <c r="F102" s="60" t="s">
        <v>203</v>
      </c>
      <c r="G102" s="80"/>
      <c r="H102" s="61"/>
      <c r="I102" s="61"/>
      <c r="J102" s="82"/>
      <c r="K102" s="76"/>
      <c r="L102" s="76"/>
      <c r="M102" s="84"/>
      <c r="N102" s="78"/>
      <c r="O102" s="78"/>
      <c r="R102" s="85">
        <f>COUNTIF(D102:D111,"1")</f>
        <v>0</v>
      </c>
      <c r="S102" s="85">
        <f>COUNTIF(G102:G111,"1")</f>
        <v>0</v>
      </c>
      <c r="T102" s="85">
        <f>COUNTIF(J102:J111,"1")</f>
        <v>0</v>
      </c>
      <c r="U102" s="85">
        <f>COUNTIF(M102:M111,"1")</f>
        <v>0</v>
      </c>
    </row>
    <row r="103" spans="1:21" ht="30" customHeight="1" x14ac:dyDescent="0.2">
      <c r="A103" s="215"/>
      <c r="B103" s="124"/>
      <c r="C103" s="96" t="s">
        <v>113</v>
      </c>
      <c r="D103" s="27">
        <v>2</v>
      </c>
      <c r="E103" s="74" t="s">
        <v>368</v>
      </c>
      <c r="F103" s="60" t="s">
        <v>229</v>
      </c>
      <c r="G103" s="80"/>
      <c r="H103" s="66"/>
      <c r="I103" s="61"/>
      <c r="J103" s="82"/>
      <c r="K103" s="76"/>
      <c r="L103" s="76"/>
      <c r="M103" s="84"/>
      <c r="N103" s="78"/>
      <c r="O103" s="78"/>
      <c r="R103" s="85">
        <f>COUNTIF(D102:D111,"2")</f>
        <v>3</v>
      </c>
      <c r="S103" s="85">
        <f>COUNTIF(G102:G111,"2")</f>
        <v>0</v>
      </c>
      <c r="T103" s="85">
        <f>COUNTIF(J102:J111,"2")</f>
        <v>0</v>
      </c>
      <c r="U103" s="85">
        <f>COUNTIF(M102:M111,"2")</f>
        <v>0</v>
      </c>
    </row>
    <row r="104" spans="1:21" ht="30" customHeight="1" x14ac:dyDescent="0.2">
      <c r="A104" s="215"/>
      <c r="B104" s="124"/>
      <c r="C104" s="96" t="s">
        <v>114</v>
      </c>
      <c r="D104" s="27">
        <v>3</v>
      </c>
      <c r="E104" s="74" t="s">
        <v>205</v>
      </c>
      <c r="F104" s="60" t="s">
        <v>206</v>
      </c>
      <c r="G104" s="80"/>
      <c r="H104" s="66"/>
      <c r="I104" s="61"/>
      <c r="J104" s="82"/>
      <c r="K104" s="76"/>
      <c r="L104" s="76"/>
      <c r="M104" s="84"/>
      <c r="N104" s="78"/>
      <c r="O104" s="78"/>
      <c r="R104" s="85">
        <f>COUNTIF(D102:D111,"3")</f>
        <v>5</v>
      </c>
      <c r="S104" s="85">
        <f>COUNTIF(G102:G111,"3")</f>
        <v>0</v>
      </c>
      <c r="T104" s="85">
        <f>COUNTIF(J102:J111,"3")</f>
        <v>0</v>
      </c>
      <c r="U104" s="85">
        <f>COUNTIF(M102:M111,"3")</f>
        <v>0</v>
      </c>
    </row>
    <row r="105" spans="1:21" ht="30" customHeight="1" x14ac:dyDescent="0.2">
      <c r="A105" s="215"/>
      <c r="B105" s="124"/>
      <c r="C105" s="96" t="s">
        <v>115</v>
      </c>
      <c r="D105" s="27">
        <v>4</v>
      </c>
      <c r="E105" s="74" t="s">
        <v>208</v>
      </c>
      <c r="F105" s="60" t="s">
        <v>207</v>
      </c>
      <c r="G105" s="80"/>
      <c r="H105" s="66"/>
      <c r="I105" s="61"/>
      <c r="J105" s="82"/>
      <c r="K105" s="76"/>
      <c r="L105" s="76"/>
      <c r="M105" s="84"/>
      <c r="N105" s="78"/>
      <c r="O105" s="78"/>
      <c r="R105" s="85">
        <f>COUNTIF(D102:D111,"4")</f>
        <v>2</v>
      </c>
      <c r="S105" s="85">
        <f>COUNTIF(G102:G111,"4")</f>
        <v>0</v>
      </c>
      <c r="T105" s="85">
        <f>COUNTIF(J102:J111,"4")</f>
        <v>0</v>
      </c>
      <c r="U105" s="85">
        <f>COUNTIF(M102:M111,"4")</f>
        <v>0</v>
      </c>
    </row>
    <row r="106" spans="1:21" ht="30" customHeight="1" x14ac:dyDescent="0.2">
      <c r="A106" s="215"/>
      <c r="B106" s="124"/>
      <c r="C106" s="96" t="s">
        <v>116</v>
      </c>
      <c r="D106" s="27">
        <v>3</v>
      </c>
      <c r="E106" s="74" t="s">
        <v>215</v>
      </c>
      <c r="F106" s="60" t="s">
        <v>209</v>
      </c>
      <c r="G106" s="80"/>
      <c r="H106" s="66"/>
      <c r="I106" s="61"/>
      <c r="J106" s="82"/>
      <c r="K106" s="76"/>
      <c r="L106" s="76"/>
      <c r="M106" s="84"/>
      <c r="N106" s="78"/>
      <c r="O106" s="78"/>
    </row>
    <row r="107" spans="1:21" ht="30" customHeight="1" x14ac:dyDescent="0.2">
      <c r="A107" s="215"/>
      <c r="B107" s="124"/>
      <c r="C107" s="96" t="s">
        <v>117</v>
      </c>
      <c r="D107" s="27">
        <v>4</v>
      </c>
      <c r="E107" s="74" t="s">
        <v>216</v>
      </c>
      <c r="F107" s="60" t="s">
        <v>210</v>
      </c>
      <c r="G107" s="80"/>
      <c r="H107" s="66"/>
      <c r="I107" s="61"/>
      <c r="J107" s="82"/>
      <c r="K107" s="76"/>
      <c r="L107" s="76"/>
      <c r="M107" s="84"/>
      <c r="N107" s="78"/>
      <c r="O107" s="78"/>
    </row>
    <row r="108" spans="1:21" ht="30" customHeight="1" x14ac:dyDescent="0.2">
      <c r="A108" s="215"/>
      <c r="B108" s="124"/>
      <c r="C108" s="96" t="s">
        <v>118</v>
      </c>
      <c r="D108" s="27">
        <v>2</v>
      </c>
      <c r="E108" s="74" t="s">
        <v>369</v>
      </c>
      <c r="F108" s="60" t="s">
        <v>211</v>
      </c>
      <c r="G108" s="80"/>
      <c r="H108" s="66"/>
      <c r="I108" s="61"/>
      <c r="J108" s="82"/>
      <c r="K108" s="76"/>
      <c r="L108" s="76"/>
      <c r="M108" s="84"/>
      <c r="N108" s="78"/>
      <c r="O108" s="78"/>
    </row>
    <row r="109" spans="1:21" ht="30" customHeight="1" x14ac:dyDescent="0.2">
      <c r="A109" s="215"/>
      <c r="B109" s="124"/>
      <c r="C109" s="96" t="s">
        <v>119</v>
      </c>
      <c r="D109" s="27">
        <v>2</v>
      </c>
      <c r="E109" s="74" t="s">
        <v>217</v>
      </c>
      <c r="F109" s="60" t="s">
        <v>212</v>
      </c>
      <c r="G109" s="80"/>
      <c r="H109" s="66"/>
      <c r="I109" s="61"/>
      <c r="J109" s="82"/>
      <c r="K109" s="76"/>
      <c r="L109" s="76"/>
      <c r="M109" s="84"/>
      <c r="N109" s="78"/>
      <c r="O109" s="78"/>
    </row>
    <row r="110" spans="1:21" ht="30" customHeight="1" x14ac:dyDescent="0.2">
      <c r="A110" s="215"/>
      <c r="B110" s="124"/>
      <c r="C110" s="96" t="s">
        <v>120</v>
      </c>
      <c r="D110" s="27">
        <v>3</v>
      </c>
      <c r="E110" s="74" t="s">
        <v>218</v>
      </c>
      <c r="F110" s="60" t="s">
        <v>213</v>
      </c>
      <c r="G110" s="80"/>
      <c r="H110" s="66"/>
      <c r="I110" s="61"/>
      <c r="J110" s="82"/>
      <c r="K110" s="76"/>
      <c r="L110" s="76"/>
      <c r="M110" s="84"/>
      <c r="N110" s="78"/>
      <c r="O110" s="78"/>
    </row>
    <row r="111" spans="1:21" ht="30" customHeight="1" x14ac:dyDescent="0.2">
      <c r="A111" s="215"/>
      <c r="B111" s="124"/>
      <c r="C111" s="96" t="s">
        <v>121</v>
      </c>
      <c r="D111" s="27">
        <v>3</v>
      </c>
      <c r="E111" s="74" t="s">
        <v>219</v>
      </c>
      <c r="F111" s="60" t="s">
        <v>214</v>
      </c>
      <c r="G111" s="80"/>
      <c r="H111" s="66"/>
      <c r="I111" s="61"/>
      <c r="J111" s="82"/>
      <c r="K111" s="76"/>
      <c r="L111" s="76"/>
      <c r="M111" s="84"/>
      <c r="N111" s="78"/>
      <c r="O111" s="78"/>
    </row>
    <row r="112" spans="1:21" ht="5.25" customHeight="1" x14ac:dyDescent="0.25">
      <c r="B112" s="244"/>
      <c r="C112" s="245"/>
      <c r="D112" s="132"/>
      <c r="E112" s="133"/>
      <c r="F112" s="133"/>
      <c r="G112" s="132"/>
      <c r="H112" s="133"/>
      <c r="I112" s="133"/>
      <c r="J112" s="132"/>
      <c r="K112" s="134"/>
      <c r="M112" s="132"/>
      <c r="N112" s="134"/>
    </row>
    <row r="113" spans="1:21" ht="18.75" x14ac:dyDescent="0.2">
      <c r="A113" s="215"/>
      <c r="B113" s="124"/>
      <c r="C113" s="242" t="s">
        <v>0</v>
      </c>
      <c r="D113" s="242"/>
      <c r="E113" s="242"/>
      <c r="F113" s="242"/>
      <c r="G113" s="242"/>
      <c r="H113" s="242"/>
      <c r="I113" s="242"/>
      <c r="J113" s="242"/>
      <c r="K113" s="243"/>
      <c r="L113" s="115"/>
      <c r="M113" s="115"/>
      <c r="N113" s="115"/>
      <c r="O113" s="115"/>
    </row>
    <row r="114" spans="1:21" ht="30" customHeight="1" x14ac:dyDescent="0.2">
      <c r="A114" s="215"/>
      <c r="B114" s="128"/>
      <c r="C114" s="97" t="s">
        <v>1</v>
      </c>
      <c r="D114" s="27">
        <v>3</v>
      </c>
      <c r="E114" s="74" t="s">
        <v>226</v>
      </c>
      <c r="F114" s="60" t="s">
        <v>220</v>
      </c>
      <c r="G114" s="80"/>
      <c r="H114" s="66"/>
      <c r="I114" s="61"/>
      <c r="J114" s="82"/>
      <c r="K114" s="76"/>
      <c r="L114" s="76"/>
      <c r="M114" s="84"/>
      <c r="N114" s="78"/>
      <c r="O114" s="78"/>
      <c r="R114" s="85">
        <f>COUNTIF(D114:D117,"1")</f>
        <v>0</v>
      </c>
      <c r="S114" s="85">
        <f>COUNTIF(G114:G117,"1")</f>
        <v>0</v>
      </c>
      <c r="T114" s="85">
        <f>COUNTIF(J114:J117,"1")</f>
        <v>0</v>
      </c>
      <c r="U114" s="85">
        <f>COUNTIF(M114:M117,"1")</f>
        <v>0</v>
      </c>
    </row>
    <row r="115" spans="1:21" ht="30" customHeight="1" x14ac:dyDescent="0.2">
      <c r="A115" s="215"/>
      <c r="B115" s="124"/>
      <c r="C115" s="96" t="s">
        <v>2</v>
      </c>
      <c r="D115" s="27">
        <v>3</v>
      </c>
      <c r="E115" s="74" t="s">
        <v>224</v>
      </c>
      <c r="F115" s="60" t="s">
        <v>221</v>
      </c>
      <c r="G115" s="80"/>
      <c r="H115" s="66"/>
      <c r="I115" s="61"/>
      <c r="J115" s="82"/>
      <c r="K115" s="76"/>
      <c r="L115" s="76"/>
      <c r="M115" s="84"/>
      <c r="N115" s="78"/>
      <c r="O115" s="78"/>
      <c r="R115" s="85">
        <f>COUNTIF(D114:D117,"2")</f>
        <v>0</v>
      </c>
      <c r="S115" s="85">
        <f>COUNTIF(G114:G117,"2")</f>
        <v>0</v>
      </c>
      <c r="T115" s="85">
        <f>COUNTIF(J114:J117,"2")</f>
        <v>0</v>
      </c>
      <c r="U115" s="85">
        <f>COUNTIF(M114:M117,"2")</f>
        <v>0</v>
      </c>
    </row>
    <row r="116" spans="1:21" ht="30" customHeight="1" x14ac:dyDescent="0.2">
      <c r="A116" s="215"/>
      <c r="B116" s="124"/>
      <c r="C116" s="96" t="s">
        <v>3</v>
      </c>
      <c r="D116" s="27">
        <v>3</v>
      </c>
      <c r="E116" s="74" t="s">
        <v>227</v>
      </c>
      <c r="F116" s="60" t="s">
        <v>222</v>
      </c>
      <c r="G116" s="80"/>
      <c r="H116" s="66"/>
      <c r="I116" s="61"/>
      <c r="J116" s="82"/>
      <c r="K116" s="76"/>
      <c r="L116" s="76"/>
      <c r="M116" s="84"/>
      <c r="N116" s="78"/>
      <c r="O116" s="78"/>
      <c r="R116" s="85">
        <f>COUNTIF(D114:D117,"3")</f>
        <v>4</v>
      </c>
      <c r="S116" s="85">
        <f>COUNTIF(G114:G117,"3")</f>
        <v>0</v>
      </c>
      <c r="T116" s="85">
        <f>COUNTIF(J114:J117,"3")</f>
        <v>0</v>
      </c>
      <c r="U116" s="85">
        <f>COUNTIF(M114:M117,"3")</f>
        <v>0</v>
      </c>
    </row>
    <row r="117" spans="1:21" ht="30" customHeight="1" x14ac:dyDescent="0.2">
      <c r="A117" s="215"/>
      <c r="B117" s="124"/>
      <c r="C117" s="96" t="s">
        <v>4</v>
      </c>
      <c r="D117" s="27">
        <v>3</v>
      </c>
      <c r="E117" s="74" t="s">
        <v>225</v>
      </c>
      <c r="F117" s="60" t="s">
        <v>223</v>
      </c>
      <c r="G117" s="80"/>
      <c r="H117" s="66"/>
      <c r="I117" s="61"/>
      <c r="J117" s="82"/>
      <c r="K117" s="76"/>
      <c r="L117" s="76"/>
      <c r="M117" s="84"/>
      <c r="N117" s="78"/>
      <c r="O117" s="78"/>
      <c r="R117" s="85">
        <f>COUNTIF(D114:D117,"4")</f>
        <v>0</v>
      </c>
      <c r="S117" s="85">
        <f>COUNTIF(G114:G117,"4")</f>
        <v>0</v>
      </c>
      <c r="T117" s="85">
        <f>COUNTIF(J114:J117,"4")</f>
        <v>0</v>
      </c>
      <c r="U117" s="85">
        <f>COUNTIF(M114:M117,"4")</f>
        <v>0</v>
      </c>
    </row>
    <row r="118" spans="1:21" ht="7.5" customHeight="1" x14ac:dyDescent="0.25">
      <c r="B118" s="240"/>
      <c r="C118" s="241"/>
      <c r="D118" s="132"/>
      <c r="E118" s="133"/>
      <c r="F118" s="133"/>
      <c r="G118" s="132"/>
      <c r="H118" s="133"/>
      <c r="I118" s="133"/>
      <c r="J118" s="118"/>
      <c r="K118" s="123"/>
      <c r="M118" s="118"/>
      <c r="N118" s="123"/>
    </row>
    <row r="119" spans="1:21" ht="15.75" customHeight="1" x14ac:dyDescent="0.2">
      <c r="B119" s="255" t="s">
        <v>24</v>
      </c>
      <c r="C119" s="256"/>
      <c r="D119" s="247" t="s">
        <v>182</v>
      </c>
      <c r="E119" s="248"/>
      <c r="F119" s="249"/>
      <c r="G119" s="230" t="s">
        <v>179</v>
      </c>
      <c r="H119" s="231"/>
      <c r="I119" s="232"/>
      <c r="J119" s="246" t="s">
        <v>177</v>
      </c>
      <c r="K119" s="246"/>
      <c r="L119" s="246"/>
      <c r="M119" s="277" t="s">
        <v>176</v>
      </c>
      <c r="N119" s="277"/>
      <c r="O119" s="277"/>
    </row>
    <row r="120" spans="1:21" ht="15.75" customHeight="1" x14ac:dyDescent="0.2">
      <c r="B120" s="257"/>
      <c r="C120" s="258"/>
      <c r="D120" s="110" t="s">
        <v>34</v>
      </c>
      <c r="E120" s="111" t="s">
        <v>122</v>
      </c>
      <c r="F120" s="111"/>
      <c r="G120" s="110" t="s">
        <v>34</v>
      </c>
      <c r="H120" s="111" t="s">
        <v>122</v>
      </c>
      <c r="I120" s="111"/>
      <c r="J120" s="110" t="s">
        <v>34</v>
      </c>
      <c r="K120" s="111" t="s">
        <v>122</v>
      </c>
      <c r="L120" s="135" t="s">
        <v>125</v>
      </c>
      <c r="M120" s="110" t="s">
        <v>34</v>
      </c>
      <c r="N120" s="111" t="s">
        <v>122</v>
      </c>
      <c r="O120" s="135"/>
    </row>
    <row r="121" spans="1:21" ht="18.75" x14ac:dyDescent="0.2">
      <c r="A121" s="215"/>
      <c r="B121" s="127"/>
      <c r="C121" s="242" t="s">
        <v>5</v>
      </c>
      <c r="D121" s="242"/>
      <c r="E121" s="242"/>
      <c r="F121" s="242"/>
      <c r="G121" s="242"/>
      <c r="H121" s="242"/>
      <c r="I121" s="242"/>
      <c r="J121" s="242"/>
      <c r="K121" s="243"/>
      <c r="L121" s="115"/>
      <c r="M121" s="115"/>
      <c r="N121" s="115"/>
      <c r="O121" s="115"/>
    </row>
    <row r="122" spans="1:21" ht="39" customHeight="1" x14ac:dyDescent="0.2">
      <c r="A122" s="215"/>
      <c r="B122" s="131"/>
      <c r="C122" s="136" t="s">
        <v>6</v>
      </c>
      <c r="D122" s="80">
        <v>4</v>
      </c>
      <c r="E122" s="61" t="s">
        <v>336</v>
      </c>
      <c r="F122" s="61" t="s">
        <v>337</v>
      </c>
      <c r="G122" s="80"/>
      <c r="H122" s="61"/>
      <c r="I122" s="61"/>
      <c r="J122" s="82"/>
      <c r="K122" s="76"/>
      <c r="L122" s="76"/>
      <c r="M122" s="84"/>
      <c r="N122" s="78"/>
      <c r="O122" s="78"/>
      <c r="R122" s="85">
        <f>COUNTIF(D122:D125,"1")</f>
        <v>1</v>
      </c>
      <c r="S122" s="85">
        <f>COUNTIF(G122:G125,"1")</f>
        <v>0</v>
      </c>
      <c r="T122" s="85">
        <f>COUNTIF(J122:J125,"1")</f>
        <v>0</v>
      </c>
      <c r="U122" s="85">
        <f>COUNTIF(M122:M125,"1")</f>
        <v>0</v>
      </c>
    </row>
    <row r="123" spans="1:21" ht="30" customHeight="1" x14ac:dyDescent="0.2">
      <c r="A123" s="215"/>
      <c r="B123" s="128"/>
      <c r="C123" s="97" t="s">
        <v>7</v>
      </c>
      <c r="D123" s="80">
        <v>1</v>
      </c>
      <c r="E123" s="66" t="s">
        <v>338</v>
      </c>
      <c r="F123" s="61" t="s">
        <v>339</v>
      </c>
      <c r="G123" s="80"/>
      <c r="H123" s="66"/>
      <c r="I123" s="61"/>
      <c r="J123" s="82"/>
      <c r="K123" s="76"/>
      <c r="L123" s="76"/>
      <c r="M123" s="84"/>
      <c r="N123" s="78"/>
      <c r="O123" s="78"/>
      <c r="R123" s="85">
        <f>COUNTIF(D122:D125,"2")</f>
        <v>1</v>
      </c>
      <c r="S123" s="85">
        <f>COUNTIF(G122:G125,"2")</f>
        <v>0</v>
      </c>
      <c r="T123" s="85">
        <f>COUNTIF(J122:J125,"2")</f>
        <v>0</v>
      </c>
      <c r="U123" s="85">
        <f>COUNTIF(M122:M125,"2")</f>
        <v>0</v>
      </c>
    </row>
    <row r="124" spans="1:21" ht="30" customHeight="1" x14ac:dyDescent="0.2">
      <c r="A124" s="215"/>
      <c r="B124" s="124"/>
      <c r="C124" s="97" t="s">
        <v>8</v>
      </c>
      <c r="D124" s="80">
        <v>3</v>
      </c>
      <c r="E124" s="66" t="s">
        <v>340</v>
      </c>
      <c r="F124" s="61" t="s">
        <v>341</v>
      </c>
      <c r="G124" s="80"/>
      <c r="H124" s="66"/>
      <c r="I124" s="61"/>
      <c r="J124" s="82"/>
      <c r="K124" s="76"/>
      <c r="L124" s="76"/>
      <c r="M124" s="84"/>
      <c r="N124" s="78"/>
      <c r="O124" s="78"/>
      <c r="R124" s="85">
        <f>COUNTIF(D122:D125,"3")</f>
        <v>1</v>
      </c>
      <c r="S124" s="85">
        <f>COUNTIF(G122:G125,"3")</f>
        <v>0</v>
      </c>
      <c r="T124" s="85">
        <f>COUNTIF(J122:J125,"3")</f>
        <v>0</v>
      </c>
      <c r="U124" s="85">
        <f>COUNTIF(M122:M125,"3")</f>
        <v>0</v>
      </c>
    </row>
    <row r="125" spans="1:21" ht="30" customHeight="1" x14ac:dyDescent="0.2">
      <c r="A125" s="215"/>
      <c r="B125" s="124"/>
      <c r="C125" s="96" t="s">
        <v>9</v>
      </c>
      <c r="D125" s="80">
        <v>2</v>
      </c>
      <c r="E125" s="66" t="s">
        <v>342</v>
      </c>
      <c r="F125" s="61" t="s">
        <v>343</v>
      </c>
      <c r="G125" s="80"/>
      <c r="H125" s="66"/>
      <c r="I125" s="61"/>
      <c r="J125" s="82"/>
      <c r="K125" s="76"/>
      <c r="L125" s="76"/>
      <c r="M125" s="84"/>
      <c r="N125" s="78"/>
      <c r="O125" s="78"/>
      <c r="R125" s="85">
        <f>COUNTIF(D122:D125,"4")</f>
        <v>1</v>
      </c>
      <c r="S125" s="85">
        <f>COUNTIF(G122:G125,"4")</f>
        <v>0</v>
      </c>
      <c r="T125" s="85">
        <f>COUNTIF(J122:J125,"4")</f>
        <v>0</v>
      </c>
      <c r="U125" s="85">
        <f>COUNTIF(M122:M125,"4")</f>
        <v>0</v>
      </c>
    </row>
    <row r="126" spans="1:21" ht="8.25" customHeight="1" x14ac:dyDescent="0.25">
      <c r="B126" s="240"/>
      <c r="C126" s="241"/>
      <c r="D126" s="118"/>
      <c r="E126" s="119"/>
      <c r="F126" s="119"/>
      <c r="G126" s="118"/>
      <c r="H126" s="119"/>
      <c r="I126" s="119"/>
      <c r="J126" s="118"/>
      <c r="K126" s="123"/>
      <c r="M126" s="118"/>
      <c r="N126" s="123"/>
    </row>
    <row r="127" spans="1:21" ht="18.75" x14ac:dyDescent="0.2">
      <c r="A127" s="215"/>
      <c r="B127" s="124"/>
      <c r="C127" s="242" t="s">
        <v>10</v>
      </c>
      <c r="D127" s="242"/>
      <c r="E127" s="242"/>
      <c r="F127" s="242"/>
      <c r="G127" s="242"/>
      <c r="H127" s="242"/>
      <c r="I127" s="242"/>
      <c r="J127" s="242"/>
      <c r="K127" s="243"/>
      <c r="L127" s="115"/>
      <c r="M127" s="115"/>
      <c r="N127" s="115"/>
      <c r="O127" s="115"/>
    </row>
    <row r="128" spans="1:21" ht="30" customHeight="1" x14ac:dyDescent="0.2">
      <c r="A128" s="215"/>
      <c r="B128" s="117"/>
      <c r="C128" s="104" t="s">
        <v>11</v>
      </c>
      <c r="D128" s="80">
        <v>2</v>
      </c>
      <c r="E128" s="61" t="s">
        <v>344</v>
      </c>
      <c r="F128" s="61" t="s">
        <v>345</v>
      </c>
      <c r="G128" s="80"/>
      <c r="H128" s="61"/>
      <c r="I128" s="61"/>
      <c r="J128" s="82"/>
      <c r="K128" s="76"/>
      <c r="L128" s="76"/>
      <c r="M128" s="84"/>
      <c r="N128" s="78"/>
      <c r="O128" s="78"/>
      <c r="R128" s="85">
        <f>COUNTIF(D128:D131,"1")</f>
        <v>0</v>
      </c>
      <c r="S128" s="85">
        <f>COUNTIF(G128:G131,"1")</f>
        <v>0</v>
      </c>
      <c r="T128" s="85">
        <f>COUNTIF(J128:J131,"1")</f>
        <v>0</v>
      </c>
      <c r="U128" s="85">
        <f>COUNTIF(M128:M131,"1")</f>
        <v>0</v>
      </c>
    </row>
    <row r="129" spans="1:21" ht="30" customHeight="1" x14ac:dyDescent="0.2">
      <c r="A129" s="215"/>
      <c r="B129" s="124"/>
      <c r="C129" s="96" t="s">
        <v>12</v>
      </c>
      <c r="D129" s="80">
        <v>2</v>
      </c>
      <c r="E129" s="66" t="s">
        <v>346</v>
      </c>
      <c r="F129" s="61" t="s">
        <v>347</v>
      </c>
      <c r="G129" s="80"/>
      <c r="H129" s="66"/>
      <c r="I129" s="61"/>
      <c r="J129" s="82"/>
      <c r="K129" s="76"/>
      <c r="L129" s="76"/>
      <c r="M129" s="84"/>
      <c r="N129" s="78"/>
      <c r="O129" s="78"/>
      <c r="R129" s="85">
        <f>COUNTIF(D128:D131,"2")</f>
        <v>3</v>
      </c>
      <c r="S129" s="85">
        <f>COUNTIF(G128:G131,"2")</f>
        <v>0</v>
      </c>
      <c r="T129" s="85">
        <f>COUNTIF(J128:J131,"2")</f>
        <v>0</v>
      </c>
      <c r="U129" s="85">
        <f>COUNTIF(M128:M131,"2")</f>
        <v>0</v>
      </c>
    </row>
    <row r="130" spans="1:21" ht="30" customHeight="1" x14ac:dyDescent="0.2">
      <c r="A130" s="215"/>
      <c r="B130" s="124"/>
      <c r="C130" s="96" t="s">
        <v>13</v>
      </c>
      <c r="D130" s="80">
        <v>3</v>
      </c>
      <c r="E130" s="66" t="s">
        <v>348</v>
      </c>
      <c r="F130" s="61" t="s">
        <v>349</v>
      </c>
      <c r="G130" s="80"/>
      <c r="H130" s="66"/>
      <c r="I130" s="61"/>
      <c r="J130" s="82"/>
      <c r="K130" s="76"/>
      <c r="L130" s="76"/>
      <c r="M130" s="84"/>
      <c r="N130" s="78"/>
      <c r="O130" s="78"/>
      <c r="R130" s="85">
        <f>COUNTIF(D128:D131,"3")</f>
        <v>1</v>
      </c>
      <c r="S130" s="85">
        <f>COUNTIF(G128:G131,"3")</f>
        <v>0</v>
      </c>
      <c r="T130" s="85">
        <f>COUNTIF(J128:J131,"3")</f>
        <v>0</v>
      </c>
      <c r="U130" s="85">
        <f>COUNTIF(M128:M131,"3")</f>
        <v>0</v>
      </c>
    </row>
    <row r="131" spans="1:21" ht="30" customHeight="1" x14ac:dyDescent="0.2">
      <c r="A131" s="215"/>
      <c r="B131" s="124"/>
      <c r="C131" s="96" t="s">
        <v>14</v>
      </c>
      <c r="D131" s="80">
        <v>2</v>
      </c>
      <c r="E131" s="66" t="s">
        <v>350</v>
      </c>
      <c r="F131" s="61" t="s">
        <v>351</v>
      </c>
      <c r="G131" s="80"/>
      <c r="H131" s="66"/>
      <c r="I131" s="61"/>
      <c r="J131" s="82"/>
      <c r="K131" s="76"/>
      <c r="L131" s="76"/>
      <c r="M131" s="84"/>
      <c r="N131" s="78"/>
      <c r="O131" s="78"/>
      <c r="R131" s="85">
        <f>COUNTIF(D128:D131,"4")</f>
        <v>0</v>
      </c>
      <c r="S131" s="85">
        <f>COUNTIF(G128:G131,"4")</f>
        <v>0</v>
      </c>
      <c r="T131" s="85">
        <f>COUNTIF(J128:J131,"4")</f>
        <v>0</v>
      </c>
      <c r="U131" s="85">
        <f>COUNTIF(M128:M131,"4")</f>
        <v>0</v>
      </c>
    </row>
    <row r="132" spans="1:21" ht="9" customHeight="1" x14ac:dyDescent="0.25">
      <c r="B132" s="240"/>
      <c r="C132" s="241"/>
      <c r="D132" s="118"/>
      <c r="E132" s="119"/>
      <c r="F132" s="119"/>
      <c r="G132" s="118"/>
      <c r="H132" s="119"/>
      <c r="I132" s="119"/>
      <c r="J132" s="118"/>
      <c r="K132" s="123"/>
      <c r="M132" s="118"/>
      <c r="N132" s="123"/>
    </row>
    <row r="133" spans="1:21" ht="18.75" x14ac:dyDescent="0.2">
      <c r="A133" s="215"/>
      <c r="B133" s="124"/>
      <c r="C133" s="242" t="s">
        <v>15</v>
      </c>
      <c r="D133" s="242"/>
      <c r="E133" s="242"/>
      <c r="F133" s="242"/>
      <c r="G133" s="242"/>
      <c r="H133" s="242"/>
      <c r="I133" s="242"/>
      <c r="J133" s="242"/>
      <c r="K133" s="243"/>
      <c r="L133" s="115"/>
      <c r="M133" s="115"/>
      <c r="N133" s="115"/>
      <c r="O133" s="115"/>
    </row>
    <row r="134" spans="1:21" ht="30" customHeight="1" x14ac:dyDescent="0.2">
      <c r="A134" s="215"/>
      <c r="B134" s="117"/>
      <c r="C134" s="104" t="s">
        <v>16</v>
      </c>
      <c r="D134" s="80">
        <v>3</v>
      </c>
      <c r="E134" s="61" t="s">
        <v>352</v>
      </c>
      <c r="F134" s="61" t="s">
        <v>353</v>
      </c>
      <c r="G134" s="80"/>
      <c r="H134" s="61"/>
      <c r="I134" s="61"/>
      <c r="J134" s="82"/>
      <c r="K134" s="76"/>
      <c r="L134" s="76"/>
      <c r="M134" s="84"/>
      <c r="N134" s="78"/>
      <c r="O134" s="78"/>
      <c r="R134" s="85">
        <f>COUNTIF(D134:D136,"1")</f>
        <v>0</v>
      </c>
      <c r="S134" s="85">
        <f>COUNTIF(G134:G136,"1")</f>
        <v>0</v>
      </c>
      <c r="T134" s="85">
        <f>COUNTIF(J134:J136,"1")</f>
        <v>0</v>
      </c>
      <c r="U134" s="85">
        <f>COUNTIF(M134:M136,"1")</f>
        <v>0</v>
      </c>
    </row>
    <row r="135" spans="1:21" ht="30" customHeight="1" x14ac:dyDescent="0.2">
      <c r="A135" s="215"/>
      <c r="B135" s="124"/>
      <c r="C135" s="96" t="s">
        <v>17</v>
      </c>
      <c r="D135" s="80">
        <v>2</v>
      </c>
      <c r="E135" s="66" t="s">
        <v>354</v>
      </c>
      <c r="F135" s="61" t="s">
        <v>355</v>
      </c>
      <c r="G135" s="80"/>
      <c r="H135" s="66"/>
      <c r="I135" s="61"/>
      <c r="J135" s="82"/>
      <c r="K135" s="76"/>
      <c r="L135" s="76"/>
      <c r="M135" s="84"/>
      <c r="N135" s="78"/>
      <c r="O135" s="78"/>
      <c r="R135" s="85">
        <f>COUNTIF(D134:D136,"2")</f>
        <v>2</v>
      </c>
      <c r="S135" s="85">
        <f>COUNTIF(G134:G136,"2")</f>
        <v>0</v>
      </c>
      <c r="T135" s="85">
        <f>COUNTIF(J134:J136,"2")</f>
        <v>0</v>
      </c>
      <c r="U135" s="85">
        <f>COUNTIF(M134:M136,"2")</f>
        <v>0</v>
      </c>
    </row>
    <row r="136" spans="1:21" ht="30" customHeight="1" x14ac:dyDescent="0.2">
      <c r="A136" s="215"/>
      <c r="B136" s="124"/>
      <c r="C136" s="96" t="s">
        <v>18</v>
      </c>
      <c r="D136" s="80">
        <v>2</v>
      </c>
      <c r="E136" s="66" t="s">
        <v>356</v>
      </c>
      <c r="F136" s="61" t="s">
        <v>357</v>
      </c>
      <c r="G136" s="80"/>
      <c r="H136" s="66"/>
      <c r="I136" s="61"/>
      <c r="J136" s="82"/>
      <c r="K136" s="76"/>
      <c r="L136" s="76"/>
      <c r="M136" s="84"/>
      <c r="N136" s="78"/>
      <c r="O136" s="78"/>
      <c r="R136" s="85">
        <f>COUNTIF(D134:D136,"3")</f>
        <v>1</v>
      </c>
      <c r="S136" s="85">
        <f>COUNTIF(G134:G136,"3")</f>
        <v>0</v>
      </c>
      <c r="T136" s="85">
        <f>COUNTIF(J134:J136,"3")</f>
        <v>0</v>
      </c>
      <c r="U136" s="85">
        <f>COUNTIF(M134:M136,"3")</f>
        <v>0</v>
      </c>
    </row>
    <row r="137" spans="1:21" ht="9" customHeight="1" x14ac:dyDescent="0.25">
      <c r="B137" s="240"/>
      <c r="C137" s="241"/>
      <c r="D137" s="118"/>
      <c r="E137" s="119"/>
      <c r="F137" s="119"/>
      <c r="G137" s="118"/>
      <c r="H137" s="119"/>
      <c r="I137" s="119"/>
      <c r="J137" s="118"/>
      <c r="K137" s="123"/>
      <c r="M137" s="118"/>
      <c r="N137" s="123"/>
      <c r="R137" s="85">
        <f>COUNTIF(D134:D136,"4")</f>
        <v>0</v>
      </c>
      <c r="S137" s="85">
        <f>COUNTIF(G134:G136,"4")</f>
        <v>0</v>
      </c>
      <c r="T137" s="85">
        <f>COUNTIF(J134:J136,"4")</f>
        <v>0</v>
      </c>
    </row>
    <row r="138" spans="1:21" ht="18.75" x14ac:dyDescent="0.2">
      <c r="A138" s="215"/>
      <c r="B138" s="124"/>
      <c r="C138" s="242" t="s">
        <v>19</v>
      </c>
      <c r="D138" s="242"/>
      <c r="E138" s="242"/>
      <c r="F138" s="242"/>
      <c r="G138" s="242"/>
      <c r="H138" s="242"/>
      <c r="I138" s="242"/>
      <c r="J138" s="242"/>
      <c r="K138" s="243"/>
      <c r="L138" s="115"/>
      <c r="M138" s="115"/>
      <c r="N138" s="115"/>
      <c r="O138" s="115"/>
    </row>
    <row r="139" spans="1:21" ht="30" customHeight="1" x14ac:dyDescent="0.2">
      <c r="A139" s="215"/>
      <c r="B139" s="117"/>
      <c r="C139" s="104" t="s">
        <v>20</v>
      </c>
      <c r="D139" s="80">
        <v>2</v>
      </c>
      <c r="E139" s="61" t="s">
        <v>358</v>
      </c>
      <c r="F139" s="61" t="s">
        <v>359</v>
      </c>
      <c r="G139" s="80"/>
      <c r="H139" s="61"/>
      <c r="I139" s="61"/>
      <c r="J139" s="82"/>
      <c r="K139" s="76"/>
      <c r="L139" s="76"/>
      <c r="M139" s="84"/>
      <c r="N139" s="78"/>
      <c r="O139" s="78"/>
      <c r="P139" s="137"/>
      <c r="Q139" s="137"/>
      <c r="R139" s="85">
        <f>COUNTIF(D139:D141,"1")</f>
        <v>1</v>
      </c>
      <c r="S139" s="85">
        <f>COUNTIF(G139:G141,"1")</f>
        <v>0</v>
      </c>
      <c r="T139" s="85">
        <f>COUNTIF(J139:J141,"1")</f>
        <v>0</v>
      </c>
      <c r="U139" s="85">
        <f>COUNTIF(M139:M141,"1")</f>
        <v>0</v>
      </c>
    </row>
    <row r="140" spans="1:21" ht="30" customHeight="1" x14ac:dyDescent="0.2">
      <c r="A140" s="215"/>
      <c r="B140" s="124"/>
      <c r="C140" s="96" t="s">
        <v>21</v>
      </c>
      <c r="D140" s="80">
        <v>3</v>
      </c>
      <c r="E140" s="66" t="s">
        <v>360</v>
      </c>
      <c r="F140" s="61" t="s">
        <v>361</v>
      </c>
      <c r="G140" s="80"/>
      <c r="H140" s="66"/>
      <c r="I140" s="61"/>
      <c r="J140" s="82"/>
      <c r="K140" s="76"/>
      <c r="L140" s="76"/>
      <c r="M140" s="84"/>
      <c r="N140" s="78"/>
      <c r="O140" s="78"/>
      <c r="P140" s="137"/>
      <c r="Q140" s="137"/>
      <c r="R140" s="85">
        <f>COUNTIF(D139:D141,"2")</f>
        <v>1</v>
      </c>
      <c r="S140" s="85">
        <f>COUNTIF(G139:G141,"2")</f>
        <v>0</v>
      </c>
      <c r="T140" s="85">
        <f>COUNTIF(J139:J141,"2")</f>
        <v>0</v>
      </c>
      <c r="U140" s="85">
        <f>COUNTIF(M139:M141,"2")</f>
        <v>0</v>
      </c>
    </row>
    <row r="141" spans="1:21" ht="30" customHeight="1" x14ac:dyDescent="0.2">
      <c r="A141" s="215"/>
      <c r="B141" s="124"/>
      <c r="C141" s="96" t="s">
        <v>22</v>
      </c>
      <c r="D141" s="80">
        <v>1</v>
      </c>
      <c r="E141" s="66" t="s">
        <v>362</v>
      </c>
      <c r="F141" s="61" t="s">
        <v>363</v>
      </c>
      <c r="G141" s="80"/>
      <c r="H141" s="66"/>
      <c r="I141" s="61"/>
      <c r="J141" s="82"/>
      <c r="K141" s="76"/>
      <c r="L141" s="76"/>
      <c r="M141" s="84"/>
      <c r="N141" s="78"/>
      <c r="O141" s="78"/>
      <c r="P141" s="137"/>
      <c r="Q141" s="137"/>
      <c r="R141" s="85">
        <f>COUNTIF(D139:D141,"3")</f>
        <v>1</v>
      </c>
      <c r="S141" s="85">
        <f>COUNTIF(G139:G141,"3")</f>
        <v>0</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51" t="s">
        <v>29</v>
      </c>
      <c r="C65530" s="251"/>
      <c r="D65530" s="251"/>
      <c r="E65530" s="251"/>
      <c r="F65530" s="98"/>
    </row>
    <row r="65531" spans="2:6" x14ac:dyDescent="0.2">
      <c r="B65531" s="250" t="s">
        <v>30</v>
      </c>
      <c r="C65531" s="250"/>
      <c r="D65531" s="250"/>
      <c r="E65531" s="250"/>
      <c r="F65531" s="139"/>
    </row>
    <row r="65532" spans="2:6" x14ac:dyDescent="0.2">
      <c r="B65532" s="250" t="s">
        <v>31</v>
      </c>
      <c r="C65532" s="250"/>
      <c r="D65532" s="250"/>
      <c r="E65532" s="250"/>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13:D17">
    <cfRule type="iconSet" priority="150">
      <iconSet iconSet="4TrafficLights">
        <cfvo type="percent" val="0"/>
        <cfvo type="num" val="1"/>
        <cfvo type="num" val="3"/>
        <cfvo type="num" val="4"/>
      </iconSet>
    </cfRule>
  </conditionalFormatting>
  <conditionalFormatting sqref="D20:D27">
    <cfRule type="iconSet" priority="143">
      <iconSet iconSet="4TrafficLights">
        <cfvo type="percent" val="0"/>
        <cfvo type="num" val="1"/>
        <cfvo type="num" val="3"/>
        <cfvo type="num" val="4"/>
      </iconSet>
    </cfRule>
  </conditionalFormatting>
  <conditionalFormatting sqref="D30:D33">
    <cfRule type="iconSet" priority="138">
      <iconSet iconSet="4TrafficLights">
        <cfvo type="percent" val="0"/>
        <cfvo type="num" val="1"/>
        <cfvo type="num" val="3"/>
        <cfvo type="num" val="4"/>
      </iconSet>
    </cfRule>
  </conditionalFormatting>
  <conditionalFormatting sqref="D36:D44">
    <cfRule type="iconSet" priority="133">
      <iconSet iconSet="4TrafficLights">
        <cfvo type="percent" val="0"/>
        <cfvo type="num" val="1"/>
        <cfvo type="num" val="3"/>
        <cfvo type="num" val="4"/>
      </iconSet>
    </cfRule>
  </conditionalFormatting>
  <conditionalFormatting sqref="D47:D50">
    <cfRule type="iconSet" priority="128">
      <iconSet iconSet="4TrafficLights">
        <cfvo type="percent" val="0"/>
        <cfvo type="num" val="1"/>
        <cfvo type="num" val="3"/>
        <cfvo type="num" val="4"/>
      </iconSet>
    </cfRule>
  </conditionalFormatting>
  <conditionalFormatting sqref="G7:G10">
    <cfRule type="iconSet" priority="152">
      <iconSet iconSet="4TrafficLights">
        <cfvo type="percent" val="0"/>
        <cfvo type="num" val="1"/>
        <cfvo type="num" val="3"/>
        <cfvo type="num" val="4"/>
      </iconSet>
    </cfRule>
  </conditionalFormatting>
  <conditionalFormatting sqref="G13:G17">
    <cfRule type="iconSet" priority="149">
      <iconSet iconSet="4TrafficLights">
        <cfvo type="percent" val="0"/>
        <cfvo type="num" val="1"/>
        <cfvo type="num" val="3"/>
        <cfvo type="num" val="4"/>
      </iconSet>
    </cfRule>
  </conditionalFormatting>
  <conditionalFormatting sqref="G20:G27">
    <cfRule type="iconSet" priority="142">
      <iconSet iconSet="4TrafficLights">
        <cfvo type="percent" val="0"/>
        <cfvo type="num" val="1"/>
        <cfvo type="num" val="3"/>
        <cfvo type="num" val="4"/>
      </iconSet>
    </cfRule>
  </conditionalFormatting>
  <conditionalFormatting sqref="G30:G33">
    <cfRule type="iconSet" priority="137">
      <iconSet iconSet="4TrafficLights">
        <cfvo type="percent" val="0"/>
        <cfvo type="num" val="1"/>
        <cfvo type="num" val="3"/>
        <cfvo type="num" val="4"/>
      </iconSet>
    </cfRule>
  </conditionalFormatting>
  <conditionalFormatting sqref="G36:G44">
    <cfRule type="iconSet" priority="132">
      <iconSet iconSet="4TrafficLights">
        <cfvo type="percent" val="0"/>
        <cfvo type="num" val="1"/>
        <cfvo type="num" val="3"/>
        <cfvo type="num" val="4"/>
      </iconSet>
    </cfRule>
  </conditionalFormatting>
  <conditionalFormatting sqref="G47:G50">
    <cfRule type="iconSet" priority="127">
      <iconSet iconSet="4TrafficLights">
        <cfvo type="percent" val="0"/>
        <cfvo type="num" val="1"/>
        <cfvo type="num" val="3"/>
        <cfvo type="num" val="4"/>
      </iconSet>
    </cfRule>
  </conditionalFormatting>
  <conditionalFormatting sqref="G55:G59">
    <cfRule type="iconSet" priority="121">
      <iconSet iconSet="4TrafficLights">
        <cfvo type="percent" val="0"/>
        <cfvo type="num" val="1"/>
        <cfvo type="num" val="3"/>
        <cfvo type="num" val="4"/>
      </iconSet>
    </cfRule>
  </conditionalFormatting>
  <conditionalFormatting sqref="G62:G65">
    <cfRule type="iconSet" priority="115">
      <iconSet iconSet="4TrafficLights">
        <cfvo type="percent" val="0"/>
        <cfvo type="num" val="1"/>
        <cfvo type="num" val="3"/>
        <cfvo type="num" val="4"/>
      </iconSet>
    </cfRule>
  </conditionalFormatting>
  <conditionalFormatting sqref="G68:G71">
    <cfRule type="iconSet" priority="93">
      <iconSet iconSet="4TrafficLights">
        <cfvo type="percent" val="0"/>
        <cfvo type="num" val="1"/>
        <cfvo type="num" val="3"/>
        <cfvo type="num" val="4"/>
      </iconSet>
    </cfRule>
  </conditionalFormatting>
  <conditionalFormatting sqref="G74:G79">
    <cfRule type="iconSet" priority="76">
      <iconSet iconSet="4TrafficLights">
        <cfvo type="percent" val="0"/>
        <cfvo type="num" val="1"/>
        <cfvo type="num" val="3"/>
        <cfvo type="num" val="4"/>
      </iconSet>
    </cfRule>
  </conditionalFormatting>
  <conditionalFormatting sqref="G84:G86">
    <cfRule type="iconSet" priority="60">
      <iconSet iconSet="4TrafficLights">
        <cfvo type="percent" val="0"/>
        <cfvo type="num" val="1"/>
        <cfvo type="num" val="3"/>
        <cfvo type="num" val="4"/>
      </iconSet>
    </cfRule>
  </conditionalFormatting>
  <conditionalFormatting sqref="G89:G95">
    <cfRule type="iconSet" priority="57">
      <iconSet iconSet="4TrafficLights">
        <cfvo type="percent" val="0"/>
        <cfvo type="num" val="1"/>
        <cfvo type="num" val="3"/>
        <cfvo type="num" val="4"/>
      </iconSet>
    </cfRule>
  </conditionalFormatting>
  <conditionalFormatting sqref="G98:G99">
    <cfRule type="iconSet" priority="54">
      <iconSet iconSet="4TrafficLights">
        <cfvo type="percent" val="0"/>
        <cfvo type="num" val="1"/>
        <cfvo type="num" val="3"/>
        <cfvo type="num" val="4"/>
      </iconSet>
    </cfRule>
  </conditionalFormatting>
  <conditionalFormatting sqref="G102:G111">
    <cfRule type="iconSet" priority="51">
      <iconSet iconSet="4TrafficLights">
        <cfvo type="percent" val="0"/>
        <cfvo type="num" val="1"/>
        <cfvo type="num" val="3"/>
        <cfvo type="num" val="4"/>
      </iconSet>
    </cfRule>
  </conditionalFormatting>
  <conditionalFormatting sqref="G114:G117">
    <cfRule type="iconSet" priority="48">
      <iconSet iconSet="4TrafficLights">
        <cfvo type="percent" val="0"/>
        <cfvo type="num" val="1"/>
        <cfvo type="num" val="3"/>
        <cfvo type="num" val="4"/>
      </iconSet>
    </cfRule>
  </conditionalFormatting>
  <conditionalFormatting sqref="G122:G125">
    <cfRule type="iconSet" priority="45">
      <iconSet iconSet="4TrafficLights">
        <cfvo type="percent" val="0"/>
        <cfvo type="num" val="1"/>
        <cfvo type="num" val="3"/>
        <cfvo type="num" val="4"/>
      </iconSet>
    </cfRule>
  </conditionalFormatting>
  <conditionalFormatting sqref="G128:G131">
    <cfRule type="iconSet" priority="42">
      <iconSet iconSet="4TrafficLights">
        <cfvo type="percent" val="0"/>
        <cfvo type="num" val="1"/>
        <cfvo type="num" val="3"/>
        <cfvo type="num" val="4"/>
      </iconSet>
    </cfRule>
  </conditionalFormatting>
  <conditionalFormatting sqref="G134:G136">
    <cfRule type="iconSet" priority="39">
      <iconSet iconSet="4TrafficLights">
        <cfvo type="percent" val="0"/>
        <cfvo type="num" val="1"/>
        <cfvo type="num" val="3"/>
        <cfvo type="num" val="4"/>
      </iconSet>
    </cfRule>
  </conditionalFormatting>
  <conditionalFormatting sqref="G139:G141">
    <cfRule type="iconSet" priority="36">
      <iconSet iconSet="4TrafficLights">
        <cfvo type="percent" val="0"/>
        <cfvo type="num" val="1"/>
        <cfvo type="num" val="3"/>
        <cfvo type="num" val="4"/>
      </iconSet>
    </cfRule>
  </conditionalFormatting>
  <conditionalFormatting sqref="J7:J10">
    <cfRule type="iconSet" priority="151">
      <iconSet iconSet="4TrafficLights">
        <cfvo type="percent" val="0"/>
        <cfvo type="num" val="1"/>
        <cfvo type="num" val="3"/>
        <cfvo type="num" val="4"/>
      </iconSet>
    </cfRule>
  </conditionalFormatting>
  <conditionalFormatting sqref="J13:J17">
    <cfRule type="iconSet" priority="148">
      <iconSet iconSet="4TrafficLights">
        <cfvo type="percent" val="0"/>
        <cfvo type="num" val="1"/>
        <cfvo type="num" val="3"/>
        <cfvo type="num" val="4"/>
      </iconSet>
    </cfRule>
  </conditionalFormatting>
  <conditionalFormatting sqref="J20:J27">
    <cfRule type="iconSet" priority="139">
      <iconSet iconSet="4TrafficLights">
        <cfvo type="percent" val="0"/>
        <cfvo type="num" val="1"/>
        <cfvo type="num" val="3"/>
        <cfvo type="num" val="4"/>
      </iconSet>
    </cfRule>
  </conditionalFormatting>
  <conditionalFormatting sqref="J30:J33">
    <cfRule type="iconSet" priority="134">
      <iconSet iconSet="4TrafficLights">
        <cfvo type="percent" val="0"/>
        <cfvo type="num" val="1"/>
        <cfvo type="num" val="3"/>
        <cfvo type="num" val="4"/>
      </iconSet>
    </cfRule>
  </conditionalFormatting>
  <conditionalFormatting sqref="J36:J44">
    <cfRule type="iconSet" priority="129">
      <iconSet iconSet="4TrafficLights">
        <cfvo type="percent" val="0"/>
        <cfvo type="num" val="1"/>
        <cfvo type="num" val="3"/>
        <cfvo type="num" val="4"/>
      </iconSet>
    </cfRule>
  </conditionalFormatting>
  <conditionalFormatting sqref="J47:J50">
    <cfRule type="iconSet" priority="124">
      <iconSet iconSet="4TrafficLights">
        <cfvo type="percent" val="0"/>
        <cfvo type="num" val="1"/>
        <cfvo type="num" val="3"/>
        <cfvo type="num" val="4"/>
      </iconSet>
    </cfRule>
  </conditionalFormatting>
  <conditionalFormatting sqref="J55:J59">
    <cfRule type="iconSet" priority="119">
      <iconSet iconSet="4TrafficLights">
        <cfvo type="percent" val="0"/>
        <cfvo type="num" val="1"/>
        <cfvo type="num" val="3"/>
        <cfvo type="num" val="4"/>
      </iconSet>
    </cfRule>
  </conditionalFormatting>
  <conditionalFormatting sqref="J62:J65">
    <cfRule type="iconSet" priority="113">
      <iconSet iconSet="4TrafficLights">
        <cfvo type="percent" val="0"/>
        <cfvo type="num" val="1"/>
        <cfvo type="num" val="3"/>
        <cfvo type="num" val="4"/>
      </iconSet>
    </cfRule>
  </conditionalFormatting>
  <conditionalFormatting sqref="J68:J71">
    <cfRule type="iconSet" priority="91">
      <iconSet iconSet="4TrafficLights">
        <cfvo type="percent" val="0"/>
        <cfvo type="num" val="1"/>
        <cfvo type="num" val="3"/>
        <cfvo type="num" val="4"/>
      </iconSet>
    </cfRule>
  </conditionalFormatting>
  <conditionalFormatting sqref="J74:J79">
    <cfRule type="iconSet" priority="74">
      <iconSet iconSet="4TrafficLights">
        <cfvo type="percent" val="0"/>
        <cfvo type="num" val="1"/>
        <cfvo type="num" val="3"/>
        <cfvo type="num" val="4"/>
      </iconSet>
    </cfRule>
  </conditionalFormatting>
  <conditionalFormatting sqref="J84:J86">
    <cfRule type="iconSet" priority="59">
      <iconSet iconSet="4TrafficLights">
        <cfvo type="percent" val="0"/>
        <cfvo type="num" val="1"/>
        <cfvo type="num" val="3"/>
        <cfvo type="num" val="4"/>
      </iconSet>
    </cfRule>
  </conditionalFormatting>
  <conditionalFormatting sqref="J89:J95">
    <cfRule type="iconSet" priority="56">
      <iconSet iconSet="4TrafficLights">
        <cfvo type="percent" val="0"/>
        <cfvo type="num" val="1"/>
        <cfvo type="num" val="3"/>
        <cfvo type="num" val="4"/>
      </iconSet>
    </cfRule>
  </conditionalFormatting>
  <conditionalFormatting sqref="J98:J99">
    <cfRule type="iconSet" priority="53">
      <iconSet iconSet="4TrafficLights">
        <cfvo type="percent" val="0"/>
        <cfvo type="num" val="1"/>
        <cfvo type="num" val="3"/>
        <cfvo type="num" val="4"/>
      </iconSet>
    </cfRule>
  </conditionalFormatting>
  <conditionalFormatting sqref="J102:J111">
    <cfRule type="iconSet" priority="50">
      <iconSet iconSet="4TrafficLights">
        <cfvo type="percent" val="0"/>
        <cfvo type="num" val="1"/>
        <cfvo type="num" val="3"/>
        <cfvo type="num" val="4"/>
      </iconSet>
    </cfRule>
  </conditionalFormatting>
  <conditionalFormatting sqref="J114:J117">
    <cfRule type="iconSet" priority="47">
      <iconSet iconSet="4TrafficLights">
        <cfvo type="percent" val="0"/>
        <cfvo type="num" val="1"/>
        <cfvo type="num" val="3"/>
        <cfvo type="num" val="4"/>
      </iconSet>
    </cfRule>
  </conditionalFormatting>
  <conditionalFormatting sqref="J122:J125">
    <cfRule type="iconSet" priority="44">
      <iconSet iconSet="4TrafficLights">
        <cfvo type="percent" val="0"/>
        <cfvo type="num" val="1"/>
        <cfvo type="num" val="3"/>
        <cfvo type="num" val="4"/>
      </iconSet>
    </cfRule>
  </conditionalFormatting>
  <conditionalFormatting sqref="J128:J131">
    <cfRule type="iconSet" priority="41">
      <iconSet iconSet="4TrafficLights">
        <cfvo type="percent" val="0"/>
        <cfvo type="num" val="1"/>
        <cfvo type="num" val="3"/>
        <cfvo type="num" val="4"/>
      </iconSet>
    </cfRule>
  </conditionalFormatting>
  <conditionalFormatting sqref="J134:J136">
    <cfRule type="iconSet" priority="38">
      <iconSet iconSet="4TrafficLights">
        <cfvo type="percent" val="0"/>
        <cfvo type="num" val="1"/>
        <cfvo type="num" val="3"/>
        <cfvo type="num" val="4"/>
      </iconSet>
    </cfRule>
  </conditionalFormatting>
  <conditionalFormatting sqref="J139:J141">
    <cfRule type="iconSet" priority="35">
      <iconSet iconSet="4TrafficLights">
        <cfvo type="percent" val="0"/>
        <cfvo type="num" val="1"/>
        <cfvo type="num" val="3"/>
        <cfvo type="num" val="4"/>
      </iconSet>
    </cfRule>
  </conditionalFormatting>
  <conditionalFormatting sqref="M7:M10">
    <cfRule type="iconSet" priority="33">
      <iconSet iconSet="4TrafficLights">
        <cfvo type="percent" val="0"/>
        <cfvo type="num" val="1"/>
        <cfvo type="num" val="3"/>
        <cfvo type="num" val="4"/>
      </iconSet>
    </cfRule>
  </conditionalFormatting>
  <conditionalFormatting sqref="M13:M17">
    <cfRule type="iconSet" priority="32">
      <iconSet iconSet="4TrafficLights">
        <cfvo type="percent" val="0"/>
        <cfvo type="num" val="1"/>
        <cfvo type="num" val="3"/>
        <cfvo type="num" val="4"/>
      </iconSet>
    </cfRule>
  </conditionalFormatting>
  <conditionalFormatting sqref="M20:M27">
    <cfRule type="iconSet" priority="31">
      <iconSet iconSet="4TrafficLights">
        <cfvo type="percent" val="0"/>
        <cfvo type="num" val="1"/>
        <cfvo type="num" val="3"/>
        <cfvo type="num" val="4"/>
      </iconSet>
    </cfRule>
  </conditionalFormatting>
  <conditionalFormatting sqref="M30:M33">
    <cfRule type="iconSet" priority="30">
      <iconSet iconSet="4TrafficLights">
        <cfvo type="percent" val="0"/>
        <cfvo type="num" val="1"/>
        <cfvo type="num" val="3"/>
        <cfvo type="num" val="4"/>
      </iconSet>
    </cfRule>
  </conditionalFormatting>
  <conditionalFormatting sqref="M36:M44">
    <cfRule type="iconSet" priority="29">
      <iconSet iconSet="4TrafficLights">
        <cfvo type="percent" val="0"/>
        <cfvo type="num" val="1"/>
        <cfvo type="num" val="3"/>
        <cfvo type="num" val="4"/>
      </iconSet>
    </cfRule>
  </conditionalFormatting>
  <conditionalFormatting sqref="M47:M50">
    <cfRule type="iconSet" priority="28">
      <iconSet iconSet="4TrafficLights">
        <cfvo type="percent" val="0"/>
        <cfvo type="num" val="1"/>
        <cfvo type="num" val="3"/>
        <cfvo type="num" val="4"/>
      </iconSet>
    </cfRule>
  </conditionalFormatting>
  <conditionalFormatting sqref="M55:M59">
    <cfRule type="iconSet" priority="27">
      <iconSet iconSet="4TrafficLights">
        <cfvo type="percent" val="0"/>
        <cfvo type="num" val="1"/>
        <cfvo type="num" val="3"/>
        <cfvo type="num" val="4"/>
      </iconSet>
    </cfRule>
  </conditionalFormatting>
  <conditionalFormatting sqref="M62:M65">
    <cfRule type="iconSet" priority="26">
      <iconSet iconSet="4TrafficLights">
        <cfvo type="percent" val="0"/>
        <cfvo type="num" val="1"/>
        <cfvo type="num" val="3"/>
        <cfvo type="num" val="4"/>
      </iconSet>
    </cfRule>
  </conditionalFormatting>
  <conditionalFormatting sqref="M68:M71">
    <cfRule type="iconSet" priority="25">
      <iconSet iconSet="4TrafficLights">
        <cfvo type="percent" val="0"/>
        <cfvo type="num" val="1"/>
        <cfvo type="num" val="3"/>
        <cfvo type="num" val="4"/>
      </iconSet>
    </cfRule>
  </conditionalFormatting>
  <conditionalFormatting sqref="M74:M79">
    <cfRule type="iconSet" priority="24">
      <iconSet iconSet="4TrafficLights">
        <cfvo type="percent" val="0"/>
        <cfvo type="num" val="1"/>
        <cfvo type="num" val="3"/>
        <cfvo type="num" val="4"/>
      </iconSet>
    </cfRule>
  </conditionalFormatting>
  <conditionalFormatting sqref="M84:M86">
    <cfRule type="iconSet" priority="23">
      <iconSet iconSet="4TrafficLights">
        <cfvo type="percent" val="0"/>
        <cfvo type="num" val="1"/>
        <cfvo type="num" val="3"/>
        <cfvo type="num" val="4"/>
      </iconSet>
    </cfRule>
  </conditionalFormatting>
  <conditionalFormatting sqref="M89:M95">
    <cfRule type="iconSet" priority="22">
      <iconSet iconSet="4TrafficLights">
        <cfvo type="percent" val="0"/>
        <cfvo type="num" val="1"/>
        <cfvo type="num" val="3"/>
        <cfvo type="num" val="4"/>
      </iconSet>
    </cfRule>
  </conditionalFormatting>
  <conditionalFormatting sqref="M98:M99">
    <cfRule type="iconSet" priority="21">
      <iconSet iconSet="4TrafficLights">
        <cfvo type="percent" val="0"/>
        <cfvo type="num" val="1"/>
        <cfvo type="num" val="3"/>
        <cfvo type="num" val="4"/>
      </iconSet>
    </cfRule>
  </conditionalFormatting>
  <conditionalFormatting sqref="M102:M111">
    <cfRule type="iconSet" priority="20">
      <iconSet iconSet="4TrafficLights">
        <cfvo type="percent" val="0"/>
        <cfvo type="num" val="1"/>
        <cfvo type="num" val="3"/>
        <cfvo type="num" val="4"/>
      </iconSet>
    </cfRule>
  </conditionalFormatting>
  <conditionalFormatting sqref="M114:M117">
    <cfRule type="iconSet" priority="19">
      <iconSet iconSet="4TrafficLights">
        <cfvo type="percent" val="0"/>
        <cfvo type="num" val="1"/>
        <cfvo type="num" val="3"/>
        <cfvo type="num" val="4"/>
      </iconSet>
    </cfRule>
  </conditionalFormatting>
  <conditionalFormatting sqref="M122:M125">
    <cfRule type="iconSet" priority="18">
      <iconSet iconSet="4TrafficLights">
        <cfvo type="percent" val="0"/>
        <cfvo type="num" val="1"/>
        <cfvo type="num" val="3"/>
        <cfvo type="num" val="4"/>
      </iconSet>
    </cfRule>
  </conditionalFormatting>
  <conditionalFormatting sqref="M128:M131">
    <cfRule type="iconSet" priority="17">
      <iconSet iconSet="4TrafficLights">
        <cfvo type="percent" val="0"/>
        <cfvo type="num" val="1"/>
        <cfvo type="num" val="3"/>
        <cfvo type="num" val="4"/>
      </iconSet>
    </cfRule>
  </conditionalFormatting>
  <conditionalFormatting sqref="M134:M136">
    <cfRule type="iconSet" priority="16">
      <iconSet iconSet="4TrafficLights">
        <cfvo type="percent" val="0"/>
        <cfvo type="num" val="1"/>
        <cfvo type="num" val="3"/>
        <cfvo type="num" val="4"/>
      </iconSet>
    </cfRule>
  </conditionalFormatting>
  <conditionalFormatting sqref="M139:M141">
    <cfRule type="iconSet" priority="15">
      <iconSet iconSet="4TrafficLights">
        <cfvo type="percent" val="0"/>
        <cfvo type="num" val="1"/>
        <cfvo type="num" val="3"/>
        <cfvo type="num" val="4"/>
      </iconSet>
    </cfRule>
  </conditionalFormatting>
  <conditionalFormatting sqref="P7:P9">
    <cfRule type="iconSet" priority="144">
      <iconSet iconSet="3Flags">
        <cfvo type="percent" val="0"/>
        <cfvo type="num" val="0"/>
        <cfvo type="num" val="1" gte="0"/>
      </iconSet>
    </cfRule>
  </conditionalFormatting>
  <conditionalFormatting sqref="Q7">
    <cfRule type="cellIs" dxfId="1" priority="145" stopIfTrue="1" operator="lessThan">
      <formula>$Q$7</formula>
    </cfRule>
  </conditionalFormatting>
  <conditionalFormatting sqref="D122:D125">
    <cfRule type="iconSet" priority="14">
      <iconSet iconSet="4TrafficLights">
        <cfvo type="percent" val="0"/>
        <cfvo type="num" val="1"/>
        <cfvo type="num" val="3"/>
        <cfvo type="num" val="4"/>
      </iconSet>
    </cfRule>
  </conditionalFormatting>
  <conditionalFormatting sqref="D128:D131">
    <cfRule type="iconSet" priority="13">
      <iconSet iconSet="4TrafficLights">
        <cfvo type="percent" val="0"/>
        <cfvo type="num" val="1"/>
        <cfvo type="num" val="3"/>
        <cfvo type="num" val="4"/>
      </iconSet>
    </cfRule>
  </conditionalFormatting>
  <conditionalFormatting sqref="D134:D136">
    <cfRule type="iconSet" priority="12">
      <iconSet iconSet="4TrafficLights">
        <cfvo type="percent" val="0"/>
        <cfvo type="num" val="1"/>
        <cfvo type="num" val="3"/>
        <cfvo type="num" val="4"/>
      </iconSet>
    </cfRule>
  </conditionalFormatting>
  <conditionalFormatting sqref="D139:D141">
    <cfRule type="iconSet" priority="11">
      <iconSet iconSet="4TrafficLights">
        <cfvo type="percent" val="0"/>
        <cfvo type="num" val="1"/>
        <cfvo type="num" val="3"/>
        <cfvo type="num" val="4"/>
      </iconSet>
    </cfRule>
  </conditionalFormatting>
  <conditionalFormatting sqref="D55:D59">
    <cfRule type="iconSet" priority="10">
      <iconSet iconSet="4TrafficLights">
        <cfvo type="percent" val="0"/>
        <cfvo type="num" val="1"/>
        <cfvo type="num" val="3"/>
        <cfvo type="num" val="4"/>
      </iconSet>
    </cfRule>
  </conditionalFormatting>
  <conditionalFormatting sqref="D62:D65">
    <cfRule type="iconSet" priority="9">
      <iconSet iconSet="4TrafficLights">
        <cfvo type="percent" val="0"/>
        <cfvo type="num" val="1"/>
        <cfvo type="num" val="3"/>
        <cfvo type="num" val="4"/>
      </iconSet>
    </cfRule>
  </conditionalFormatting>
  <conditionalFormatting sqref="D68:D71">
    <cfRule type="iconSet" priority="8">
      <iconSet iconSet="4TrafficLights">
        <cfvo type="percent" val="0"/>
        <cfvo type="num" val="1"/>
        <cfvo type="num" val="3"/>
        <cfvo type="num" val="4"/>
      </iconSet>
    </cfRule>
  </conditionalFormatting>
  <conditionalFormatting sqref="D74:D79">
    <cfRule type="iconSet" priority="7">
      <iconSet iconSet="4TrafficLights">
        <cfvo type="percent" val="0"/>
        <cfvo type="num" val="1"/>
        <cfvo type="num" val="3"/>
        <cfvo type="num" val="4"/>
      </iconSet>
    </cfRule>
  </conditionalFormatting>
  <conditionalFormatting sqref="D84:D86">
    <cfRule type="iconSet" priority="6">
      <iconSet iconSet="4TrafficLights">
        <cfvo type="percent" val="0"/>
        <cfvo type="num" val="1"/>
        <cfvo type="num" val="3"/>
        <cfvo type="num" val="4"/>
      </iconSet>
    </cfRule>
  </conditionalFormatting>
  <conditionalFormatting sqref="D89:D95">
    <cfRule type="iconSet" priority="5">
      <iconSet iconSet="4TrafficLights">
        <cfvo type="percent" val="0"/>
        <cfvo type="num" val="1"/>
        <cfvo type="num" val="3"/>
        <cfvo type="num" val="4"/>
      </iconSet>
    </cfRule>
  </conditionalFormatting>
  <conditionalFormatting sqref="D98:D99">
    <cfRule type="iconSet" priority="4">
      <iconSet iconSet="4TrafficLights">
        <cfvo type="percent" val="0"/>
        <cfvo type="num" val="1"/>
        <cfvo type="num" val="3"/>
        <cfvo type="num" val="4"/>
      </iconSet>
    </cfRule>
  </conditionalFormatting>
  <conditionalFormatting sqref="D102:D111">
    <cfRule type="iconSet" priority="3">
      <iconSet iconSet="4TrafficLights">
        <cfvo type="percent" val="0"/>
        <cfvo type="num" val="1"/>
        <cfvo type="num" val="3"/>
        <cfvo type="num" val="4"/>
      </iconSet>
    </cfRule>
  </conditionalFormatting>
  <conditionalFormatting sqref="D114:D117">
    <cfRule type="iconSet" priority="2">
      <iconSet iconSet="4TrafficLights">
        <cfvo type="percent" val="0"/>
        <cfvo type="num" val="1"/>
        <cfvo type="num" val="3"/>
        <cfvo type="num" val="4"/>
      </iconSet>
    </cfRule>
  </conditionalFormatting>
  <conditionalFormatting sqref="D7:D10">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13" zoomScale="80" zoomScaleNormal="80" workbookViewId="0">
      <selection activeCell="B14" sqref="B14:U19"/>
    </sheetView>
  </sheetViews>
  <sheetFormatPr baseColWidth="10" defaultColWidth="11.42578125" defaultRowHeight="15" x14ac:dyDescent="0.2"/>
  <cols>
    <col min="1" max="1" width="1.42578125" style="140" customWidth="1"/>
    <col min="2" max="2" width="34.7109375" style="140" customWidth="1"/>
    <col min="3" max="6" width="7.7109375" style="140" customWidth="1"/>
    <col min="7" max="7" width="1.7109375" style="140" customWidth="1"/>
    <col min="8" max="11" width="7.7109375" style="140" customWidth="1"/>
    <col min="12" max="12" width="1.7109375" style="140" customWidth="1"/>
    <col min="13" max="16" width="7.7109375" style="140" customWidth="1"/>
    <col min="17" max="17" width="2.28515625" style="140" customWidth="1"/>
    <col min="18" max="21" width="7.7109375" style="140" customWidth="1"/>
    <col min="22" max="27" width="11.42578125" style="140"/>
    <col min="28" max="28" width="2" style="140" customWidth="1"/>
    <col min="29" max="33" width="11.42578125" style="140"/>
    <col min="34" max="34" width="1.7109375" style="140" customWidth="1"/>
    <col min="35" max="16384" width="11.42578125" style="140"/>
  </cols>
  <sheetData>
    <row r="1" spans="2:22" ht="6" customHeight="1" x14ac:dyDescent="0.2"/>
    <row r="2" spans="2:22" ht="22.5" customHeight="1" x14ac:dyDescent="0.2">
      <c r="B2" s="288" t="s">
        <v>27</v>
      </c>
      <c r="C2" s="287" t="s">
        <v>178</v>
      </c>
      <c r="D2" s="287"/>
      <c r="E2" s="287"/>
      <c r="F2" s="287"/>
      <c r="G2" s="141"/>
      <c r="H2" s="285" t="s">
        <v>179</v>
      </c>
      <c r="I2" s="285"/>
      <c r="J2" s="285"/>
      <c r="K2" s="285"/>
      <c r="L2" s="141"/>
      <c r="M2" s="286" t="s">
        <v>180</v>
      </c>
      <c r="N2" s="286"/>
      <c r="O2" s="286"/>
      <c r="P2" s="286"/>
      <c r="Q2" s="142"/>
      <c r="R2" s="294" t="s">
        <v>181</v>
      </c>
      <c r="S2" s="294"/>
      <c r="T2" s="294"/>
      <c r="U2" s="294"/>
      <c r="V2" s="284"/>
    </row>
    <row r="3" spans="2:22" ht="24.75" customHeight="1" thickBot="1" x14ac:dyDescent="0.25">
      <c r="B3" s="289"/>
      <c r="C3" s="143">
        <v>1</v>
      </c>
      <c r="D3" s="143">
        <v>2</v>
      </c>
      <c r="E3" s="144">
        <v>3</v>
      </c>
      <c r="F3" s="145">
        <v>4</v>
      </c>
      <c r="G3" s="292"/>
      <c r="H3" s="143">
        <v>1</v>
      </c>
      <c r="I3" s="143">
        <v>2</v>
      </c>
      <c r="J3" s="144">
        <v>3</v>
      </c>
      <c r="K3" s="145">
        <v>4</v>
      </c>
      <c r="L3" s="290"/>
      <c r="M3" s="143">
        <v>1</v>
      </c>
      <c r="N3" s="143">
        <v>2</v>
      </c>
      <c r="O3" s="144">
        <v>3</v>
      </c>
      <c r="P3" s="145">
        <v>4</v>
      </c>
      <c r="Q3" s="142"/>
      <c r="R3" s="143">
        <v>1</v>
      </c>
      <c r="S3" s="143">
        <v>2</v>
      </c>
      <c r="T3" s="144">
        <v>3</v>
      </c>
      <c r="U3" s="145">
        <v>4</v>
      </c>
      <c r="V3" s="284"/>
    </row>
    <row r="4" spans="2:22" ht="38.1" customHeight="1" thickTop="1" thickBot="1" x14ac:dyDescent="0.25">
      <c r="B4" s="146" t="s">
        <v>73</v>
      </c>
      <c r="C4" s="147">
        <f>Autoevaluación!R7/SUM(Autoevaluación!R7:R10)</f>
        <v>0</v>
      </c>
      <c r="D4" s="148">
        <f>Autoevaluación!R8/SUM(Autoevaluación!R7:R10)</f>
        <v>0</v>
      </c>
      <c r="E4" s="148">
        <f>Autoevaluación!R9/SUM(Autoevaluación!R7:R10)</f>
        <v>0</v>
      </c>
      <c r="F4" s="148">
        <f>Autoevaluación!R10/SUM(Autoevaluación!R7:R10)</f>
        <v>1</v>
      </c>
      <c r="G4" s="293"/>
      <c r="H4" s="148" t="e">
        <f>Autoevaluación!S7/SUM(Autoevaluación!S7:S10)</f>
        <v>#DIV/0!</v>
      </c>
      <c r="I4" s="148" t="e">
        <f>Autoevaluación!S8/SUM(Autoevaluación!S7:S10)</f>
        <v>#DIV/0!</v>
      </c>
      <c r="J4" s="148" t="e">
        <f>Autoevaluación!S9/SUM(Autoevaluación!S7:S10)</f>
        <v>#DIV/0!</v>
      </c>
      <c r="K4" s="148" t="e">
        <f>Autoevaluación!S10/SUM(Autoevaluación!S7:S10)</f>
        <v>#DIV/0!</v>
      </c>
      <c r="L4" s="291"/>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25">
      <c r="B5" s="146" t="s">
        <v>72</v>
      </c>
      <c r="C5" s="147">
        <f>Autoevaluación!R13/SUM(Autoevaluación!R13:R16)</f>
        <v>0</v>
      </c>
      <c r="D5" s="148">
        <f>Autoevaluación!R14/SUM(Autoevaluación!R13:R16)</f>
        <v>0</v>
      </c>
      <c r="E5" s="148">
        <f>Autoevaluación!R15/SUM(Autoevaluación!R13:R16)</f>
        <v>0.6</v>
      </c>
      <c r="F5" s="148">
        <f>Autoevaluación!R16/SUM(Autoevaluación!R13:R16)</f>
        <v>0.4</v>
      </c>
      <c r="G5" s="293"/>
      <c r="H5" s="148" t="e">
        <f>Autoevaluación!S13/SUM(Autoevaluación!S13:S16)</f>
        <v>#DIV/0!</v>
      </c>
      <c r="I5" s="148" t="e">
        <f>Autoevaluación!S14/SUM(Autoevaluación!S13:S16)</f>
        <v>#DIV/0!</v>
      </c>
      <c r="J5" s="148" t="e">
        <f>Autoevaluación!S15/SUM(Autoevaluación!S13:S16)</f>
        <v>#DIV/0!</v>
      </c>
      <c r="K5" s="148" t="e">
        <f>Autoevaluación!S16/SUM(Autoevaluación!S13:S16)</f>
        <v>#DIV/0!</v>
      </c>
      <c r="L5" s="291"/>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25">
      <c r="B6" s="146" t="s">
        <v>43</v>
      </c>
      <c r="C6" s="147">
        <f>Autoevaluación!R20/SUM(Autoevaluación!R20:R23)</f>
        <v>0</v>
      </c>
      <c r="D6" s="148">
        <f>Autoevaluación!R21/SUM(Autoevaluación!R20:R23)</f>
        <v>0</v>
      </c>
      <c r="E6" s="148">
        <f>Autoevaluación!R22/SUM(Autoevaluación!R20:R23)</f>
        <v>0.25</v>
      </c>
      <c r="F6" s="148">
        <f>Autoevaluación!R23/SUM(Autoevaluación!R20:R23)</f>
        <v>0.75</v>
      </c>
      <c r="G6" s="293"/>
      <c r="H6" s="148" t="e">
        <f>Autoevaluación!S20/SUM(Autoevaluación!S20:S23)</f>
        <v>#DIV/0!</v>
      </c>
      <c r="I6" s="148" t="e">
        <f>Autoevaluación!S21/SUM(Autoevaluación!S20:S23)</f>
        <v>#DIV/0!</v>
      </c>
      <c r="J6" s="148" t="e">
        <f>Autoevaluación!S20/SUM(Autoevaluación!S20:S23)</f>
        <v>#DIV/0!</v>
      </c>
      <c r="K6" s="148" t="e">
        <f>Autoevaluación!S23/SUM(Autoevaluación!S20:S23)</f>
        <v>#DIV/0!</v>
      </c>
      <c r="L6" s="291"/>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25">
      <c r="B7" s="146" t="s">
        <v>52</v>
      </c>
      <c r="C7" s="147">
        <f>Autoevaluación!R30/SUM(Autoevaluación!R30:R33)</f>
        <v>0</v>
      </c>
      <c r="D7" s="148">
        <f>Autoevaluación!R31/SUM(Autoevaluación!R30:R33)</f>
        <v>0</v>
      </c>
      <c r="E7" s="148">
        <f>Autoevaluación!R32/SUM(Autoevaluación!R30:R33)</f>
        <v>0.25</v>
      </c>
      <c r="F7" s="148">
        <f>Autoevaluación!R33/SUM(Autoevaluación!R30:R33)</f>
        <v>0.75</v>
      </c>
      <c r="G7" s="293"/>
      <c r="H7" s="148" t="e">
        <f>Autoevaluación!S30/SUM(Autoevaluación!S30:S33)</f>
        <v>#DIV/0!</v>
      </c>
      <c r="I7" s="148" t="e">
        <f>Autoevaluación!S31/SUM(Autoevaluación!S30:S33)</f>
        <v>#DIV/0!</v>
      </c>
      <c r="J7" s="148" t="e">
        <f>Autoevaluación!S32/SUM(Autoevaluación!S30:S33)</f>
        <v>#DIV/0!</v>
      </c>
      <c r="K7" s="148" t="e">
        <f>Autoevaluación!S33/SUM(Autoevaluación!S30:S33)</f>
        <v>#DIV/0!</v>
      </c>
      <c r="L7" s="291"/>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25">
      <c r="B8" s="146" t="s">
        <v>57</v>
      </c>
      <c r="C8" s="147">
        <f>Autoevaluación!R36/SUM(Autoevaluación!R36:R39)</f>
        <v>0</v>
      </c>
      <c r="D8" s="148">
        <f>Autoevaluación!R37/SUM(Autoevaluación!R36:R39)</f>
        <v>0</v>
      </c>
      <c r="E8" s="148">
        <f>Autoevaluación!R38/SUM(Autoevaluación!R36:R39)</f>
        <v>0.55555555555555558</v>
      </c>
      <c r="F8" s="148">
        <f>Autoevaluación!R39/SUM(Autoevaluación!R36:R39)</f>
        <v>0.44444444444444442</v>
      </c>
      <c r="G8" s="293"/>
      <c r="H8" s="148" t="e">
        <f>Autoevaluación!S36/SUM(Autoevaluación!S36:S39)</f>
        <v>#DIV/0!</v>
      </c>
      <c r="I8" s="148" t="e">
        <f>Autoevaluación!S37/SUM(Autoevaluación!S36:S39)</f>
        <v>#DIV/0!</v>
      </c>
      <c r="J8" s="148" t="e">
        <f>Autoevaluación!S38/SUM(Autoevaluación!S36:S39)</f>
        <v>#DIV/0!</v>
      </c>
      <c r="K8" s="148" t="e">
        <f>Autoevaluación!S39/SUM(Autoevaluación!S36:S39)</f>
        <v>#DIV/0!</v>
      </c>
      <c r="L8" s="291"/>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25">
      <c r="B9" s="146" t="s">
        <v>67</v>
      </c>
      <c r="C9" s="147">
        <f>Autoevaluación!R47/SUM(Autoevaluación!R47:R50)</f>
        <v>0</v>
      </c>
      <c r="D9" s="148">
        <f>Autoevaluación!R48/SUM(Autoevaluación!R47:R50)</f>
        <v>0</v>
      </c>
      <c r="E9" s="148">
        <f>Autoevaluación!R49/SUM(Autoevaluación!R47:R50)</f>
        <v>1</v>
      </c>
      <c r="F9" s="148">
        <f>Autoevaluación!R50/SUM(Autoevaluación!R47:R50)</f>
        <v>0</v>
      </c>
      <c r="G9" s="293"/>
      <c r="H9" s="148" t="e">
        <f>Autoevaluación!S47/SUM(Autoevaluación!S47:S50)</f>
        <v>#DIV/0!</v>
      </c>
      <c r="I9" s="148" t="e">
        <f>Autoevaluación!S48/SUM(Autoevaluación!S47:S50)</f>
        <v>#DIV/0!</v>
      </c>
      <c r="J9" s="148" t="e">
        <f>Autoevaluación!S49/SUM(Autoevaluación!S47:S50)</f>
        <v>#DIV/0!</v>
      </c>
      <c r="K9" s="148" t="e">
        <f>Autoevaluación!S50/SUM(Autoevaluación!S47:S50)</f>
        <v>#DIV/0!</v>
      </c>
      <c r="L9" s="291"/>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2">
      <c r="B10" s="151" t="s">
        <v>126</v>
      </c>
      <c r="C10" s="152">
        <f>AVERAGE(C4:C9)</f>
        <v>0</v>
      </c>
      <c r="D10" s="152">
        <f>AVERAGE(D4:D9)</f>
        <v>0</v>
      </c>
      <c r="E10" s="152">
        <f>AVERAGE(E4:E9)</f>
        <v>0.44259259259259265</v>
      </c>
      <c r="F10" s="152">
        <f>AVERAGE(F4:F9)</f>
        <v>0.55740740740740735</v>
      </c>
      <c r="G10" s="153"/>
      <c r="H10" s="152" t="e">
        <f>AVERAGE(H4:H9)</f>
        <v>#DIV/0!</v>
      </c>
      <c r="I10" s="152" t="e">
        <f>AVERAGE(I4:I9)</f>
        <v>#DIV/0!</v>
      </c>
      <c r="J10" s="152" t="e">
        <f>AVERAGE(J4:J9)</f>
        <v>#DIV/0!</v>
      </c>
      <c r="K10" s="152" t="e">
        <f>AVERAGE(K4:K9)</f>
        <v>#DIV/0!</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2">
      <c r="B11" s="155"/>
      <c r="C11" s="155"/>
      <c r="D11" s="155"/>
      <c r="E11" s="155"/>
      <c r="F11" s="153"/>
      <c r="G11" s="153"/>
      <c r="H11" s="153"/>
      <c r="I11" s="153"/>
      <c r="J11" s="153"/>
      <c r="K11" s="153"/>
      <c r="L11" s="153"/>
      <c r="M11" s="153"/>
      <c r="N11" s="153"/>
      <c r="O11" s="153"/>
      <c r="P11" s="153"/>
      <c r="Q11" s="153"/>
      <c r="R11" s="153"/>
      <c r="S11" s="153"/>
      <c r="T11" s="153"/>
      <c r="U11" s="153"/>
    </row>
    <row r="12" spans="2:22" ht="22.15" customHeight="1" x14ac:dyDescent="0.2">
      <c r="B12" s="295">
        <v>2023</v>
      </c>
      <c r="C12" s="296"/>
      <c r="D12" s="296"/>
      <c r="E12" s="296"/>
      <c r="F12" s="296"/>
      <c r="G12" s="296"/>
      <c r="H12" s="296"/>
      <c r="I12" s="296"/>
      <c r="J12" s="296"/>
      <c r="K12" s="296"/>
      <c r="L12" s="296"/>
      <c r="M12" s="296"/>
      <c r="N12" s="296"/>
      <c r="O12" s="296"/>
      <c r="P12" s="296"/>
      <c r="Q12" s="296"/>
      <c r="R12" s="296"/>
      <c r="S12" s="296"/>
      <c r="T12" s="296"/>
      <c r="U12" s="297"/>
    </row>
    <row r="13" spans="2:22" ht="25.15" customHeight="1" x14ac:dyDescent="0.2">
      <c r="B13" s="298" t="s">
        <v>28</v>
      </c>
      <c r="C13" s="299"/>
      <c r="D13" s="299"/>
      <c r="E13" s="299"/>
      <c r="F13" s="299"/>
      <c r="G13" s="299"/>
      <c r="H13" s="299"/>
      <c r="I13" s="299"/>
      <c r="J13" s="299"/>
      <c r="K13" s="299"/>
      <c r="L13" s="299"/>
      <c r="M13" s="299"/>
      <c r="N13" s="299"/>
      <c r="O13" s="299"/>
      <c r="P13" s="299"/>
      <c r="Q13" s="299"/>
      <c r="R13" s="299"/>
      <c r="S13" s="299"/>
      <c r="T13" s="299"/>
      <c r="U13" s="299"/>
    </row>
    <row r="14" spans="2:22" ht="60" customHeight="1" x14ac:dyDescent="0.2">
      <c r="B14" s="300" t="s">
        <v>33</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2">
      <c r="B15" s="300" t="s">
        <v>53</v>
      </c>
      <c r="C15" s="300"/>
      <c r="D15" s="300"/>
      <c r="E15" s="300"/>
      <c r="F15" s="300"/>
      <c r="G15" s="300"/>
      <c r="H15" s="300"/>
      <c r="I15" s="300"/>
      <c r="J15" s="300"/>
      <c r="K15" s="300"/>
      <c r="L15" s="300"/>
      <c r="M15" s="300"/>
      <c r="N15" s="300"/>
      <c r="O15" s="300"/>
      <c r="P15" s="300"/>
      <c r="Q15" s="300"/>
      <c r="R15" s="300"/>
      <c r="S15" s="300"/>
      <c r="T15" s="300"/>
      <c r="U15" s="300"/>
    </row>
    <row r="16" spans="2:22" s="156" customFormat="1" ht="25.15" customHeight="1" x14ac:dyDescent="0.25">
      <c r="B16" s="301"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2">
      <c r="B17" s="300" t="s">
        <v>60</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2">
      <c r="B18" s="300" t="s">
        <v>64</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69</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57"/>
      <c r="C20" s="157"/>
      <c r="D20" s="157"/>
      <c r="E20" s="157"/>
      <c r="F20" s="157"/>
      <c r="G20" s="157"/>
      <c r="H20" s="157"/>
      <c r="I20" s="157"/>
      <c r="J20" s="157"/>
      <c r="K20" s="157"/>
      <c r="L20" s="157"/>
      <c r="M20" s="157"/>
      <c r="N20" s="157"/>
      <c r="O20" s="157"/>
      <c r="P20" s="157"/>
      <c r="Q20" s="157"/>
      <c r="R20" s="157"/>
      <c r="S20" s="157"/>
      <c r="T20" s="157"/>
      <c r="U20" s="157"/>
    </row>
    <row r="21" spans="2:21" ht="22.15" customHeight="1" x14ac:dyDescent="0.2">
      <c r="B21" s="303">
        <v>2024</v>
      </c>
      <c r="C21" s="303"/>
      <c r="D21" s="303"/>
      <c r="E21" s="303"/>
      <c r="F21" s="303"/>
      <c r="G21" s="303"/>
      <c r="H21" s="303"/>
      <c r="I21" s="303"/>
      <c r="J21" s="303"/>
      <c r="K21" s="303"/>
      <c r="L21" s="303"/>
      <c r="M21" s="303"/>
      <c r="N21" s="303"/>
      <c r="O21" s="303"/>
      <c r="P21" s="303"/>
      <c r="Q21" s="303"/>
      <c r="R21" s="303"/>
      <c r="S21" s="303"/>
      <c r="T21" s="303"/>
      <c r="U21" s="303"/>
    </row>
    <row r="22" spans="2:21" ht="25.15" customHeight="1" x14ac:dyDescent="0.2">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2">
      <c r="B23" s="300"/>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2">
      <c r="B24" s="300"/>
      <c r="C24" s="300"/>
      <c r="D24" s="300"/>
      <c r="E24" s="300"/>
      <c r="F24" s="300"/>
      <c r="G24" s="300"/>
      <c r="H24" s="300"/>
      <c r="I24" s="300"/>
      <c r="J24" s="300"/>
      <c r="K24" s="300"/>
      <c r="L24" s="300"/>
      <c r="M24" s="300"/>
      <c r="N24" s="300"/>
      <c r="O24" s="300"/>
      <c r="P24" s="300"/>
      <c r="Q24" s="300"/>
      <c r="R24" s="300"/>
      <c r="S24" s="300"/>
      <c r="T24" s="300"/>
      <c r="U24" s="300"/>
    </row>
    <row r="25" spans="2:21" s="156" customFormat="1" ht="25.15" customHeight="1" x14ac:dyDescent="0.25">
      <c r="B25" s="301"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300"/>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2">
      <c r="B27" s="300"/>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2">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2">
      <c r="B29" s="157"/>
      <c r="C29" s="157"/>
      <c r="D29" s="157"/>
      <c r="E29" s="157"/>
      <c r="F29" s="157"/>
      <c r="G29" s="157"/>
      <c r="H29" s="157"/>
      <c r="I29" s="157"/>
      <c r="J29" s="157"/>
      <c r="K29" s="157"/>
      <c r="L29" s="157"/>
      <c r="M29" s="157"/>
      <c r="N29" s="157"/>
      <c r="O29" s="157"/>
      <c r="P29" s="157"/>
      <c r="Q29" s="157"/>
      <c r="R29" s="157"/>
      <c r="S29" s="157"/>
      <c r="T29" s="157"/>
      <c r="U29" s="157"/>
    </row>
    <row r="30" spans="2:21" ht="22.15" customHeight="1" x14ac:dyDescent="0.2">
      <c r="B30" s="305">
        <v>2025</v>
      </c>
      <c r="C30" s="306"/>
      <c r="D30" s="306"/>
      <c r="E30" s="306"/>
      <c r="F30" s="306"/>
      <c r="G30" s="306"/>
      <c r="H30" s="306"/>
      <c r="I30" s="306"/>
      <c r="J30" s="306"/>
      <c r="K30" s="306"/>
      <c r="L30" s="306"/>
      <c r="M30" s="306"/>
      <c r="N30" s="306"/>
      <c r="O30" s="306"/>
      <c r="P30" s="306"/>
      <c r="Q30" s="306"/>
      <c r="R30" s="306"/>
      <c r="S30" s="306"/>
      <c r="T30" s="306"/>
      <c r="U30" s="306"/>
    </row>
    <row r="31" spans="2:21" ht="25.15" customHeight="1" x14ac:dyDescent="0.2">
      <c r="B31" s="307" t="s">
        <v>28</v>
      </c>
      <c r="C31" s="308"/>
      <c r="D31" s="308"/>
      <c r="E31" s="308"/>
      <c r="F31" s="308"/>
      <c r="G31" s="308"/>
      <c r="H31" s="308"/>
      <c r="I31" s="308"/>
      <c r="J31" s="308"/>
      <c r="K31" s="308"/>
      <c r="L31" s="308"/>
      <c r="M31" s="308"/>
      <c r="N31" s="308"/>
      <c r="O31" s="308"/>
      <c r="P31" s="308"/>
      <c r="Q31" s="308"/>
      <c r="R31" s="308"/>
      <c r="S31" s="308"/>
      <c r="T31" s="308"/>
      <c r="U31" s="308"/>
    </row>
    <row r="32" spans="2:21" ht="60" customHeight="1" x14ac:dyDescent="0.2">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c r="C33" s="300"/>
      <c r="D33" s="300"/>
      <c r="E33" s="300"/>
      <c r="F33" s="300"/>
      <c r="G33" s="300"/>
      <c r="H33" s="300"/>
      <c r="I33" s="300"/>
      <c r="J33" s="300"/>
      <c r="K33" s="300"/>
      <c r="L33" s="300"/>
      <c r="M33" s="300"/>
      <c r="N33" s="300"/>
      <c r="O33" s="300"/>
      <c r="P33" s="300"/>
      <c r="Q33" s="300"/>
      <c r="R33" s="300"/>
      <c r="S33" s="300"/>
      <c r="T33" s="300"/>
      <c r="U33" s="300"/>
    </row>
    <row r="34" spans="2:21" s="156" customFormat="1" ht="25.15" customHeight="1" x14ac:dyDescent="0.25">
      <c r="B34" s="301"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39" spans="2:21" x14ac:dyDescent="0.2">
      <c r="B39" s="309">
        <v>2026</v>
      </c>
      <c r="C39" s="310"/>
      <c r="D39" s="310"/>
      <c r="E39" s="310"/>
      <c r="F39" s="310"/>
      <c r="G39" s="310"/>
      <c r="H39" s="310"/>
      <c r="I39" s="310"/>
      <c r="J39" s="310"/>
      <c r="K39" s="310"/>
      <c r="L39" s="310"/>
      <c r="M39" s="310"/>
      <c r="N39" s="310"/>
      <c r="O39" s="310"/>
      <c r="P39" s="310"/>
      <c r="Q39" s="310"/>
      <c r="R39" s="310"/>
      <c r="S39" s="310"/>
      <c r="T39" s="310"/>
      <c r="U39" s="310"/>
    </row>
    <row r="40" spans="2:21" ht="19.5" x14ac:dyDescent="0.2">
      <c r="B40" s="307" t="s">
        <v>28</v>
      </c>
      <c r="C40" s="308"/>
      <c r="D40" s="308"/>
      <c r="E40" s="308"/>
      <c r="F40" s="308"/>
      <c r="G40" s="308"/>
      <c r="H40" s="308"/>
      <c r="I40" s="308"/>
      <c r="J40" s="308"/>
      <c r="K40" s="308"/>
      <c r="L40" s="308"/>
      <c r="M40" s="308"/>
      <c r="N40" s="308"/>
      <c r="O40" s="308"/>
      <c r="P40" s="308"/>
      <c r="Q40" s="308"/>
      <c r="R40" s="308"/>
      <c r="S40" s="308"/>
      <c r="T40" s="308"/>
      <c r="U40" s="308"/>
    </row>
    <row r="41" spans="2:21" ht="60.75" customHeight="1" x14ac:dyDescent="0.2">
      <c r="B41" s="300"/>
      <c r="C41" s="300"/>
      <c r="D41" s="300"/>
      <c r="E41" s="300"/>
      <c r="F41" s="300"/>
      <c r="G41" s="300"/>
      <c r="H41" s="300"/>
      <c r="I41" s="300"/>
      <c r="J41" s="300"/>
      <c r="K41" s="300"/>
      <c r="L41" s="300"/>
      <c r="M41" s="300"/>
      <c r="N41" s="300"/>
      <c r="O41" s="300"/>
      <c r="P41" s="300"/>
      <c r="Q41" s="300"/>
      <c r="R41" s="300"/>
      <c r="S41" s="300"/>
      <c r="T41" s="300"/>
      <c r="U41" s="300"/>
    </row>
    <row r="42" spans="2:21" ht="60"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2">
      <c r="B43" s="301" t="s">
        <v>123</v>
      </c>
      <c r="C43" s="302"/>
      <c r="D43" s="302"/>
      <c r="E43" s="302"/>
      <c r="F43" s="302"/>
      <c r="G43" s="302"/>
      <c r="H43" s="302"/>
      <c r="I43" s="302"/>
      <c r="J43" s="302"/>
      <c r="K43" s="302"/>
      <c r="L43" s="302"/>
      <c r="M43" s="302"/>
      <c r="N43" s="302"/>
      <c r="O43" s="302"/>
      <c r="P43" s="302"/>
      <c r="Q43" s="302"/>
      <c r="R43" s="302"/>
      <c r="S43" s="302"/>
      <c r="T43" s="302"/>
      <c r="U43" s="302"/>
    </row>
    <row r="44" spans="2:21" ht="45.75" customHeight="1" x14ac:dyDescent="0.2">
      <c r="B44" s="300"/>
      <c r="C44" s="300"/>
      <c r="D44" s="300"/>
      <c r="E44" s="300"/>
      <c r="F44" s="300"/>
      <c r="G44" s="300"/>
      <c r="H44" s="300"/>
      <c r="I44" s="300"/>
      <c r="J44" s="300"/>
      <c r="K44" s="300"/>
      <c r="L44" s="300"/>
      <c r="M44" s="300"/>
      <c r="N44" s="300"/>
      <c r="O44" s="300"/>
      <c r="P44" s="300"/>
      <c r="Q44" s="300"/>
      <c r="R44" s="300"/>
      <c r="S44" s="300"/>
      <c r="T44" s="300"/>
      <c r="U44" s="300"/>
    </row>
    <row r="45" spans="2:21" ht="48" customHeight="1" x14ac:dyDescent="0.2">
      <c r="B45" s="300"/>
      <c r="C45" s="300"/>
      <c r="D45" s="300"/>
      <c r="E45" s="300"/>
      <c r="F45" s="300"/>
      <c r="G45" s="300"/>
      <c r="H45" s="300"/>
      <c r="I45" s="300"/>
      <c r="J45" s="300"/>
      <c r="K45" s="300"/>
      <c r="L45" s="300"/>
      <c r="M45" s="300"/>
      <c r="N45" s="300"/>
      <c r="O45" s="300"/>
      <c r="P45" s="300"/>
      <c r="Q45" s="300"/>
      <c r="R45" s="300"/>
      <c r="S45" s="300"/>
      <c r="T45" s="300"/>
      <c r="U45" s="300"/>
    </row>
    <row r="46" spans="2:21" ht="56.25" customHeight="1" x14ac:dyDescent="0.2">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2">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2">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10" zoomScale="60" zoomScaleNormal="6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710937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314" t="s">
        <v>127</v>
      </c>
      <c r="C2" s="321" t="s">
        <v>178</v>
      </c>
      <c r="D2" s="321"/>
      <c r="E2" s="321"/>
      <c r="F2" s="321"/>
      <c r="G2" s="2"/>
      <c r="H2" s="322" t="s">
        <v>179</v>
      </c>
      <c r="I2" s="322"/>
      <c r="J2" s="322"/>
      <c r="K2" s="322"/>
      <c r="L2" s="2"/>
      <c r="M2" s="316" t="s">
        <v>180</v>
      </c>
      <c r="N2" s="316"/>
      <c r="O2" s="316"/>
      <c r="P2" s="316"/>
      <c r="Q2" s="55"/>
      <c r="R2" s="323" t="s">
        <v>181</v>
      </c>
      <c r="S2" s="323"/>
      <c r="T2" s="323"/>
      <c r="U2" s="323"/>
      <c r="V2" s="318"/>
    </row>
    <row r="3" spans="2:22" ht="24.75" customHeight="1" thickBot="1" x14ac:dyDescent="0.25">
      <c r="B3" s="315"/>
      <c r="C3" s="3">
        <v>1</v>
      </c>
      <c r="D3" s="3">
        <v>2</v>
      </c>
      <c r="E3" s="4">
        <v>3</v>
      </c>
      <c r="F3" s="5">
        <v>4</v>
      </c>
      <c r="G3" s="312"/>
      <c r="H3" s="3">
        <v>1</v>
      </c>
      <c r="I3" s="3">
        <v>2</v>
      </c>
      <c r="J3" s="4">
        <v>3</v>
      </c>
      <c r="K3" s="5">
        <v>4</v>
      </c>
      <c r="L3" s="319"/>
      <c r="M3" s="3">
        <v>1</v>
      </c>
      <c r="N3" s="3">
        <v>2</v>
      </c>
      <c r="O3" s="4">
        <v>3</v>
      </c>
      <c r="P3" s="5">
        <v>4</v>
      </c>
      <c r="Q3" s="56"/>
      <c r="R3" s="3">
        <v>1</v>
      </c>
      <c r="S3" s="3">
        <v>2</v>
      </c>
      <c r="T3" s="4">
        <v>3</v>
      </c>
      <c r="U3" s="5">
        <v>4</v>
      </c>
      <c r="V3" s="318"/>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13"/>
      <c r="H4" s="7" t="e">
        <f>Autoevaluación!S55/SUM(Autoevaluación!S55:S59)</f>
        <v>#DIV/0!</v>
      </c>
      <c r="I4" s="7" t="e">
        <f>Autoevaluación!S56/SUM(Autoevaluación!S55:S58)</f>
        <v>#DIV/0!</v>
      </c>
      <c r="J4" s="7" t="e">
        <f>Autoevaluación!S57/SUM(Autoevaluación!S55:S58)</f>
        <v>#DIV/0!</v>
      </c>
      <c r="K4" s="7" t="e">
        <f>Autoevaluación!S58/SUM(Autoevaluación!S55:S58)</f>
        <v>#DIV/0!</v>
      </c>
      <c r="L4" s="320"/>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0.25</v>
      </c>
      <c r="E5" s="7">
        <f>Autoevaluación!R64/SUM(Autoevaluación!R62:R65)</f>
        <v>0.75</v>
      </c>
      <c r="F5" s="7">
        <f>Autoevaluación!R65/SUM(Autoevaluación!R62:R65)</f>
        <v>0</v>
      </c>
      <c r="G5" s="313"/>
      <c r="H5" s="7" t="e">
        <f>Autoevaluación!S62/SUM(Autoevaluación!S62:S65)</f>
        <v>#DIV/0!</v>
      </c>
      <c r="I5" s="7" t="e">
        <f>Autoevaluación!S63/SUM(Autoevaluación!S62:S65)</f>
        <v>#DIV/0!</v>
      </c>
      <c r="J5" s="7" t="e">
        <f>Autoevaluación!S64/SUM(Autoevaluación!S62:S65)</f>
        <v>#DIV/0!</v>
      </c>
      <c r="K5" s="7" t="e">
        <f>Autoevaluación!S65/SUM(Autoevaluación!S62:S65)</f>
        <v>#DIV/0!</v>
      </c>
      <c r="L5" s="320"/>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0.25</v>
      </c>
      <c r="F6" s="7">
        <f>Autoevaluación!R71/SUM(Autoevaluación!R68:R71)</f>
        <v>0.5</v>
      </c>
      <c r="G6" s="313"/>
      <c r="H6" s="7" t="e">
        <f>Autoevaluación!S68/SUM(Autoevaluación!S68:S71)</f>
        <v>#DIV/0!</v>
      </c>
      <c r="I6" s="7" t="e">
        <f>Autoevaluación!S69/SUM(Autoevaluación!S68:S71)</f>
        <v>#DIV/0!</v>
      </c>
      <c r="J6" s="7" t="e">
        <f>Autoevaluación!S70/SUM(Autoevaluación!S68:S71)</f>
        <v>#DIV/0!</v>
      </c>
      <c r="K6" s="7" t="e">
        <f>Autoevaluación!S71/SUM(Autoevaluación!S68:S71)</f>
        <v>#DIV/0!</v>
      </c>
      <c r="L6" s="320"/>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0.66666666666666663</v>
      </c>
      <c r="D7" s="7">
        <f>Autoevaluación!R75/SUM(Autoevaluación!R74:R77)</f>
        <v>0</v>
      </c>
      <c r="E7" s="7">
        <f>Autoevaluación!R76/SUM(Autoevaluación!R74:R77)</f>
        <v>0</v>
      </c>
      <c r="F7" s="7">
        <f>Autoevaluación!R77/SUM(Autoevaluación!R74:R77)</f>
        <v>0.33333333333333331</v>
      </c>
      <c r="G7" s="313"/>
      <c r="H7" s="7" t="e">
        <f>Autoevaluación!S74/SUM(Autoevaluación!S74:S77)</f>
        <v>#DIV/0!</v>
      </c>
      <c r="I7" s="7" t="e">
        <f>Autoevaluación!S75/SUM(Autoevaluación!S74:S77)</f>
        <v>#DIV/0!</v>
      </c>
      <c r="J7" s="7" t="e">
        <f>Autoevaluación!S76/SUM(Autoevaluación!S74:S77)</f>
        <v>#DIV/0!</v>
      </c>
      <c r="K7" s="7" t="e">
        <f>Autoevaluación!S77/SUM(Autoevaluación!S74:S77)</f>
        <v>#DIV/0!</v>
      </c>
      <c r="L7" s="320"/>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13"/>
      <c r="H8" s="7"/>
      <c r="I8" s="7"/>
      <c r="J8" s="7"/>
      <c r="K8" s="7"/>
      <c r="L8" s="320"/>
      <c r="M8" s="7"/>
      <c r="N8" s="7"/>
      <c r="O8" s="7"/>
      <c r="P8" s="7"/>
      <c r="Q8" s="53"/>
      <c r="R8" s="7"/>
      <c r="S8" s="7"/>
      <c r="T8" s="7"/>
      <c r="U8" s="7"/>
    </row>
    <row r="9" spans="2:22" ht="38.1" customHeight="1" x14ac:dyDescent="0.2">
      <c r="B9" s="6"/>
      <c r="C9" s="7"/>
      <c r="D9" s="7"/>
      <c r="E9" s="7"/>
      <c r="F9" s="7"/>
      <c r="G9" s="313"/>
      <c r="H9" s="7"/>
      <c r="I9" s="7"/>
      <c r="J9" s="7"/>
      <c r="K9" s="7"/>
      <c r="L9" s="320"/>
      <c r="M9" s="7"/>
      <c r="N9" s="7"/>
      <c r="O9" s="7"/>
      <c r="P9" s="7"/>
      <c r="Q9" s="53"/>
      <c r="R9" s="7"/>
      <c r="S9" s="7"/>
      <c r="T9" s="7"/>
      <c r="U9" s="7"/>
    </row>
    <row r="10" spans="2:22" ht="38.1" customHeight="1" x14ac:dyDescent="0.2">
      <c r="B10" s="15" t="s">
        <v>132</v>
      </c>
      <c r="C10" s="12">
        <f>AVERAGE(C4:C9)</f>
        <v>0.16666666666666666</v>
      </c>
      <c r="D10" s="12">
        <f>AVERAGE(D4:D9)</f>
        <v>0.17499999999999999</v>
      </c>
      <c r="E10" s="12">
        <f>AVERAGE(E4:E9)</f>
        <v>0.45</v>
      </c>
      <c r="F10" s="12">
        <f>AVERAGE(F4:F9)</f>
        <v>0.20833333333333331</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1" t="s">
        <v>178</v>
      </c>
      <c r="C12" s="321"/>
      <c r="D12" s="321"/>
      <c r="E12" s="321"/>
      <c r="F12" s="321"/>
      <c r="G12" s="321"/>
      <c r="H12" s="321"/>
      <c r="I12" s="321"/>
      <c r="J12" s="321"/>
      <c r="K12" s="321"/>
      <c r="L12" s="321"/>
      <c r="M12" s="321"/>
      <c r="N12" s="321"/>
      <c r="O12" s="321"/>
      <c r="P12" s="321"/>
      <c r="Q12" s="321"/>
      <c r="R12" s="321"/>
      <c r="S12" s="321"/>
      <c r="T12" s="321"/>
      <c r="U12" s="321"/>
    </row>
    <row r="13" spans="2:22" ht="25.1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300" t="s">
        <v>334</v>
      </c>
      <c r="C14" s="311"/>
      <c r="D14" s="311"/>
      <c r="E14" s="311"/>
      <c r="F14" s="311"/>
      <c r="G14" s="311"/>
      <c r="H14" s="311"/>
      <c r="I14" s="311"/>
      <c r="J14" s="311"/>
      <c r="K14" s="311"/>
      <c r="L14" s="311"/>
      <c r="M14" s="311"/>
      <c r="N14" s="311"/>
      <c r="O14" s="311"/>
      <c r="P14" s="311"/>
      <c r="Q14" s="311"/>
      <c r="R14" s="311"/>
      <c r="S14" s="311"/>
      <c r="T14" s="311"/>
      <c r="U14" s="311"/>
    </row>
    <row r="15" spans="2:22" ht="60" customHeight="1" x14ac:dyDescent="0.2">
      <c r="B15" s="325" t="s">
        <v>335</v>
      </c>
      <c r="C15" s="326"/>
      <c r="D15" s="326"/>
      <c r="E15" s="326"/>
      <c r="F15" s="326"/>
      <c r="G15" s="326"/>
      <c r="H15" s="326"/>
      <c r="I15" s="326"/>
      <c r="J15" s="326"/>
      <c r="K15" s="326"/>
      <c r="L15" s="326"/>
      <c r="M15" s="326"/>
      <c r="N15" s="326"/>
      <c r="O15" s="326"/>
      <c r="P15" s="326"/>
      <c r="Q15" s="326"/>
      <c r="R15" s="326"/>
      <c r="S15" s="326"/>
      <c r="T15" s="326"/>
      <c r="U15" s="326"/>
    </row>
    <row r="16" spans="2:22" s="14" customFormat="1" ht="25.1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325" t="s">
        <v>365</v>
      </c>
      <c r="C17" s="326"/>
      <c r="D17" s="326"/>
      <c r="E17" s="326"/>
      <c r="F17" s="326"/>
      <c r="G17" s="326"/>
      <c r="H17" s="326"/>
      <c r="I17" s="326"/>
      <c r="J17" s="326"/>
      <c r="K17" s="326"/>
      <c r="L17" s="326"/>
      <c r="M17" s="326"/>
      <c r="N17" s="326"/>
      <c r="O17" s="326"/>
      <c r="P17" s="326"/>
      <c r="Q17" s="326"/>
      <c r="R17" s="326"/>
      <c r="S17" s="326"/>
      <c r="T17" s="326"/>
      <c r="U17" s="326"/>
    </row>
    <row r="18" spans="2:21" ht="60" customHeight="1" x14ac:dyDescent="0.2">
      <c r="B18" s="326" t="s">
        <v>364</v>
      </c>
      <c r="C18" s="326"/>
      <c r="D18" s="326"/>
      <c r="E18" s="326"/>
      <c r="F18" s="326"/>
      <c r="G18" s="326"/>
      <c r="H18" s="326"/>
      <c r="I18" s="326"/>
      <c r="J18" s="326"/>
      <c r="K18" s="326"/>
      <c r="L18" s="326"/>
      <c r="M18" s="326"/>
      <c r="N18" s="326"/>
      <c r="O18" s="326"/>
      <c r="P18" s="326"/>
      <c r="Q18" s="326"/>
      <c r="R18" s="326"/>
      <c r="S18" s="326"/>
      <c r="T18" s="326"/>
      <c r="U18" s="326"/>
    </row>
    <row r="19" spans="2:21" ht="60" customHeight="1" x14ac:dyDescent="0.2">
      <c r="B19" s="311"/>
      <c r="C19" s="311"/>
      <c r="D19" s="311"/>
      <c r="E19" s="311"/>
      <c r="F19" s="311"/>
      <c r="G19" s="311"/>
      <c r="H19" s="311"/>
      <c r="I19" s="311"/>
      <c r="J19" s="311"/>
      <c r="K19" s="311"/>
      <c r="L19" s="311"/>
      <c r="M19" s="311"/>
      <c r="N19" s="311"/>
      <c r="O19" s="311"/>
      <c r="P19" s="311"/>
      <c r="Q19" s="311"/>
      <c r="R19" s="311"/>
      <c r="S19" s="311"/>
      <c r="T19" s="311"/>
      <c r="U19" s="31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27" t="s">
        <v>179</v>
      </c>
      <c r="C21" s="327"/>
      <c r="D21" s="327"/>
      <c r="E21" s="327"/>
      <c r="F21" s="327"/>
      <c r="G21" s="327"/>
      <c r="H21" s="327"/>
      <c r="I21" s="327"/>
      <c r="J21" s="327"/>
      <c r="K21" s="327"/>
      <c r="L21" s="327"/>
      <c r="M21" s="327"/>
      <c r="N21" s="327"/>
      <c r="O21" s="327"/>
      <c r="P21" s="327"/>
      <c r="Q21" s="327"/>
      <c r="R21" s="327"/>
      <c r="S21" s="327"/>
      <c r="T21" s="327"/>
      <c r="U21" s="327"/>
    </row>
    <row r="22" spans="2:21" ht="25.1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311"/>
      <c r="C23" s="311"/>
      <c r="D23" s="311"/>
      <c r="E23" s="311"/>
      <c r="F23" s="311"/>
      <c r="G23" s="311"/>
      <c r="H23" s="311"/>
      <c r="I23" s="311"/>
      <c r="J23" s="311"/>
      <c r="K23" s="311"/>
      <c r="L23" s="311"/>
      <c r="M23" s="311"/>
      <c r="N23" s="311"/>
      <c r="O23" s="311"/>
      <c r="P23" s="311"/>
      <c r="Q23" s="311"/>
      <c r="R23" s="311"/>
      <c r="S23" s="311"/>
      <c r="T23" s="311"/>
      <c r="U23" s="311"/>
    </row>
    <row r="24" spans="2:21" ht="60" customHeight="1" x14ac:dyDescent="0.2">
      <c r="B24" s="311"/>
      <c r="C24" s="311"/>
      <c r="D24" s="311"/>
      <c r="E24" s="311"/>
      <c r="F24" s="311"/>
      <c r="G24" s="311"/>
      <c r="H24" s="311"/>
      <c r="I24" s="311"/>
      <c r="J24" s="311"/>
      <c r="K24" s="311"/>
      <c r="L24" s="311"/>
      <c r="M24" s="311"/>
      <c r="N24" s="311"/>
      <c r="O24" s="311"/>
      <c r="P24" s="311"/>
      <c r="Q24" s="311"/>
      <c r="R24" s="311"/>
      <c r="S24" s="311"/>
      <c r="T24" s="311"/>
      <c r="U24" s="311"/>
    </row>
    <row r="25" spans="2:21" s="14" customFormat="1" ht="25.1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311"/>
      <c r="C26" s="311"/>
      <c r="D26" s="311"/>
      <c r="E26" s="311"/>
      <c r="F26" s="311"/>
      <c r="G26" s="311"/>
      <c r="H26" s="311"/>
      <c r="I26" s="311"/>
      <c r="J26" s="311"/>
      <c r="K26" s="311"/>
      <c r="L26" s="311"/>
      <c r="M26" s="311"/>
      <c r="N26" s="311"/>
      <c r="O26" s="311"/>
      <c r="P26" s="311"/>
      <c r="Q26" s="311"/>
      <c r="R26" s="311"/>
      <c r="S26" s="311"/>
      <c r="T26" s="311"/>
      <c r="U26" s="311"/>
    </row>
    <row r="27" spans="2:21" ht="60" customHeight="1" x14ac:dyDescent="0.2">
      <c r="B27" s="311"/>
      <c r="C27" s="311"/>
      <c r="D27" s="311"/>
      <c r="E27" s="311"/>
      <c r="F27" s="311"/>
      <c r="G27" s="311"/>
      <c r="H27" s="311"/>
      <c r="I27" s="311"/>
      <c r="J27" s="311"/>
      <c r="K27" s="311"/>
      <c r="L27" s="311"/>
      <c r="M27" s="311"/>
      <c r="N27" s="311"/>
      <c r="O27" s="311"/>
      <c r="P27" s="311"/>
      <c r="Q27" s="311"/>
      <c r="R27" s="311"/>
      <c r="S27" s="311"/>
      <c r="T27" s="311"/>
      <c r="U27" s="311"/>
    </row>
    <row r="28" spans="2:21" ht="60" customHeight="1" x14ac:dyDescent="0.2">
      <c r="B28" s="311"/>
      <c r="C28" s="311"/>
      <c r="D28" s="311"/>
      <c r="E28" s="311"/>
      <c r="F28" s="311"/>
      <c r="G28" s="311"/>
      <c r="H28" s="311"/>
      <c r="I28" s="311"/>
      <c r="J28" s="311"/>
      <c r="K28" s="311"/>
      <c r="L28" s="311"/>
      <c r="M28" s="311"/>
      <c r="N28" s="311"/>
      <c r="O28" s="311"/>
      <c r="P28" s="311"/>
      <c r="Q28" s="311"/>
      <c r="R28" s="311"/>
      <c r="S28" s="311"/>
      <c r="T28" s="311"/>
      <c r="U28" s="31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29" t="s">
        <v>180</v>
      </c>
      <c r="C30" s="329"/>
      <c r="D30" s="329"/>
      <c r="E30" s="329"/>
      <c r="F30" s="329"/>
      <c r="G30" s="329"/>
      <c r="H30" s="329"/>
      <c r="I30" s="329"/>
      <c r="J30" s="329"/>
      <c r="K30" s="329"/>
      <c r="L30" s="329"/>
      <c r="M30" s="329"/>
      <c r="N30" s="329"/>
      <c r="O30" s="329"/>
      <c r="P30" s="329"/>
      <c r="Q30" s="329"/>
      <c r="R30" s="329"/>
      <c r="S30" s="329"/>
      <c r="T30" s="329"/>
      <c r="U30" s="329"/>
    </row>
    <row r="31" spans="2:21" ht="25.1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11"/>
      <c r="C32" s="311"/>
      <c r="D32" s="311"/>
      <c r="E32" s="311"/>
      <c r="F32" s="311"/>
      <c r="G32" s="311"/>
      <c r="H32" s="311"/>
      <c r="I32" s="311"/>
      <c r="J32" s="311"/>
      <c r="K32" s="311"/>
      <c r="L32" s="311"/>
      <c r="M32" s="311"/>
      <c r="N32" s="311"/>
      <c r="O32" s="311"/>
      <c r="P32" s="311"/>
      <c r="Q32" s="311"/>
      <c r="R32" s="311"/>
      <c r="S32" s="311"/>
      <c r="T32" s="311"/>
      <c r="U32" s="311"/>
    </row>
    <row r="33" spans="2:21" ht="60" customHeight="1" x14ac:dyDescent="0.2">
      <c r="B33" s="311"/>
      <c r="C33" s="311"/>
      <c r="D33" s="311"/>
      <c r="E33" s="311"/>
      <c r="F33" s="311"/>
      <c r="G33" s="311"/>
      <c r="H33" s="311"/>
      <c r="I33" s="311"/>
      <c r="J33" s="311"/>
      <c r="K33" s="311"/>
      <c r="L33" s="311"/>
      <c r="M33" s="311"/>
      <c r="N33" s="311"/>
      <c r="O33" s="311"/>
      <c r="P33" s="311"/>
      <c r="Q33" s="311"/>
      <c r="R33" s="311"/>
      <c r="S33" s="311"/>
      <c r="T33" s="311"/>
      <c r="U33" s="311"/>
    </row>
    <row r="34" spans="2:21" s="14" customFormat="1" ht="25.1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11"/>
      <c r="C35" s="311"/>
      <c r="D35" s="311"/>
      <c r="E35" s="311"/>
      <c r="F35" s="311"/>
      <c r="G35" s="311"/>
      <c r="H35" s="311"/>
      <c r="I35" s="311"/>
      <c r="J35" s="311"/>
      <c r="K35" s="311"/>
      <c r="L35" s="311"/>
      <c r="M35" s="311"/>
      <c r="N35" s="311"/>
      <c r="O35" s="311"/>
      <c r="P35" s="311"/>
      <c r="Q35" s="311"/>
      <c r="R35" s="311"/>
      <c r="S35" s="311"/>
      <c r="T35" s="311"/>
      <c r="U35" s="311"/>
    </row>
    <row r="36" spans="2:21" ht="60" customHeight="1" x14ac:dyDescent="0.2">
      <c r="B36" s="311"/>
      <c r="C36" s="311"/>
      <c r="D36" s="311"/>
      <c r="E36" s="311"/>
      <c r="F36" s="311"/>
      <c r="G36" s="311"/>
      <c r="H36" s="311"/>
      <c r="I36" s="311"/>
      <c r="J36" s="311"/>
      <c r="K36" s="311"/>
      <c r="L36" s="311"/>
      <c r="M36" s="311"/>
      <c r="N36" s="311"/>
      <c r="O36" s="311"/>
      <c r="P36" s="311"/>
      <c r="Q36" s="311"/>
      <c r="R36" s="311"/>
      <c r="S36" s="311"/>
      <c r="T36" s="311"/>
      <c r="U36" s="311"/>
    </row>
    <row r="37" spans="2:21" ht="60" customHeight="1" x14ac:dyDescent="0.2">
      <c r="B37" s="311"/>
      <c r="C37" s="311"/>
      <c r="D37" s="311"/>
      <c r="E37" s="311"/>
      <c r="F37" s="311"/>
      <c r="G37" s="311"/>
      <c r="H37" s="311"/>
      <c r="I37" s="311"/>
      <c r="J37" s="311"/>
      <c r="K37" s="311"/>
      <c r="L37" s="311"/>
      <c r="M37" s="311"/>
      <c r="N37" s="311"/>
      <c r="O37" s="311"/>
      <c r="P37" s="311"/>
      <c r="Q37" s="311"/>
      <c r="R37" s="311"/>
      <c r="S37" s="311"/>
      <c r="T37" s="311"/>
      <c r="U37" s="311"/>
    </row>
    <row r="39" spans="2:21" x14ac:dyDescent="0.2">
      <c r="B39" s="323" t="s">
        <v>181</v>
      </c>
      <c r="C39" s="323"/>
      <c r="D39" s="323"/>
      <c r="E39" s="323"/>
      <c r="F39" s="323"/>
      <c r="G39" s="323"/>
      <c r="H39" s="323"/>
      <c r="I39" s="323"/>
      <c r="J39" s="323"/>
      <c r="K39" s="323"/>
      <c r="L39" s="323"/>
      <c r="M39" s="323"/>
      <c r="N39" s="323"/>
      <c r="O39" s="323"/>
      <c r="P39" s="323"/>
      <c r="Q39" s="323"/>
      <c r="R39" s="323"/>
      <c r="S39" s="323"/>
      <c r="T39" s="323"/>
      <c r="U39" s="323"/>
    </row>
    <row r="40" spans="2:21" ht="19.5" x14ac:dyDescent="0.2">
      <c r="B40" s="330" t="s">
        <v>28</v>
      </c>
      <c r="C40" s="331"/>
      <c r="D40" s="331"/>
      <c r="E40" s="331"/>
      <c r="F40" s="331"/>
      <c r="G40" s="331"/>
      <c r="H40" s="331"/>
      <c r="I40" s="331"/>
      <c r="J40" s="331"/>
      <c r="K40" s="331"/>
      <c r="L40" s="331"/>
      <c r="M40" s="331"/>
      <c r="N40" s="331"/>
      <c r="O40" s="331"/>
      <c r="P40" s="331"/>
      <c r="Q40" s="331"/>
      <c r="R40" s="331"/>
      <c r="S40" s="331"/>
      <c r="T40" s="331"/>
      <c r="U40" s="331"/>
    </row>
    <row r="41" spans="2:21" ht="51.75" customHeight="1" x14ac:dyDescent="0.2">
      <c r="B41" s="311"/>
      <c r="C41" s="311"/>
      <c r="D41" s="311"/>
      <c r="E41" s="311"/>
      <c r="F41" s="311"/>
      <c r="G41" s="311"/>
      <c r="H41" s="311"/>
      <c r="I41" s="311"/>
      <c r="J41" s="311"/>
      <c r="K41" s="311"/>
      <c r="L41" s="311"/>
      <c r="M41" s="311"/>
      <c r="N41" s="311"/>
      <c r="O41" s="311"/>
      <c r="P41" s="311"/>
      <c r="Q41" s="311"/>
      <c r="R41" s="311"/>
      <c r="S41" s="311"/>
      <c r="T41" s="311"/>
      <c r="U41" s="311"/>
    </row>
    <row r="42" spans="2:21" ht="50.25" customHeight="1" x14ac:dyDescent="0.2">
      <c r="B42" s="311"/>
      <c r="C42" s="311"/>
      <c r="D42" s="311"/>
      <c r="E42" s="311"/>
      <c r="F42" s="311"/>
      <c r="G42" s="311"/>
      <c r="H42" s="311"/>
      <c r="I42" s="311"/>
      <c r="J42" s="311"/>
      <c r="K42" s="311"/>
      <c r="L42" s="311"/>
      <c r="M42" s="311"/>
      <c r="N42" s="311"/>
      <c r="O42" s="311"/>
      <c r="P42" s="311"/>
      <c r="Q42" s="311"/>
      <c r="R42" s="311"/>
      <c r="S42" s="311"/>
      <c r="T42" s="311"/>
      <c r="U42" s="311"/>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69.75" customHeight="1" x14ac:dyDescent="0.2">
      <c r="B44" s="311"/>
      <c r="C44" s="311"/>
      <c r="D44" s="311"/>
      <c r="E44" s="311"/>
      <c r="F44" s="311"/>
      <c r="G44" s="311"/>
      <c r="H44" s="311"/>
      <c r="I44" s="311"/>
      <c r="J44" s="311"/>
      <c r="K44" s="311"/>
      <c r="L44" s="311"/>
      <c r="M44" s="311"/>
      <c r="N44" s="311"/>
      <c r="O44" s="311"/>
      <c r="P44" s="311"/>
      <c r="Q44" s="311"/>
      <c r="R44" s="311"/>
      <c r="S44" s="311"/>
      <c r="T44" s="311"/>
      <c r="U44" s="311"/>
    </row>
    <row r="45" spans="2:21" ht="60" customHeight="1" x14ac:dyDescent="0.2">
      <c r="B45" s="311"/>
      <c r="C45" s="311"/>
      <c r="D45" s="311"/>
      <c r="E45" s="311"/>
      <c r="F45" s="311"/>
      <c r="G45" s="311"/>
      <c r="H45" s="311"/>
      <c r="I45" s="311"/>
      <c r="J45" s="311"/>
      <c r="K45" s="311"/>
      <c r="L45" s="311"/>
      <c r="M45" s="311"/>
      <c r="N45" s="311"/>
      <c r="O45" s="311"/>
      <c r="P45" s="311"/>
      <c r="Q45" s="311"/>
      <c r="R45" s="311"/>
      <c r="S45" s="311"/>
      <c r="T45" s="311"/>
      <c r="U45" s="311"/>
    </row>
    <row r="46" spans="2:21" ht="59.25" customHeight="1" x14ac:dyDescent="0.2">
      <c r="B46" s="311"/>
      <c r="C46" s="311"/>
      <c r="D46" s="311"/>
      <c r="E46" s="311"/>
      <c r="F46" s="311"/>
      <c r="G46" s="311"/>
      <c r="H46" s="311"/>
      <c r="I46" s="311"/>
      <c r="J46" s="311"/>
      <c r="K46" s="311"/>
      <c r="L46" s="311"/>
      <c r="M46" s="311"/>
      <c r="N46" s="311"/>
      <c r="O46" s="311"/>
      <c r="P46" s="311"/>
      <c r="Q46" s="311"/>
      <c r="R46" s="311"/>
      <c r="S46" s="311"/>
      <c r="T46" s="311"/>
      <c r="U46" s="31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10" zoomScale="70" zoomScaleNormal="70" workbookViewId="0">
      <selection activeCell="B14" sqref="B14: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28515625" style="1" customWidth="1"/>
    <col min="18" max="21" width="7.7109375" style="1" customWidth="1"/>
    <col min="22" max="22" width="14.28515625" style="1" bestFit="1" customWidth="1"/>
    <col min="23"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314" t="s">
        <v>137</v>
      </c>
      <c r="C2" s="321" t="s">
        <v>178</v>
      </c>
      <c r="D2" s="321"/>
      <c r="E2" s="321"/>
      <c r="F2" s="321"/>
      <c r="G2" s="2"/>
      <c r="H2" s="322" t="s">
        <v>179</v>
      </c>
      <c r="I2" s="322"/>
      <c r="J2" s="322"/>
      <c r="K2" s="322"/>
      <c r="L2" s="2"/>
      <c r="M2" s="316" t="s">
        <v>180</v>
      </c>
      <c r="N2" s="316"/>
      <c r="O2" s="316"/>
      <c r="P2" s="316"/>
      <c r="Q2" s="55"/>
      <c r="R2" s="323" t="s">
        <v>181</v>
      </c>
      <c r="S2" s="323"/>
      <c r="T2" s="323"/>
      <c r="U2" s="323"/>
      <c r="V2" s="318"/>
    </row>
    <row r="3" spans="2:22" ht="24.75" customHeight="1" thickBot="1" x14ac:dyDescent="0.25">
      <c r="B3" s="315"/>
      <c r="C3" s="3">
        <v>1</v>
      </c>
      <c r="D3" s="3">
        <v>2</v>
      </c>
      <c r="E3" s="4">
        <v>3</v>
      </c>
      <c r="F3" s="5">
        <v>4</v>
      </c>
      <c r="G3" s="312"/>
      <c r="H3" s="3">
        <v>1</v>
      </c>
      <c r="I3" s="3">
        <v>2</v>
      </c>
      <c r="J3" s="4">
        <v>3</v>
      </c>
      <c r="K3" s="5">
        <v>4</v>
      </c>
      <c r="L3" s="319"/>
      <c r="M3" s="3">
        <v>1</v>
      </c>
      <c r="N3" s="3">
        <v>2</v>
      </c>
      <c r="O3" s="4">
        <v>3</v>
      </c>
      <c r="P3" s="5">
        <v>4</v>
      </c>
      <c r="Q3" s="56"/>
      <c r="R3" s="3">
        <v>1</v>
      </c>
      <c r="S3" s="3">
        <v>2</v>
      </c>
      <c r="T3" s="4">
        <v>3</v>
      </c>
      <c r="U3" s="5">
        <v>4</v>
      </c>
      <c r="V3" s="318"/>
    </row>
    <row r="4" spans="2:22" ht="38.1" customHeight="1" thickTop="1" thickBot="1" x14ac:dyDescent="0.25">
      <c r="B4" s="37" t="s">
        <v>133</v>
      </c>
      <c r="C4" s="36">
        <f>Autoevaluación!R84/SUM(Autoevaluación!R84:R87)</f>
        <v>0</v>
      </c>
      <c r="D4" s="7">
        <f>Autoevaluación!R85/SUM(Autoevaluación!R84:R87)</f>
        <v>0.33333333333333331</v>
      </c>
      <c r="E4" s="7">
        <f>Autoevaluación!R86/SUM(Autoevaluación!R84:R87)</f>
        <v>0.66666666666666663</v>
      </c>
      <c r="F4" s="7">
        <f>Autoevaluación!R87/SUM(Autoevaluación!R84:R87)</f>
        <v>0</v>
      </c>
      <c r="G4" s="313"/>
      <c r="H4" s="17" t="e">
        <f>Autoevaluación!S84/SUM(Autoevaluación!S84:S87)</f>
        <v>#DIV/0!</v>
      </c>
      <c r="I4" s="7" t="e">
        <f>Autoevaluación!S85/SUM(Autoevaluación!S84:S87)</f>
        <v>#DIV/0!</v>
      </c>
      <c r="J4" s="7" t="e">
        <f>Autoevaluación!S86/SUM(Autoevaluación!S84:S87)</f>
        <v>#DIV/0!</v>
      </c>
      <c r="K4" s="7" t="e">
        <f>Autoevaluación!S87/SUM(Autoevaluación!S84:S87)</f>
        <v>#DIV/0!</v>
      </c>
      <c r="L4" s="320"/>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0.42857142857142855</v>
      </c>
      <c r="E5" s="7">
        <f>Autoevaluación!R91/SUM(Autoevaluación!R89:R92)</f>
        <v>0.5714285714285714</v>
      </c>
      <c r="F5" s="7">
        <f>Autoevaluación!R92/SUM(Autoevaluación!R89:R92)</f>
        <v>0</v>
      </c>
      <c r="G5" s="313"/>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20"/>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1</v>
      </c>
      <c r="E6" s="7">
        <f>Autoevaluación!R100/SUM(Autoevaluación!R98:R101)</f>
        <v>0</v>
      </c>
      <c r="F6" s="7">
        <f>Autoevaluación!R101/SUM(Autoevaluación!R98:R101)</f>
        <v>0</v>
      </c>
      <c r="G6" s="313"/>
      <c r="H6" s="17" t="e">
        <f>Autoevaluación!S98/SUM(Autoevaluación!S98:S101)</f>
        <v>#DIV/0!</v>
      </c>
      <c r="I6" s="7" t="e">
        <f>Autoevaluación!S99/SUM(Autoevaluación!S98:S101)</f>
        <v>#DIV/0!</v>
      </c>
      <c r="J6" s="7" t="e">
        <f>Autoevaluación!S100/SUM(Autoevaluación!S98:S101)</f>
        <v>#DIV/0!</v>
      </c>
      <c r="K6" s="7" t="e">
        <f>Autoevaluación!S10/SUM(Autoevaluación!S98:S101)</f>
        <v>#DIV/0!</v>
      </c>
      <c r="L6" s="320"/>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0.3</v>
      </c>
      <c r="E7" s="7">
        <f>Autoevaluación!R104/SUM(Autoevaluación!R102:R105)</f>
        <v>0.5</v>
      </c>
      <c r="F7" s="7">
        <f>Autoevaluación!R105/SUM(Autoevaluación!R102:R105)</f>
        <v>0.2</v>
      </c>
      <c r="G7" s="313"/>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20"/>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13"/>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20"/>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13"/>
      <c r="H9" s="7"/>
      <c r="I9" s="7"/>
      <c r="J9" s="7"/>
      <c r="K9" s="7"/>
      <c r="L9" s="320"/>
      <c r="M9" s="7"/>
      <c r="N9" s="7"/>
      <c r="O9" s="7"/>
      <c r="P9" s="7"/>
      <c r="Q9" s="53"/>
      <c r="R9" s="7"/>
      <c r="S9" s="7"/>
      <c r="T9" s="7"/>
      <c r="U9" s="7"/>
    </row>
    <row r="10" spans="2:22" ht="42" customHeight="1" x14ac:dyDescent="0.2">
      <c r="B10" s="15" t="s">
        <v>138</v>
      </c>
      <c r="C10" s="12">
        <f>AVERAGE(C4:C9)</f>
        <v>0</v>
      </c>
      <c r="D10" s="12">
        <f>AVERAGE(D4:D9)</f>
        <v>0.41238095238095235</v>
      </c>
      <c r="E10" s="12">
        <f>AVERAGE(E4:E9)</f>
        <v>0.54761904761904767</v>
      </c>
      <c r="F10" s="12">
        <f>AVERAGE(F4:F9)</f>
        <v>0.04</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1" t="s">
        <v>178</v>
      </c>
      <c r="C12" s="321"/>
      <c r="D12" s="321"/>
      <c r="E12" s="321"/>
      <c r="F12" s="321"/>
      <c r="G12" s="321"/>
      <c r="H12" s="321"/>
      <c r="I12" s="321"/>
      <c r="J12" s="321"/>
      <c r="K12" s="321"/>
      <c r="L12" s="321"/>
      <c r="M12" s="321"/>
      <c r="N12" s="321"/>
      <c r="O12" s="321"/>
      <c r="P12" s="321"/>
      <c r="Q12" s="321"/>
      <c r="R12" s="321"/>
      <c r="S12" s="321"/>
      <c r="T12" s="321"/>
      <c r="U12" s="321"/>
    </row>
    <row r="13" spans="2:22" ht="25.1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300" t="s">
        <v>370</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2">
      <c r="B15" s="300" t="s">
        <v>208</v>
      </c>
      <c r="C15" s="300"/>
      <c r="D15" s="300"/>
      <c r="E15" s="300"/>
      <c r="F15" s="300"/>
      <c r="G15" s="300"/>
      <c r="H15" s="300"/>
      <c r="I15" s="300"/>
      <c r="J15" s="300"/>
      <c r="K15" s="300"/>
      <c r="L15" s="300"/>
      <c r="M15" s="300"/>
      <c r="N15" s="300"/>
      <c r="O15" s="300"/>
      <c r="P15" s="300"/>
      <c r="Q15" s="300"/>
      <c r="R15" s="300"/>
      <c r="S15" s="300"/>
      <c r="T15" s="300"/>
      <c r="U15" s="300"/>
    </row>
    <row r="16" spans="2:22" s="14" customFormat="1" ht="25.1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300" t="s">
        <v>371</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2">
      <c r="B18" s="300" t="s">
        <v>372</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373</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27" t="s">
        <v>179</v>
      </c>
      <c r="C21" s="327"/>
      <c r="D21" s="327"/>
      <c r="E21" s="327"/>
      <c r="F21" s="327"/>
      <c r="G21" s="327"/>
      <c r="H21" s="327"/>
      <c r="I21" s="327"/>
      <c r="J21" s="327"/>
      <c r="K21" s="327"/>
      <c r="L21" s="327"/>
      <c r="M21" s="327"/>
      <c r="N21" s="327"/>
      <c r="O21" s="327"/>
      <c r="P21" s="327"/>
      <c r="Q21" s="327"/>
      <c r="R21" s="327"/>
      <c r="S21" s="327"/>
      <c r="T21" s="327"/>
      <c r="U21" s="327"/>
    </row>
    <row r="22" spans="2:21" ht="25.15" customHeight="1" x14ac:dyDescent="0.2">
      <c r="B22" s="330"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00"/>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2">
      <c r="B24" s="300"/>
      <c r="C24" s="300"/>
      <c r="D24" s="300"/>
      <c r="E24" s="300"/>
      <c r="F24" s="300"/>
      <c r="G24" s="300"/>
      <c r="H24" s="300"/>
      <c r="I24" s="300"/>
      <c r="J24" s="300"/>
      <c r="K24" s="300"/>
      <c r="L24" s="300"/>
      <c r="M24" s="300"/>
      <c r="N24" s="300"/>
      <c r="O24" s="300"/>
      <c r="P24" s="300"/>
      <c r="Q24" s="300"/>
      <c r="R24" s="300"/>
      <c r="S24" s="300"/>
      <c r="T24" s="300"/>
      <c r="U24" s="300"/>
    </row>
    <row r="25" spans="2:21" s="14" customFormat="1" ht="25.1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300"/>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2">
      <c r="B27" s="300"/>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2">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29" t="s">
        <v>180</v>
      </c>
      <c r="C30" s="329"/>
      <c r="D30" s="329"/>
      <c r="E30" s="329"/>
      <c r="F30" s="329"/>
      <c r="G30" s="329"/>
      <c r="H30" s="329"/>
      <c r="I30" s="329"/>
      <c r="J30" s="329"/>
      <c r="K30" s="329"/>
      <c r="L30" s="329"/>
      <c r="M30" s="329"/>
      <c r="N30" s="329"/>
      <c r="O30" s="329"/>
      <c r="P30" s="329"/>
      <c r="Q30" s="329"/>
      <c r="R30" s="329"/>
      <c r="S30" s="329"/>
      <c r="T30" s="329"/>
      <c r="U30" s="329"/>
    </row>
    <row r="31" spans="2:21" ht="25.15" customHeight="1" x14ac:dyDescent="0.2">
      <c r="B31" s="328" t="s">
        <v>28</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2">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1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39" spans="2:21" x14ac:dyDescent="0.2">
      <c r="B39" s="323" t="s">
        <v>181</v>
      </c>
      <c r="C39" s="323"/>
      <c r="D39" s="323"/>
      <c r="E39" s="323"/>
      <c r="F39" s="323"/>
      <c r="G39" s="323"/>
      <c r="H39" s="323"/>
      <c r="I39" s="323"/>
      <c r="J39" s="323"/>
      <c r="K39" s="323"/>
      <c r="L39" s="323"/>
      <c r="M39" s="323"/>
      <c r="N39" s="323"/>
      <c r="O39" s="323"/>
      <c r="P39" s="323"/>
      <c r="Q39" s="323"/>
      <c r="R39" s="323"/>
      <c r="S39" s="323"/>
      <c r="T39" s="323"/>
      <c r="U39" s="323"/>
    </row>
    <row r="40" spans="2:21" ht="19.5" x14ac:dyDescent="0.2">
      <c r="B40" s="328" t="s">
        <v>28</v>
      </c>
      <c r="C40" s="328"/>
      <c r="D40" s="328"/>
      <c r="E40" s="328"/>
      <c r="F40" s="328"/>
      <c r="G40" s="328"/>
      <c r="H40" s="328"/>
      <c r="I40" s="328"/>
      <c r="J40" s="328"/>
      <c r="K40" s="328"/>
      <c r="L40" s="328"/>
      <c r="M40" s="328"/>
      <c r="N40" s="328"/>
      <c r="O40" s="328"/>
      <c r="P40" s="328"/>
      <c r="Q40" s="328"/>
      <c r="R40" s="328"/>
      <c r="S40" s="328"/>
      <c r="T40" s="328"/>
      <c r="U40" s="328"/>
    </row>
    <row r="41" spans="2:21" ht="50.25" customHeight="1" x14ac:dyDescent="0.2">
      <c r="B41" s="300"/>
      <c r="C41" s="300"/>
      <c r="D41" s="300"/>
      <c r="E41" s="300"/>
      <c r="F41" s="300"/>
      <c r="G41" s="300"/>
      <c r="H41" s="300"/>
      <c r="I41" s="300"/>
      <c r="J41" s="300"/>
      <c r="K41" s="300"/>
      <c r="L41" s="300"/>
      <c r="M41" s="300"/>
      <c r="N41" s="300"/>
      <c r="O41" s="300"/>
      <c r="P41" s="300"/>
      <c r="Q41" s="300"/>
      <c r="R41" s="300"/>
      <c r="S41" s="300"/>
      <c r="T41" s="300"/>
      <c r="U41" s="300"/>
    </row>
    <row r="42" spans="2:21" ht="51.75"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45" customHeight="1" x14ac:dyDescent="0.2">
      <c r="B44" s="300"/>
      <c r="C44" s="300"/>
      <c r="D44" s="300"/>
      <c r="E44" s="300"/>
      <c r="F44" s="300"/>
      <c r="G44" s="300"/>
      <c r="H44" s="300"/>
      <c r="I44" s="300"/>
      <c r="J44" s="300"/>
      <c r="K44" s="300"/>
      <c r="L44" s="300"/>
      <c r="M44" s="300"/>
      <c r="N44" s="300"/>
      <c r="O44" s="300"/>
      <c r="P44" s="300"/>
      <c r="Q44" s="300"/>
      <c r="R44" s="300"/>
      <c r="S44" s="300"/>
      <c r="T44" s="300"/>
      <c r="U44" s="300"/>
    </row>
    <row r="45" spans="2:21" ht="52.5" customHeight="1" x14ac:dyDescent="0.2">
      <c r="B45" s="300"/>
      <c r="C45" s="300"/>
      <c r="D45" s="300"/>
      <c r="E45" s="300"/>
      <c r="F45" s="300"/>
      <c r="G45" s="300"/>
      <c r="H45" s="300"/>
      <c r="I45" s="300"/>
      <c r="J45" s="300"/>
      <c r="K45" s="300"/>
      <c r="L45" s="300"/>
      <c r="M45" s="300"/>
      <c r="N45" s="300"/>
      <c r="O45" s="300"/>
      <c r="P45" s="300"/>
      <c r="Q45" s="300"/>
      <c r="R45" s="300"/>
      <c r="S45" s="300"/>
      <c r="T45" s="300"/>
      <c r="U45" s="300"/>
    </row>
    <row r="46" spans="2:21" ht="55.5" customHeight="1" x14ac:dyDescent="0.2">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abSelected="1" topLeftCell="A13" zoomScale="70" zoomScaleNormal="70" workbookViewId="0">
      <selection activeCell="B19" sqref="B19: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314" t="s">
        <v>24</v>
      </c>
      <c r="C2" s="321" t="s">
        <v>178</v>
      </c>
      <c r="D2" s="321"/>
      <c r="E2" s="321"/>
      <c r="F2" s="321"/>
      <c r="G2" s="2"/>
      <c r="H2" s="322" t="s">
        <v>179</v>
      </c>
      <c r="I2" s="322"/>
      <c r="J2" s="322"/>
      <c r="K2" s="322"/>
      <c r="L2" s="2"/>
      <c r="M2" s="316" t="s">
        <v>180</v>
      </c>
      <c r="N2" s="316"/>
      <c r="O2" s="316"/>
      <c r="P2" s="316"/>
      <c r="Q2" s="55"/>
      <c r="R2" s="323" t="s">
        <v>181</v>
      </c>
      <c r="S2" s="323"/>
      <c r="T2" s="323"/>
      <c r="U2" s="323"/>
      <c r="V2" s="318"/>
    </row>
    <row r="3" spans="2:22" ht="24.75" customHeight="1" thickBot="1" x14ac:dyDescent="0.25">
      <c r="B3" s="315"/>
      <c r="C3" s="3">
        <v>1</v>
      </c>
      <c r="D3" s="3">
        <v>2</v>
      </c>
      <c r="E3" s="4">
        <v>3</v>
      </c>
      <c r="F3" s="5">
        <v>4</v>
      </c>
      <c r="G3" s="312"/>
      <c r="H3" s="3">
        <v>1</v>
      </c>
      <c r="I3" s="3">
        <v>2</v>
      </c>
      <c r="J3" s="4">
        <v>3</v>
      </c>
      <c r="K3" s="5">
        <v>4</v>
      </c>
      <c r="L3" s="319"/>
      <c r="M3" s="3">
        <v>1</v>
      </c>
      <c r="N3" s="3">
        <v>2</v>
      </c>
      <c r="O3" s="4">
        <v>3</v>
      </c>
      <c r="P3" s="5">
        <v>4</v>
      </c>
      <c r="Q3" s="56"/>
      <c r="R3" s="3">
        <v>1</v>
      </c>
      <c r="S3" s="3">
        <v>2</v>
      </c>
      <c r="T3" s="4">
        <v>3</v>
      </c>
      <c r="U3" s="5">
        <v>4</v>
      </c>
      <c r="V3" s="318"/>
    </row>
    <row r="4" spans="2:22" ht="38.1" customHeight="1" thickTop="1" thickBot="1" x14ac:dyDescent="0.25">
      <c r="B4" s="40" t="s">
        <v>5</v>
      </c>
      <c r="C4" s="36">
        <f>Autoevaluación!R122/SUM(Autoevaluación!R122:R125)</f>
        <v>0.25</v>
      </c>
      <c r="D4" s="7">
        <f>Autoevaluación!R123/SUM(Autoevaluación!R122:R125)</f>
        <v>0.25</v>
      </c>
      <c r="E4" s="7">
        <f>Autoevaluación!R124/SUM(Autoevaluación!R122:R125)</f>
        <v>0.25</v>
      </c>
      <c r="F4" s="7">
        <f>Autoevaluación!R125/SUM(Autoevaluación!R122:R125)</f>
        <v>0.25</v>
      </c>
      <c r="G4" s="313"/>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20"/>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0.75</v>
      </c>
      <c r="E5" s="7">
        <f>Autoevaluación!R130/SUM(Autoevaluación!R128:R131)</f>
        <v>0.25</v>
      </c>
      <c r="F5" s="7">
        <f>Autoevaluación!R131/SUM(Autoevaluación!R128:R131)</f>
        <v>0</v>
      </c>
      <c r="G5" s="313"/>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20"/>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13"/>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20"/>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13"/>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20"/>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13"/>
      <c r="H8" s="7"/>
      <c r="I8" s="7"/>
      <c r="J8" s="7"/>
      <c r="K8" s="7"/>
      <c r="L8" s="320"/>
      <c r="M8" s="7"/>
      <c r="N8" s="7"/>
      <c r="O8" s="7"/>
      <c r="P8" s="7"/>
      <c r="Q8" s="53"/>
      <c r="R8" s="7"/>
      <c r="S8" s="7"/>
      <c r="T8" s="7"/>
      <c r="U8" s="7"/>
    </row>
    <row r="9" spans="2:22" ht="38.1" customHeight="1" x14ac:dyDescent="0.2">
      <c r="B9" s="6"/>
      <c r="C9" s="7"/>
      <c r="D9" s="7"/>
      <c r="E9" s="7"/>
      <c r="F9" s="7"/>
      <c r="G9" s="313"/>
      <c r="H9" s="7"/>
      <c r="I9" s="7"/>
      <c r="J9" s="7"/>
      <c r="K9" s="7"/>
      <c r="L9" s="320"/>
      <c r="M9" s="7"/>
      <c r="N9" s="7"/>
      <c r="O9" s="7"/>
      <c r="P9" s="7"/>
      <c r="Q9" s="53"/>
      <c r="R9" s="7"/>
      <c r="S9" s="7"/>
      <c r="T9" s="7"/>
      <c r="U9" s="7"/>
    </row>
    <row r="10" spans="2:22" ht="42" customHeight="1" x14ac:dyDescent="0.2">
      <c r="B10" s="15" t="s">
        <v>139</v>
      </c>
      <c r="C10" s="12">
        <f>AVERAGE(C4:C9)</f>
        <v>0.14583333333333331</v>
      </c>
      <c r="D10" s="12">
        <f>AVERAGE(D4:D9)</f>
        <v>0.49999999999999994</v>
      </c>
      <c r="E10" s="12">
        <f>AVERAGE(E4:E9)</f>
        <v>0.29166666666666663</v>
      </c>
      <c r="F10" s="12">
        <f>AVERAGE(F4:F9)</f>
        <v>6.25E-2</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1" t="s">
        <v>178</v>
      </c>
      <c r="C12" s="321"/>
      <c r="D12" s="321"/>
      <c r="E12" s="321"/>
      <c r="F12" s="321"/>
      <c r="G12" s="321"/>
      <c r="H12" s="321"/>
      <c r="I12" s="321"/>
      <c r="J12" s="321"/>
      <c r="K12" s="321"/>
      <c r="L12" s="321"/>
      <c r="M12" s="321"/>
      <c r="N12" s="321"/>
      <c r="O12" s="321"/>
      <c r="P12" s="321"/>
      <c r="Q12" s="321"/>
      <c r="R12" s="321"/>
      <c r="S12" s="321"/>
      <c r="T12" s="321"/>
      <c r="U12" s="321"/>
    </row>
    <row r="13" spans="2:22" ht="25.1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300" t="s">
        <v>374</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2">
      <c r="B15" s="300"/>
      <c r="C15" s="300"/>
      <c r="D15" s="300"/>
      <c r="E15" s="300"/>
      <c r="F15" s="300"/>
      <c r="G15" s="300"/>
      <c r="H15" s="300"/>
      <c r="I15" s="300"/>
      <c r="J15" s="300"/>
      <c r="K15" s="300"/>
      <c r="L15" s="300"/>
      <c r="M15" s="300"/>
      <c r="N15" s="300"/>
      <c r="O15" s="300"/>
      <c r="P15" s="300"/>
      <c r="Q15" s="300"/>
      <c r="R15" s="300"/>
      <c r="S15" s="300"/>
      <c r="T15" s="300"/>
      <c r="U15" s="300"/>
    </row>
    <row r="16" spans="2:22" s="14" customFormat="1" ht="25.1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332" t="s">
        <v>7</v>
      </c>
      <c r="C17" s="332"/>
      <c r="D17" s="332"/>
      <c r="E17" s="332"/>
      <c r="F17" s="332"/>
      <c r="G17" s="332"/>
      <c r="H17" s="332"/>
      <c r="I17" s="332"/>
      <c r="J17" s="332"/>
      <c r="K17" s="332"/>
      <c r="L17" s="332"/>
      <c r="M17" s="332"/>
      <c r="N17" s="332"/>
      <c r="O17" s="332"/>
      <c r="P17" s="332"/>
      <c r="Q17" s="332"/>
      <c r="R17" s="332"/>
      <c r="S17" s="332"/>
      <c r="T17" s="332"/>
      <c r="U17" s="332"/>
    </row>
    <row r="18" spans="2:21" ht="60" customHeight="1" x14ac:dyDescent="0.2">
      <c r="B18" s="300" t="s">
        <v>375</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376</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27" t="s">
        <v>179</v>
      </c>
      <c r="C21" s="327"/>
      <c r="D21" s="327"/>
      <c r="E21" s="327"/>
      <c r="F21" s="327"/>
      <c r="G21" s="327"/>
      <c r="H21" s="327"/>
      <c r="I21" s="327"/>
      <c r="J21" s="327"/>
      <c r="K21" s="327"/>
      <c r="L21" s="327"/>
      <c r="M21" s="327"/>
      <c r="N21" s="327"/>
      <c r="O21" s="327"/>
      <c r="P21" s="327"/>
      <c r="Q21" s="327"/>
      <c r="R21" s="327"/>
      <c r="S21" s="327"/>
      <c r="T21" s="327"/>
      <c r="U21" s="327"/>
    </row>
    <row r="22" spans="2:21" ht="25.1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300"/>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2">
      <c r="B24" s="300"/>
      <c r="C24" s="300"/>
      <c r="D24" s="300"/>
      <c r="E24" s="300"/>
      <c r="F24" s="300"/>
      <c r="G24" s="300"/>
      <c r="H24" s="300"/>
      <c r="I24" s="300"/>
      <c r="J24" s="300"/>
      <c r="K24" s="300"/>
      <c r="L24" s="300"/>
      <c r="M24" s="300"/>
      <c r="N24" s="300"/>
      <c r="O24" s="300"/>
      <c r="P24" s="300"/>
      <c r="Q24" s="300"/>
      <c r="R24" s="300"/>
      <c r="S24" s="300"/>
      <c r="T24" s="300"/>
      <c r="U24" s="300"/>
    </row>
    <row r="25" spans="2:21" s="14" customFormat="1" ht="25.1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300"/>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2">
      <c r="B27" s="300"/>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2">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29" t="s">
        <v>180</v>
      </c>
      <c r="C30" s="329"/>
      <c r="D30" s="329"/>
      <c r="E30" s="329"/>
      <c r="F30" s="329"/>
      <c r="G30" s="329"/>
      <c r="H30" s="329"/>
      <c r="I30" s="329"/>
      <c r="J30" s="329"/>
      <c r="K30" s="329"/>
      <c r="L30" s="329"/>
      <c r="M30" s="329"/>
      <c r="N30" s="329"/>
      <c r="O30" s="329"/>
      <c r="P30" s="329"/>
      <c r="Q30" s="329"/>
      <c r="R30" s="329"/>
      <c r="S30" s="329"/>
      <c r="T30" s="329"/>
      <c r="U30" s="329"/>
    </row>
    <row r="31" spans="2:21" ht="25.1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1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40" spans="2:21" x14ac:dyDescent="0.2">
      <c r="B40" s="323" t="s">
        <v>181</v>
      </c>
      <c r="C40" s="323"/>
      <c r="D40" s="323"/>
      <c r="E40" s="323"/>
      <c r="F40" s="323"/>
      <c r="G40" s="323"/>
      <c r="H40" s="323"/>
      <c r="I40" s="323"/>
      <c r="J40" s="323"/>
      <c r="K40" s="323"/>
      <c r="L40" s="323"/>
      <c r="M40" s="323"/>
      <c r="N40" s="323"/>
      <c r="O40" s="323"/>
      <c r="P40" s="323"/>
      <c r="Q40" s="323"/>
      <c r="R40" s="323"/>
      <c r="S40" s="323"/>
      <c r="T40" s="323"/>
      <c r="U40" s="323"/>
    </row>
    <row r="41" spans="2:21" ht="19.5" x14ac:dyDescent="0.2">
      <c r="B41" s="330" t="s">
        <v>28</v>
      </c>
      <c r="C41" s="331"/>
      <c r="D41" s="331"/>
      <c r="E41" s="331"/>
      <c r="F41" s="331"/>
      <c r="G41" s="331"/>
      <c r="H41" s="331"/>
      <c r="I41" s="331"/>
      <c r="J41" s="331"/>
      <c r="K41" s="331"/>
      <c r="L41" s="331"/>
      <c r="M41" s="331"/>
      <c r="N41" s="331"/>
      <c r="O41" s="331"/>
      <c r="P41" s="331"/>
      <c r="Q41" s="331"/>
      <c r="R41" s="331"/>
      <c r="S41" s="331"/>
      <c r="T41" s="331"/>
      <c r="U41" s="331"/>
    </row>
    <row r="42" spans="2:21" ht="62.25"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64.5" customHeight="1" x14ac:dyDescent="0.2">
      <c r="B43" s="300"/>
      <c r="C43" s="300"/>
      <c r="D43" s="300"/>
      <c r="E43" s="300"/>
      <c r="F43" s="300"/>
      <c r="G43" s="300"/>
      <c r="H43" s="300"/>
      <c r="I43" s="300"/>
      <c r="J43" s="300"/>
      <c r="K43" s="300"/>
      <c r="L43" s="300"/>
      <c r="M43" s="300"/>
      <c r="N43" s="300"/>
      <c r="O43" s="300"/>
      <c r="P43" s="300"/>
      <c r="Q43" s="300"/>
      <c r="R43" s="300"/>
      <c r="S43" s="300"/>
      <c r="T43" s="300"/>
      <c r="U43" s="300"/>
    </row>
    <row r="44" spans="2:21" ht="19.5" x14ac:dyDescent="0.2">
      <c r="B44" s="317" t="s">
        <v>123</v>
      </c>
      <c r="C44" s="317"/>
      <c r="D44" s="317"/>
      <c r="E44" s="317"/>
      <c r="F44" s="317"/>
      <c r="G44" s="317"/>
      <c r="H44" s="317"/>
      <c r="I44" s="317"/>
      <c r="J44" s="317"/>
      <c r="K44" s="317"/>
      <c r="L44" s="317"/>
      <c r="M44" s="317"/>
      <c r="N44" s="317"/>
      <c r="O44" s="317"/>
      <c r="P44" s="317"/>
      <c r="Q44" s="317"/>
      <c r="R44" s="317"/>
      <c r="S44" s="317"/>
      <c r="T44" s="317"/>
      <c r="U44" s="317"/>
    </row>
    <row r="45" spans="2:21" ht="54.75" customHeight="1" x14ac:dyDescent="0.2">
      <c r="B45" s="300"/>
      <c r="C45" s="300"/>
      <c r="D45" s="300"/>
      <c r="E45" s="300"/>
      <c r="F45" s="300"/>
      <c r="G45" s="300"/>
      <c r="H45" s="300"/>
      <c r="I45" s="300"/>
      <c r="J45" s="300"/>
      <c r="K45" s="300"/>
      <c r="L45" s="300"/>
      <c r="M45" s="300"/>
      <c r="N45" s="300"/>
      <c r="O45" s="300"/>
      <c r="P45" s="300"/>
      <c r="Q45" s="300"/>
      <c r="R45" s="300"/>
      <c r="S45" s="300"/>
      <c r="T45" s="300"/>
      <c r="U45" s="300"/>
    </row>
    <row r="46" spans="2:21" ht="61.5" customHeight="1" x14ac:dyDescent="0.2">
      <c r="B46" s="300"/>
      <c r="C46" s="300"/>
      <c r="D46" s="300"/>
      <c r="E46" s="300"/>
      <c r="F46" s="300"/>
      <c r="G46" s="300"/>
      <c r="H46" s="300"/>
      <c r="I46" s="300"/>
      <c r="J46" s="300"/>
      <c r="K46" s="300"/>
      <c r="L46" s="300"/>
      <c r="M46" s="300"/>
      <c r="N46" s="300"/>
      <c r="O46" s="300"/>
      <c r="P46" s="300"/>
      <c r="Q46" s="300"/>
      <c r="R46" s="300"/>
      <c r="S46" s="300"/>
      <c r="T46" s="300"/>
      <c r="U46" s="300"/>
    </row>
    <row r="47" spans="2:21" ht="64.5" customHeight="1" x14ac:dyDescent="0.2">
      <c r="B47" s="300"/>
      <c r="C47" s="300"/>
      <c r="D47" s="300"/>
      <c r="E47" s="300"/>
      <c r="F47" s="300"/>
      <c r="G47" s="300"/>
      <c r="H47" s="300"/>
      <c r="I47" s="300"/>
      <c r="J47" s="300"/>
      <c r="K47" s="300"/>
      <c r="L47" s="300"/>
      <c r="M47" s="300"/>
      <c r="N47" s="300"/>
      <c r="O47" s="300"/>
      <c r="P47" s="300"/>
      <c r="Q47" s="300"/>
      <c r="R47" s="300"/>
      <c r="S47" s="300"/>
      <c r="T47" s="300"/>
      <c r="U47" s="30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 ref="B37:U37"/>
    <mergeCell ref="B15:U15"/>
    <mergeCell ref="G3:G9"/>
    <mergeCell ref="B16:U16"/>
    <mergeCell ref="B14:U14"/>
    <mergeCell ref="B18:U18"/>
    <mergeCell ref="B19:U19"/>
    <mergeCell ref="B22:U22"/>
    <mergeCell ref="B23:U23"/>
    <mergeCell ref="B21:U21"/>
    <mergeCell ref="L3:L9"/>
    <mergeCell ref="B2:B3"/>
    <mergeCell ref="R2:U2"/>
    <mergeCell ref="B12:U12"/>
    <mergeCell ref="B13:U13"/>
    <mergeCell ref="B24:U24"/>
    <mergeCell ref="B17:U17"/>
    <mergeCell ref="V2:V3"/>
    <mergeCell ref="C2:F2"/>
    <mergeCell ref="H2:K2"/>
    <mergeCell ref="B36:U36"/>
    <mergeCell ref="M2:P2"/>
    <mergeCell ref="B25:U25"/>
    <mergeCell ref="B26:U26"/>
    <mergeCell ref="B27:U27"/>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CESAR ALBEIRO ORTIZ SANCHEZ</cp:lastModifiedBy>
  <cp:lastPrinted>2011-10-07T14:16:27Z</cp:lastPrinted>
  <dcterms:created xsi:type="dcterms:W3CDTF">2010-02-23T19:10:51Z</dcterms:created>
  <dcterms:modified xsi:type="dcterms:W3CDTF">2024-03-15T21:16:00Z</dcterms:modified>
</cp:coreProperties>
</file>