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H:\Oficios Enviados 2022  2023\Carpeta 2024\Primera y Segunda Semana Desarrollo Institucional 2024\Documentos guías\Documentos 2024\"/>
    </mc:Choice>
  </mc:AlternateContent>
  <xr:revisionPtr revIDLastSave="0" documentId="13_ncr:1_{6AFEAEA1-F534-4468-B1A7-60C87668646F}" xr6:coauthVersionLast="47" xr6:coauthVersionMax="47" xr10:uidLastSave="{00000000-0000-0000-0000-000000000000}"/>
  <bookViews>
    <workbookView xWindow="-120" yWindow="-120" windowWidth="24240" windowHeight="13140" xr2:uid="{00000000-000D-0000-FFFF-FFFF00000000}"/>
  </bookViews>
  <sheets>
    <sheet name="Institución" sheetId="58" r:id="rId1"/>
    <sheet name="Autoevaluación" sheetId="1" r:id="rId2"/>
    <sheet name="Directiva" sheetId="2" r:id="rId3"/>
    <sheet name="Academica" sheetId="4" r:id="rId4"/>
    <sheet name="Admon" sheetId="6" r:id="rId5"/>
    <sheet name="Comunidad" sheetId="5" r:id="rId6"/>
  </sheets>
  <calcPr calcId="181029"/>
</workbook>
</file>

<file path=xl/calcChain.xml><?xml version="1.0" encoding="utf-8"?>
<calcChain xmlns="http://schemas.openxmlformats.org/spreadsheetml/2006/main">
  <c r="U100" i="1" l="1"/>
  <c r="U98" i="1"/>
  <c r="U99" i="1"/>
  <c r="U101" i="1"/>
  <c r="U6" i="6" s="1"/>
  <c r="U87" i="1"/>
  <c r="U92" i="1"/>
  <c r="U89" i="1"/>
  <c r="U90" i="1"/>
  <c r="U91" i="1"/>
  <c r="R7" i="1"/>
  <c r="R8" i="1"/>
  <c r="R9" i="1"/>
  <c r="R10" i="1"/>
  <c r="C4" i="2"/>
  <c r="S7" i="1"/>
  <c r="T7" i="1"/>
  <c r="T8" i="1"/>
  <c r="T9" i="1"/>
  <c r="T10" i="1"/>
  <c r="M4" i="2"/>
  <c r="M10" i="2" s="1"/>
  <c r="U7" i="1"/>
  <c r="S8" i="1"/>
  <c r="U8" i="1"/>
  <c r="U9" i="1"/>
  <c r="U10" i="1"/>
  <c r="S9" i="1"/>
  <c r="E4" i="2"/>
  <c r="S10" i="1"/>
  <c r="S98" i="1"/>
  <c r="S99" i="1"/>
  <c r="S100" i="1"/>
  <c r="S101" i="1"/>
  <c r="U4" i="2"/>
  <c r="Q11" i="1"/>
  <c r="R11" i="1"/>
  <c r="S11" i="1"/>
  <c r="R13" i="1"/>
  <c r="S13" i="1"/>
  <c r="T13" i="1"/>
  <c r="U13" i="1"/>
  <c r="R14" i="1"/>
  <c r="S14" i="1"/>
  <c r="T14" i="1"/>
  <c r="T15" i="1"/>
  <c r="T16" i="1"/>
  <c r="U14" i="1"/>
  <c r="U15" i="1"/>
  <c r="U16" i="1"/>
  <c r="U5" i="2" s="1"/>
  <c r="R15" i="1"/>
  <c r="S15" i="1"/>
  <c r="S16" i="1"/>
  <c r="I5" i="2" s="1"/>
  <c r="S5" i="2"/>
  <c r="R16" i="1"/>
  <c r="R20" i="1"/>
  <c r="S20" i="1"/>
  <c r="T20" i="1"/>
  <c r="U20" i="1"/>
  <c r="R21" i="1"/>
  <c r="S21" i="1"/>
  <c r="S22" i="1"/>
  <c r="S23" i="1"/>
  <c r="I6" i="2"/>
  <c r="T21" i="1"/>
  <c r="T22" i="1"/>
  <c r="T23" i="1"/>
  <c r="M6" i="2"/>
  <c r="U21" i="1"/>
  <c r="R22" i="1"/>
  <c r="R23" i="1"/>
  <c r="O6" i="2"/>
  <c r="U22" i="1"/>
  <c r="U23" i="1"/>
  <c r="T6" i="2" s="1"/>
  <c r="R30" i="1"/>
  <c r="R31" i="1"/>
  <c r="R32" i="1"/>
  <c r="R33" i="1"/>
  <c r="S30" i="1"/>
  <c r="T30" i="1"/>
  <c r="T31" i="1"/>
  <c r="T32" i="1"/>
  <c r="T33" i="1"/>
  <c r="P7" i="2" s="1"/>
  <c r="U30" i="1"/>
  <c r="U31" i="1"/>
  <c r="U32" i="1"/>
  <c r="U33" i="1"/>
  <c r="R7" i="2"/>
  <c r="S31" i="1"/>
  <c r="S32" i="1"/>
  <c r="S33" i="1"/>
  <c r="I7" i="2"/>
  <c r="K7" i="2"/>
  <c r="R36" i="1"/>
  <c r="R37" i="1"/>
  <c r="R38" i="1"/>
  <c r="R39" i="1"/>
  <c r="S36" i="1"/>
  <c r="T36" i="1"/>
  <c r="T37" i="1"/>
  <c r="T38" i="1"/>
  <c r="T39" i="1"/>
  <c r="U36" i="1"/>
  <c r="S37" i="1"/>
  <c r="U37" i="1"/>
  <c r="U38" i="1"/>
  <c r="U39" i="1"/>
  <c r="U8" i="2" s="1"/>
  <c r="E8" i="2"/>
  <c r="S38" i="1"/>
  <c r="D8" i="2"/>
  <c r="S39" i="1"/>
  <c r="K8" i="2"/>
  <c r="R47" i="1"/>
  <c r="R48" i="1"/>
  <c r="R49" i="1"/>
  <c r="R50" i="1"/>
  <c r="S47" i="1"/>
  <c r="S48" i="1"/>
  <c r="S49" i="1"/>
  <c r="S50" i="1"/>
  <c r="H9" i="2"/>
  <c r="T47" i="1"/>
  <c r="T48" i="1"/>
  <c r="T49" i="1"/>
  <c r="T50" i="1"/>
  <c r="U47" i="1"/>
  <c r="N9" i="2"/>
  <c r="U48" i="1"/>
  <c r="J9" i="2"/>
  <c r="U49" i="1"/>
  <c r="U50" i="1"/>
  <c r="T9" i="2"/>
  <c r="P9" i="2"/>
  <c r="R55" i="1"/>
  <c r="R56" i="1"/>
  <c r="R57" i="1"/>
  <c r="R58" i="1"/>
  <c r="S55" i="1"/>
  <c r="S56" i="1"/>
  <c r="S57" i="1"/>
  <c r="S58" i="1"/>
  <c r="H4" i="4"/>
  <c r="H10" i="4" s="1"/>
  <c r="T55" i="1"/>
  <c r="U55" i="1"/>
  <c r="U56" i="1"/>
  <c r="U57" i="1"/>
  <c r="U58" i="1"/>
  <c r="T56" i="1"/>
  <c r="J4" i="4"/>
  <c r="J10" i="4" s="1"/>
  <c r="T57" i="1"/>
  <c r="T58" i="1"/>
  <c r="T4" i="4"/>
  <c r="T10" i="4" s="1"/>
  <c r="K4" i="4"/>
  <c r="K10" i="4" s="1"/>
  <c r="R62" i="1"/>
  <c r="S62" i="1"/>
  <c r="S63" i="1"/>
  <c r="S64" i="1"/>
  <c r="S65" i="1"/>
  <c r="T62" i="1"/>
  <c r="T63" i="1"/>
  <c r="T64" i="1"/>
  <c r="T65" i="1"/>
  <c r="M5" i="4"/>
  <c r="U62" i="1"/>
  <c r="R63" i="1"/>
  <c r="R64" i="1"/>
  <c r="R65" i="1"/>
  <c r="U63" i="1"/>
  <c r="U64" i="1"/>
  <c r="U65" i="1"/>
  <c r="S5" i="4"/>
  <c r="K5" i="4"/>
  <c r="U5" i="4"/>
  <c r="R68" i="1"/>
  <c r="S68" i="1"/>
  <c r="S69" i="1"/>
  <c r="S70" i="1"/>
  <c r="S71" i="1"/>
  <c r="I6" i="4"/>
  <c r="T68" i="1"/>
  <c r="T69" i="1"/>
  <c r="T70" i="1"/>
  <c r="T71" i="1"/>
  <c r="P6" i="4" s="1"/>
  <c r="U68" i="1"/>
  <c r="U69" i="1"/>
  <c r="U70" i="1"/>
  <c r="U71" i="1"/>
  <c r="R6" i="4"/>
  <c r="R69" i="1"/>
  <c r="N6" i="4"/>
  <c r="R70" i="1"/>
  <c r="R71" i="1"/>
  <c r="J6" i="4"/>
  <c r="R74" i="1"/>
  <c r="R76" i="1"/>
  <c r="R75" i="1"/>
  <c r="R77" i="1"/>
  <c r="S74" i="1"/>
  <c r="S75" i="1"/>
  <c r="S76" i="1"/>
  <c r="S77" i="1"/>
  <c r="K7" i="4" s="1"/>
  <c r="T74" i="1"/>
  <c r="U74" i="1"/>
  <c r="U75" i="1"/>
  <c r="U76" i="1"/>
  <c r="U77" i="1"/>
  <c r="T75" i="1"/>
  <c r="T76" i="1"/>
  <c r="T77" i="1"/>
  <c r="P7" i="4"/>
  <c r="R84" i="1"/>
  <c r="R85" i="1"/>
  <c r="R86" i="1"/>
  <c r="R87" i="1"/>
  <c r="S84" i="1"/>
  <c r="T84" i="1"/>
  <c r="T85" i="1"/>
  <c r="T86" i="1"/>
  <c r="T87" i="1"/>
  <c r="M4" i="6"/>
  <c r="M10" i="6" s="1"/>
  <c r="U84" i="1"/>
  <c r="S85" i="1"/>
  <c r="S86" i="1"/>
  <c r="S87" i="1"/>
  <c r="J4" i="6"/>
  <c r="J10" i="6" s="1"/>
  <c r="U85" i="1"/>
  <c r="U86" i="1"/>
  <c r="P4" i="6"/>
  <c r="P10" i="6" s="1"/>
  <c r="R89" i="1"/>
  <c r="S89" i="1"/>
  <c r="S90" i="1"/>
  <c r="S91" i="1"/>
  <c r="S92" i="1"/>
  <c r="K5" i="6" s="1"/>
  <c r="T89" i="1"/>
  <c r="T90" i="1"/>
  <c r="T91" i="1"/>
  <c r="T92" i="1"/>
  <c r="M5" i="6"/>
  <c r="R90" i="1"/>
  <c r="R91" i="1"/>
  <c r="J5" i="6"/>
  <c r="O5" i="6"/>
  <c r="R92" i="1"/>
  <c r="P5" i="6"/>
  <c r="R98" i="1"/>
  <c r="R99" i="1"/>
  <c r="R100" i="1"/>
  <c r="R101" i="1"/>
  <c r="T98" i="1"/>
  <c r="T101" i="1"/>
  <c r="T99" i="1"/>
  <c r="T100" i="1"/>
  <c r="P6" i="6"/>
  <c r="R6" i="6"/>
  <c r="H6" i="6"/>
  <c r="R102" i="1"/>
  <c r="R103" i="1"/>
  <c r="R104" i="1"/>
  <c r="R105" i="1"/>
  <c r="S102" i="1"/>
  <c r="T102" i="1"/>
  <c r="T103" i="1"/>
  <c r="T104" i="1"/>
  <c r="T105" i="1"/>
  <c r="M7" i="6"/>
  <c r="U102" i="1"/>
  <c r="S103" i="1"/>
  <c r="S104" i="1"/>
  <c r="S105" i="1"/>
  <c r="K7" i="6" s="1"/>
  <c r="U103" i="1"/>
  <c r="U104" i="1"/>
  <c r="U105" i="1"/>
  <c r="U7" i="6" s="1"/>
  <c r="P7" i="6"/>
  <c r="R114" i="1"/>
  <c r="R115" i="1"/>
  <c r="R116" i="1"/>
  <c r="R117" i="1"/>
  <c r="S114" i="1"/>
  <c r="S115" i="1"/>
  <c r="S116" i="1"/>
  <c r="S117" i="1"/>
  <c r="T114" i="1"/>
  <c r="U114" i="1"/>
  <c r="T115" i="1"/>
  <c r="T116" i="1"/>
  <c r="T117" i="1"/>
  <c r="M8" i="6"/>
  <c r="U115" i="1"/>
  <c r="U116" i="1"/>
  <c r="U117" i="1"/>
  <c r="S8" i="6"/>
  <c r="U8" i="6"/>
  <c r="R122" i="1"/>
  <c r="S122" i="1"/>
  <c r="T122" i="1"/>
  <c r="T123" i="1"/>
  <c r="T124" i="1"/>
  <c r="T125" i="1"/>
  <c r="P4" i="5" s="1"/>
  <c r="U122" i="1"/>
  <c r="U125" i="1"/>
  <c r="U123" i="1"/>
  <c r="U124" i="1"/>
  <c r="R123" i="1"/>
  <c r="S123" i="1"/>
  <c r="S124" i="1"/>
  <c r="S125" i="1"/>
  <c r="K4" i="5" s="1"/>
  <c r="K10" i="5" s="1"/>
  <c r="R124" i="1"/>
  <c r="J4" i="5"/>
  <c r="J10" i="5" s="1"/>
  <c r="T4" i="5"/>
  <c r="T10" i="5" s="1"/>
  <c r="R125" i="1"/>
  <c r="D4" i="5" s="1"/>
  <c r="P10" i="5"/>
  <c r="R128" i="1"/>
  <c r="R129" i="1"/>
  <c r="R130" i="1"/>
  <c r="R131" i="1"/>
  <c r="S128" i="1"/>
  <c r="S130" i="1"/>
  <c r="S129" i="1"/>
  <c r="S131" i="1"/>
  <c r="J5" i="5"/>
  <c r="T128" i="1"/>
  <c r="U128" i="1"/>
  <c r="T129" i="1"/>
  <c r="T130" i="1"/>
  <c r="T131" i="1"/>
  <c r="P5" i="5" s="1"/>
  <c r="U129" i="1"/>
  <c r="U130" i="1"/>
  <c r="U131" i="1"/>
  <c r="O5" i="5"/>
  <c r="R134" i="1"/>
  <c r="S134" i="1"/>
  <c r="S135" i="1"/>
  <c r="S136" i="1"/>
  <c r="S137" i="1"/>
  <c r="K6" i="5" s="1"/>
  <c r="T134" i="1"/>
  <c r="T135" i="1"/>
  <c r="T136" i="1"/>
  <c r="T137" i="1"/>
  <c r="M6" i="5"/>
  <c r="U134" i="1"/>
  <c r="R135" i="1"/>
  <c r="R136" i="1"/>
  <c r="R137" i="1"/>
  <c r="N6" i="5"/>
  <c r="U135" i="1"/>
  <c r="J6" i="5"/>
  <c r="U136" i="1"/>
  <c r="U6" i="5" s="1"/>
  <c r="F6" i="5"/>
  <c r="P6" i="5"/>
  <c r="R139" i="1"/>
  <c r="R140" i="1"/>
  <c r="R141" i="1"/>
  <c r="R142" i="1"/>
  <c r="F7" i="5" s="1"/>
  <c r="S139" i="1"/>
  <c r="S140" i="1"/>
  <c r="S141" i="1"/>
  <c r="S142" i="1"/>
  <c r="H7" i="5"/>
  <c r="T139" i="1"/>
  <c r="U139" i="1"/>
  <c r="I7" i="5"/>
  <c r="T140" i="1"/>
  <c r="U140" i="1"/>
  <c r="T141" i="1"/>
  <c r="T142" i="1"/>
  <c r="N7" i="5"/>
  <c r="U141" i="1"/>
  <c r="T7" i="5"/>
  <c r="K7" i="5"/>
  <c r="S5" i="6"/>
  <c r="R8" i="2"/>
  <c r="R8" i="6"/>
  <c r="R7" i="5"/>
  <c r="S4" i="5"/>
  <c r="S10" i="5"/>
  <c r="R4" i="5"/>
  <c r="R10" i="5"/>
  <c r="R5" i="6"/>
  <c r="T5" i="6"/>
  <c r="S6" i="4"/>
  <c r="T8" i="2"/>
  <c r="T5" i="2"/>
  <c r="T5" i="4"/>
  <c r="T7" i="2"/>
  <c r="U6" i="2"/>
  <c r="R6" i="5"/>
  <c r="R4" i="4"/>
  <c r="R10" i="4" s="1"/>
  <c r="H7" i="6"/>
  <c r="S5" i="5"/>
  <c r="O7" i="4"/>
  <c r="P5" i="2"/>
  <c r="I5" i="5"/>
  <c r="J8" i="2"/>
  <c r="P8" i="2"/>
  <c r="I6" i="5"/>
  <c r="J5" i="4"/>
  <c r="S7" i="5"/>
  <c r="U7" i="5"/>
  <c r="T7" i="6"/>
  <c r="E6" i="5"/>
  <c r="S7" i="6"/>
  <c r="I4" i="6"/>
  <c r="I10" i="6"/>
  <c r="U4" i="4"/>
  <c r="U10" i="4"/>
  <c r="J7" i="2"/>
  <c r="H7" i="2"/>
  <c r="C6" i="5"/>
  <c r="H4" i="5"/>
  <c r="H10" i="5" s="1"/>
  <c r="J6" i="6"/>
  <c r="K6" i="4"/>
  <c r="O5" i="4"/>
  <c r="O8" i="2"/>
  <c r="H6" i="2"/>
  <c r="J6" i="2"/>
  <c r="K6" i="2"/>
  <c r="M7" i="4"/>
  <c r="T6" i="4"/>
  <c r="F8" i="2"/>
  <c r="H8" i="2"/>
  <c r="S6" i="2"/>
  <c r="K5" i="2"/>
  <c r="R6" i="2"/>
  <c r="J5" i="2"/>
  <c r="J7" i="5"/>
  <c r="P7" i="5"/>
  <c r="O7" i="5"/>
  <c r="I6" i="6"/>
  <c r="M5" i="5"/>
  <c r="K8" i="6"/>
  <c r="P4" i="4"/>
  <c r="P10" i="4" s="1"/>
  <c r="I8" i="6"/>
  <c r="M7" i="5"/>
  <c r="N8" i="6"/>
  <c r="U4" i="6"/>
  <c r="U10" i="6"/>
  <c r="S4" i="6"/>
  <c r="S10" i="6"/>
  <c r="H4" i="6"/>
  <c r="H10" i="6" s="1"/>
  <c r="D4" i="6"/>
  <c r="J8" i="6"/>
  <c r="U6" i="4"/>
  <c r="J7" i="4"/>
  <c r="O8" i="6"/>
  <c r="H5" i="4"/>
  <c r="U5" i="5"/>
  <c r="D9" i="2"/>
  <c r="O5" i="2"/>
  <c r="O4" i="6"/>
  <c r="O10" i="6"/>
  <c r="K4" i="6"/>
  <c r="K10" i="6" s="1"/>
  <c r="H5" i="2"/>
  <c r="N4" i="6"/>
  <c r="N10" i="6"/>
  <c r="M6" i="6"/>
  <c r="N6" i="6"/>
  <c r="E9" i="2"/>
  <c r="U7" i="4"/>
  <c r="R4" i="6"/>
  <c r="R10" i="6" s="1"/>
  <c r="R5" i="4"/>
  <c r="N4" i="4"/>
  <c r="N10" i="4"/>
  <c r="N7" i="6"/>
  <c r="P6" i="2"/>
  <c r="N6" i="2"/>
  <c r="T7" i="4"/>
  <c r="O7" i="6"/>
  <c r="T6" i="5"/>
  <c r="H6" i="4"/>
  <c r="M8" i="2"/>
  <c r="H5" i="5"/>
  <c r="R5" i="5"/>
  <c r="R9" i="2"/>
  <c r="M4" i="4"/>
  <c r="M10" i="4" s="1"/>
  <c r="S6" i="5"/>
  <c r="S9" i="2"/>
  <c r="F6" i="6"/>
  <c r="F4" i="2"/>
  <c r="E5" i="2"/>
  <c r="U10" i="2"/>
  <c r="F5" i="2"/>
  <c r="C5" i="2"/>
  <c r="D5" i="2"/>
  <c r="R4" i="2"/>
  <c r="O4" i="2"/>
  <c r="O10" i="2"/>
  <c r="N4" i="2"/>
  <c r="N10" i="2"/>
  <c r="H4" i="2"/>
  <c r="H10" i="2" s="1"/>
  <c r="I4" i="2"/>
  <c r="I10" i="2" s="1"/>
  <c r="O6" i="5" l="1"/>
  <c r="H6" i="5"/>
  <c r="T5" i="5"/>
  <c r="N5" i="5"/>
  <c r="O4" i="5"/>
  <c r="O10" i="5" s="1"/>
  <c r="T8" i="6"/>
  <c r="O6" i="6"/>
  <c r="T4" i="6"/>
  <c r="T10" i="6" s="1"/>
  <c r="N7" i="4"/>
  <c r="O4" i="4"/>
  <c r="O10" i="4" s="1"/>
  <c r="I8" i="2"/>
  <c r="S7" i="2"/>
  <c r="M5" i="2"/>
  <c r="P4" i="2"/>
  <c r="P10" i="2" s="1"/>
  <c r="C7" i="5"/>
  <c r="D6" i="5"/>
  <c r="F5" i="5"/>
  <c r="E5" i="5"/>
  <c r="D5" i="5"/>
  <c r="F4" i="5"/>
  <c r="C4" i="5"/>
  <c r="E4" i="5"/>
  <c r="F8" i="6"/>
  <c r="C8" i="6"/>
  <c r="E8" i="6"/>
  <c r="D8" i="6"/>
  <c r="C7" i="6"/>
  <c r="E7" i="6"/>
  <c r="F7" i="6"/>
  <c r="D7" i="6"/>
  <c r="D5" i="6"/>
  <c r="C5" i="6"/>
  <c r="E5" i="6"/>
  <c r="F5" i="6"/>
  <c r="F4" i="6"/>
  <c r="E7" i="4"/>
  <c r="D7" i="4"/>
  <c r="C7" i="4"/>
  <c r="F7" i="4"/>
  <c r="F6" i="4"/>
  <c r="D6" i="4"/>
  <c r="C6" i="4"/>
  <c r="E6" i="4"/>
  <c r="E5" i="4"/>
  <c r="D5" i="4"/>
  <c r="F5" i="4"/>
  <c r="C4" i="4"/>
  <c r="E4" i="4"/>
  <c r="E7" i="5"/>
  <c r="D7" i="5"/>
  <c r="K5" i="5"/>
  <c r="U4" i="5"/>
  <c r="U10" i="5" s="1"/>
  <c r="H8" i="6"/>
  <c r="R7" i="6"/>
  <c r="C6" i="6"/>
  <c r="D6" i="6"/>
  <c r="D10" i="6" s="1"/>
  <c r="E6" i="6"/>
  <c r="I5" i="6"/>
  <c r="N5" i="6"/>
  <c r="C4" i="6"/>
  <c r="E4" i="6"/>
  <c r="R7" i="4"/>
  <c r="S7" i="4"/>
  <c r="P5" i="4"/>
  <c r="S4" i="4"/>
  <c r="S10" i="4" s="1"/>
  <c r="D4" i="4"/>
  <c r="U9" i="2"/>
  <c r="N8" i="2"/>
  <c r="N5" i="2"/>
  <c r="S4" i="2"/>
  <c r="S10" i="2" s="1"/>
  <c r="T6" i="6"/>
  <c r="S6" i="6"/>
  <c r="C5" i="5"/>
  <c r="I4" i="5"/>
  <c r="I10" i="5" s="1"/>
  <c r="M4" i="5"/>
  <c r="M10" i="5" s="1"/>
  <c r="N4" i="5"/>
  <c r="N10" i="5" s="1"/>
  <c r="P8" i="6"/>
  <c r="I7" i="6"/>
  <c r="J7" i="6"/>
  <c r="H5" i="6"/>
  <c r="H7" i="4"/>
  <c r="I7" i="4"/>
  <c r="M6" i="4"/>
  <c r="O6" i="4"/>
  <c r="N5" i="4"/>
  <c r="I5" i="4"/>
  <c r="C5" i="4"/>
  <c r="F4" i="4"/>
  <c r="I4" i="4"/>
  <c r="I10" i="4" s="1"/>
  <c r="M9" i="2"/>
  <c r="O9" i="2"/>
  <c r="I9" i="2"/>
  <c r="K9" i="2"/>
  <c r="S8" i="2"/>
  <c r="C8" i="2"/>
  <c r="U7" i="2"/>
  <c r="M7" i="2"/>
  <c r="N7" i="2"/>
  <c r="O7" i="2"/>
  <c r="R5" i="2"/>
  <c r="R10" i="2" s="1"/>
  <c r="T4" i="2"/>
  <c r="T10" i="2" s="1"/>
  <c r="U5" i="6"/>
  <c r="F9" i="2"/>
  <c r="K6" i="6"/>
  <c r="K4" i="2"/>
  <c r="K10" i="2" s="1"/>
  <c r="C9" i="2"/>
  <c r="C7" i="2"/>
  <c r="F7" i="2"/>
  <c r="E7" i="2"/>
  <c r="D7" i="2"/>
  <c r="E6" i="2"/>
  <c r="D6" i="2"/>
  <c r="C6" i="2"/>
  <c r="F6" i="2"/>
  <c r="F10" i="2" s="1"/>
  <c r="E10" i="2"/>
  <c r="J4" i="2"/>
  <c r="J10" i="2" s="1"/>
  <c r="D4" i="2"/>
  <c r="C10" i="2" l="1"/>
  <c r="D10" i="5"/>
  <c r="F10" i="5"/>
  <c r="E10" i="5"/>
  <c r="C10" i="5"/>
  <c r="C10" i="6"/>
  <c r="E10" i="6"/>
  <c r="F10" i="6"/>
  <c r="F10" i="4"/>
  <c r="E10" i="4"/>
  <c r="D10" i="4"/>
  <c r="C10" i="4"/>
  <c r="D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E16" authorId="0" shapeId="0" xr:uid="{22AAFF2F-E320-4D38-918F-71A79FB8BA99}">
      <text>
        <r>
          <rPr>
            <b/>
            <sz val="9"/>
            <color indexed="81"/>
            <rFont val="Tahoma"/>
            <charset val="1"/>
          </rPr>
          <t>Administrador:</t>
        </r>
        <r>
          <rPr>
            <sz val="9"/>
            <color indexed="81"/>
            <rFont val="Tahoma"/>
            <charset val="1"/>
          </rPr>
          <t xml:space="preserve">
La institución utiliza solamente
en algunas ocasiones la información que está disponible
en sus archivos, incluyendo los
resultados de sus autoevaluaciones, así como aquella que
proviene de otras instancias,
pero este uso no es sistemático
ni abarca a todas las sedes.</t>
        </r>
      </text>
    </comment>
  </commentList>
</comments>
</file>

<file path=xl/sharedStrings.xml><?xml version="1.0" encoding="utf-8"?>
<sst xmlns="http://schemas.openxmlformats.org/spreadsheetml/2006/main" count="544" uniqueCount="402">
  <si>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</si>
  <si>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</si>
  <si>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</si>
  <si>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</si>
  <si>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</si>
  <si>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</si>
  <si>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</si>
  <si>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</si>
  <si>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</si>
  <si>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</si>
  <si>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</si>
  <si>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</si>
  <si>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</si>
  <si>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</si>
  <si>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</si>
  <si>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</si>
  <si>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</si>
  <si>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</si>
  <si>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</si>
  <si>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</si>
  <si>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</si>
  <si>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</si>
  <si>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</si>
  <si>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</si>
  <si>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</si>
  <si>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</si>
  <si>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</si>
  <si>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</si>
  <si>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</si>
  <si>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</si>
  <si>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</si>
  <si>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</si>
  <si>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</si>
  <si>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</si>
  <si>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</si>
  <si>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</si>
  <si>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</si>
  <si>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</si>
  <si>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</si>
  <si>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</si>
  <si>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</si>
  <si>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</si>
  <si>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</si>
  <si>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</si>
  <si>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</si>
  <si>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</si>
  <si>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</si>
  <si>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</si>
  <si>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</si>
  <si>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</si>
  <si>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</si>
  <si>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</si>
  <si>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</si>
  <si>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</si>
  <si>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</si>
  <si>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</si>
  <si>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</si>
  <si>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</si>
  <si>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</si>
  <si>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</si>
  <si>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</si>
  <si>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</si>
  <si>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</si>
  <si>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</si>
  <si>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</si>
  <si>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</si>
  <si>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</si>
  <si>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</si>
  <si>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</si>
  <si>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</si>
  <si>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</si>
  <si>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</si>
  <si>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</si>
  <si>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</si>
  <si>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</si>
  <si>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</si>
  <si>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</si>
  <si>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</si>
  <si>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</si>
  <si>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</si>
  <si>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</si>
  <si>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</si>
  <si>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</si>
  <si>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</si>
  <si>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</si>
  <si>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</si>
  <si>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</si>
  <si>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</si>
  <si>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</si>
  <si>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</si>
  <si>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</si>
  <si>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</si>
  <si>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</si>
  <si>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</si>
  <si>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</si>
  <si>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</si>
  <si>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</si>
  <si>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</si>
  <si>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</si>
  <si>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</si>
  <si>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</si>
  <si>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</si>
  <si>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</si>
  <si>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</si>
  <si>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</si>
  <si>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</si>
  <si>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</si>
  <si>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</si>
  <si>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</si>
  <si>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</si>
  <si>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</si>
  <si>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</si>
  <si>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</si>
  <si>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</si>
  <si>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</si>
  <si>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</si>
  <si>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</si>
  <si>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</si>
  <si>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</si>
  <si>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</si>
  <si>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</si>
  <si>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</si>
  <si>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</si>
  <si>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</si>
  <si>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</si>
  <si>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</si>
  <si>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</si>
  <si>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</si>
  <si>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</si>
  <si>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</si>
  <si>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</si>
  <si>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</si>
  <si>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</si>
  <si>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</si>
  <si>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</si>
  <si>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</si>
  <si>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</si>
  <si>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</si>
  <si>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</si>
  <si>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</si>
  <si>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</si>
  <si>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</si>
  <si>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</si>
  <si>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</si>
  <si>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</si>
  <si>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</si>
  <si>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</si>
  <si>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</si>
  <si>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</si>
  <si>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</si>
  <si>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</si>
  <si>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</si>
  <si>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</si>
  <si>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</si>
  <si>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</si>
  <si>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</si>
  <si>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</si>
  <si>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</si>
  <si>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</si>
  <si>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</si>
  <si>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</si>
  <si>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</si>
  <si>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</si>
  <si>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</si>
  <si>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</si>
  <si>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</si>
  <si>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</si>
  <si>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</si>
  <si>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</si>
  <si>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</si>
  <si>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</si>
  <si>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</si>
  <si>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</si>
  <si>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</si>
  <si>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</si>
  <si>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</si>
  <si>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2023</t>
  </si>
  <si>
    <t>AÑO 2024</t>
  </si>
  <si>
    <t>AÑO 2025</t>
  </si>
  <si>
    <t>AÑO 2026</t>
  </si>
  <si>
    <t>La información proveniente de fuentes externas tales como las pruebas de estado o pruebas saber se utilizan para tomar decisiones de tipo directivo, académico, pedagógico, administrativo y comunitario. En este sentido se ajustan recursos, estrategias pedagógicas, se hacen alianzas para mejorar y se acude a todos los miembros de la comunidad para adelantar actividades de mejoramiento.</t>
  </si>
  <si>
    <t>actas de compromiso para los estudiantes que presenten siatuaciones de conflicto dentro de la instituciòn, firma por parte de los padres de familia y estudiantes tanto de padres de familia como de los estuantes.</t>
  </si>
  <si>
    <t>actas de reunion del concejo de pardres.</t>
  </si>
  <si>
    <t>evidencias fotograficas</t>
  </si>
  <si>
    <t>informe periodico de las necesidades.</t>
  </si>
  <si>
    <t>evidencia fotografica y de video.</t>
  </si>
  <si>
    <t>evidencia fotografica y de video. Publicaciòn en redes sociales y el web colegios.</t>
  </si>
  <si>
    <t>Actas de reunioes periodicas.</t>
  </si>
  <si>
    <t>Gestionar mas cupos para los estudiantes en el plan de alimentacion escolar y transporte.</t>
  </si>
  <si>
    <t>Las prácticas pedagógicas de aula de los docentes de todas las áreas, grados y sedes desarrollan el enfoque metodológico común en
cuanto a métodos de enseñanza flexibles, relación pedagógica y uso de recursos que respondan a la diversidad de la población.</t>
  </si>
  <si>
    <t>Se cuenta con un plan de estudios para toda la institución que, además de responder a las políticas trazadas en el PEI, los lineamientos y
los estándares básicos de competencias, fundamenta los planes de aula de los docentes de todas las áreas, grados y sedes. Otorga especial
importancia a la enseñanza y el aprendizaje
de contenidos actitudinales, de valores
y normas relacionados con las diferencias individuales, raciales, culturales, familiares, que le permitan valorar, aceptar y comprender la diversidad y la interdependencia humana.</t>
  </si>
  <si>
    <t>La política institucional de dotación, uso y
mantenimiento de los recursos para el aprendizaje permite apoyar el trabajo académico de la diversidad de sus estudiantes y docentes.</t>
  </si>
  <si>
    <t>La institución tiene una política de evaluación fundamentada en los lineamientos curriculares, los estándares básicos de competencias y los artículos 2° y 3° del Decreto 230 de 2002 y el
articulo 8 del decreto 2082 de 1996, la cual se refleja en las prácticas de los docentes.</t>
  </si>
  <si>
    <t>En algunas sedes hay algunos
acuerdos básicos entre docentes y
estudiantes acerca de la intencionalidad
de las tareas escolares para
algunos grados, niveles o áreas.</t>
  </si>
  <si>
    <t>Las prácticas pedagógicas de aula de los docentes de todas las áreas, grados y apoyan en opciones didácticas comunes y
específicas para cada grupo poblacional, las que son conocidas y compartidas por los diferentes estamentos de la comunidad educativa,
en concordancia con el PEI y el plan de
estudios.</t>
  </si>
  <si>
    <t>La institución cuenta con una política
sobre el uso de los recursos para
el aprendizaje que está articulada
a su propuesta pedagógica, pero
ésta se aplica solamente en algunas
sedes, niveles o grados.</t>
  </si>
  <si>
    <t>La institución cuenta con una política sobre el uso apropiado de los tiempos destinados a los aprendizajes, la cual es implementada de manera flexible de acuerdo con las características
y necesidades de los estudiantes. No obstante, hay pocas oportunidades para complementarlo con actividades extracurriculares y de refuerzo.</t>
  </si>
  <si>
    <t>Las prácticas pedagógicas se basan en la comunicación,
la cogestión del aprendizaje y la relación afectiva y la valoración de la diversidad de los estudiantes,
como elementos facilitadores del proceso de enseñanza-aprendizaje, y esto se evidencia en la organización del aula, en las relaciones recíprocas
y en las estrategias de aprendizaje utilizadas.</t>
  </si>
  <si>
    <t>La planeación de clases es reconocida como la estrategia institucional que posibilita establecer y aplicar el conjunto ordenado y articulado de actividades para: (1) la consecución de un objetivo relacionado con un contenido
concreto; (2) la elección de los recursos didácticos; (3) el establecimiento de unos procesos evaluativos; y (4) la definición de unos estándares de referencia. Los planes de aula establecen
sistemas didácticos accesibles a todo el estudiantado, que minimizan barreras al aprendizaje y están relacionados con el diseño
curricular y el enfoque metodológico.</t>
  </si>
  <si>
    <t>En la institución se presentan
esfuerzos colectivos por trabajar
con estrategias alternativas
a la clase magistral. Además,
se tienen en cuenta los intereses,
ideas y experiencias de los
estudiantes como base para
estructurar las actividades pedagógicas</t>
  </si>
  <si>
    <t>El sistema de evaluación del rendimiento académico
de la institución se aplica permanentemente. Se hace seguimiento y se cuenta con un buen sistema de información. Además, la institución evalúa periódicamente este sistema y lo ajusta de acuerdo con las necesidades de la diversidad
de los estudiantes.</t>
  </si>
  <si>
    <t>AÑO  2023</t>
  </si>
  <si>
    <t>El seguimiento sistemático de los resultados académicos cuenta con indicadores y mecanismos
claros de retroalimentación para
estudiantes, padres de familia y prácticas docentes.</t>
  </si>
  <si>
    <t>Las conclusiones de los análisis de los resultados de los estudiantes en las evaluaciones externas (pruebas SABER y exámenes de Estado) son fuente para el mejoramiento de las prácticas de aula, en el marco del Plan de Mejoramiento
Institucional.</t>
  </si>
  <si>
    <t>La institución tiene algunas
estrategias para controlar el
ausentismo, pero éstas se
aplican esporádicamente en
algunas sedes, y sin indagar
sus causas.</t>
  </si>
  <si>
    <t>Las prácticas de los docentes incorporan actividades de recuperación basadas en estrategias que tienen como finalidad ofrecer un apoyo real al desarrollo de las competencias básicas de los estudiantes y al mejoramiento de sus resultados.</t>
  </si>
  <si>
    <t>La institución cuenta con programas de apoyo pedagógico a los casos de bajo rendimiento académico, así como con mecanismos de seguimiento, actividades institucionales y soporte interinstitucional.</t>
  </si>
  <si>
    <t>La institución tiene un contacto
escaso y esporádico con sus
egresados y la información sobre
ellos es anecdótica.</t>
  </si>
  <si>
    <t>PEI , Plan de estudios, actas de reuniones.</t>
  </si>
  <si>
    <t>PEI , Plan de estudios, Actas de reuniones del Consejo Directivo y Consejo Académico.</t>
  </si>
  <si>
    <t>PEI, Plan de estudios e inventarios de recursos físicos , recursos de internet, plataformas zoom, web colegios,correo electronico, whatsApp.</t>
  </si>
  <si>
    <t>Calendario académico divulgado en todas las sedes, seguimiento por parte de los padres de familia.</t>
  </si>
  <si>
    <t>PEI, Plan de estudios , actas de Consejo Académico,lineamientos  curriculares, Estándares  Básicos y el Decreto 1290 del 2009.</t>
  </si>
  <si>
    <t>PEI, Plan de estudios, Proyectos transversales, clase magistral, talleres,trabajos en grupo, apoyo con tareas en casa.</t>
  </si>
  <si>
    <t>Seguimiento por cada docente y padre de familia , planes de aula y el proyecto de evaluación del estudiante Decreto 1290</t>
  </si>
  <si>
    <t>Plan de estudios,planes de area, planes de asignatura,,plan de aula, redes sociales(whatsApp,correo electronico, videos, etc)</t>
  </si>
  <si>
    <t>PEI, plan de estudios y horario de clases</t>
  </si>
  <si>
    <t>Actas de reuniones, diagnostico de estudiantes.</t>
  </si>
  <si>
    <t>Plan de estudios,área, asignatura y de aula, guias de trabajo, talleres,tareas,trabajos individuales y en grupo.</t>
  </si>
  <si>
    <t>Plan de estudios.</t>
  </si>
  <si>
    <t>Documentos de Evaluación escrita, Evaluación tipo Icfes,trabajos, paquetes pedagógicos y  trabajos para la casa.</t>
  </si>
  <si>
    <t>Planillas de notas  seguimiento por  de  los docentes, reuniones de grado con directivo, docentes,padres de familia y estudiantes al finalizar el periodo,  Observador del estudiante.</t>
  </si>
  <si>
    <t>Analisis de pruebas saber , saber 11 y evaluar para avanzar; difusión a la comunidad educativa.</t>
  </si>
  <si>
    <t xml:space="preserve">La institución cuenta con planillas de asistencia  en cada grupo </t>
  </si>
  <si>
    <t>Actas de nivelaciones y recuperación.Guías de nivelación. Evaluaciones escritas de recuperación.</t>
  </si>
  <si>
    <t>Documentos, planes de clase con adaptaciones curriculares especiales (PIAR).</t>
  </si>
  <si>
    <t>Lista actualizada de egresados.</t>
  </si>
  <si>
    <t xml:space="preserve">I.E. NUESTRA SEÑORA DEL ROSARIO </t>
  </si>
  <si>
    <t>CACHIRA</t>
  </si>
  <si>
    <t>Carrera 5 # 7-17 Barrio Kennedy</t>
  </si>
  <si>
    <t>hersejase07@hotmail.com</t>
  </si>
  <si>
    <t>HERNAN SEPULVEDA JAIMES</t>
  </si>
  <si>
    <t>Occidental</t>
  </si>
  <si>
    <t>La institución hace evaluaciones periódicas sobre la satisfacción  de las familias y los estudiantes en relación con el proceso de matrícula y propicia el mejoramiento del mismo.</t>
  </si>
  <si>
    <t>Registro en el SIMAT.</t>
  </si>
  <si>
    <t>La institución tiene un sistema de archivo que le permite disponer de la información de los estudiantes de todas las sedes, así como expedir constancias y certificados de manera ágil, confiable y oportuna.</t>
  </si>
  <si>
    <t>Archivo unificado de cada uno de los estudiantes.</t>
  </si>
  <si>
    <t>La institución revisa periodicamente sistema de  expedición de boletines de calificaciones e implementa acciones para ajustarlo y mejorarlo.</t>
  </si>
  <si>
    <t>Se cuenta con una Plataforma: Web colegios</t>
  </si>
  <si>
    <t>El mantenimiento de la planta fìsica se realiza ocasionalmente, sin obedecer a una planeaciòn sistemàtia.</t>
  </si>
  <si>
    <t>Registro fotograficos,comprobantes.</t>
  </si>
  <si>
    <t>La Institucipon realiza actividades aisladas y ocasionales de adecuaciòn, accesibilidad y embellecimiento de su planta fìsica, y recibe apoyos puntuales de la comunidad educativa para realizarlas.</t>
  </si>
  <si>
    <t>Actividades  de embellecimiento,fotos.</t>
  </si>
  <si>
    <t>La institución realiza una programación coherente de las actividades que se llevan a cabo en cada uno de sus espacios físicos, basada en indicadores de utilización de los mismos.</t>
  </si>
  <si>
    <t>La comunidad educativa conoce y adopta las medidas preventivas derivadas del conocimiento cabal del programa de riesgos.</t>
  </si>
  <si>
    <t>Programación de actividades.</t>
  </si>
  <si>
    <t>Estudio de necesidades y acta de entrega de suministros.</t>
  </si>
  <si>
    <t>Actas de entrega.</t>
  </si>
  <si>
    <t>Inventario de lo que esta en buen estado y lo que no de los equipos de laboratorios, computadores, audiovisuales</t>
  </si>
  <si>
    <t>Fotos, comprobante de seguro y programa de riesgos.</t>
  </si>
  <si>
    <t>La institución evalúa periódica y sistemáticamente la estrategia de apoyo a los estudiantes que presentan bajo  desempeño académico o con dificultades de interacción  y adelanta acciones correctivas y de gestión para mejorarla</t>
  </si>
  <si>
    <t>Fotos y actas de seguimiento del servicio de transporte y alimentaciòn para garantizar la calidad del servicio.</t>
  </si>
  <si>
    <t>Planes de mejoramientos periodicos o de acuerdo a la necesidad del estudiante.</t>
  </si>
  <si>
    <t>La institución revisa y evalúa continuamente la definición de los perfiles y su uso en los procesos de selección, solicitud e inducción del personal, en función del plan de mejoramiento y de sus necesidades</t>
  </si>
  <si>
    <t>La institución tiene un programa de formación que responde a problemas identificados y demandas específicas; existen criterios claros para valorar la oferta externa y se cuenta con destinación de recursos para adelantar procesos internos de capacitación</t>
  </si>
  <si>
    <t>La Investigaciòn en la Instituciòn se encunetra en estado incipiente; carece de apoyo y seguimiento a las iiniciativas de los docentes</t>
  </si>
  <si>
    <t>La instituciòn ha definido estrategias para la mediaciòn de conflictos, pero èstas se usan de manera esporàdica y no abarcan la totalidad de sedes, grados o niveles.</t>
  </si>
  <si>
    <t>La Instituciòn realiza esporàdicamente algunas actividades orientadas a la integraciòn y bienestar del personal vinculado.</t>
  </si>
  <si>
    <t>Hojas de vida.</t>
  </si>
  <si>
    <t>Registro fotografico y acta de la reuniòn.</t>
  </si>
  <si>
    <t>Oficios de solicitud para lacapaciòn  docente ante las entidades competentes.</t>
  </si>
  <si>
    <t>Resoluciòn de asignaciòn de carga academica.</t>
  </si>
  <si>
    <t>Registro fotografico de las actividades.</t>
  </si>
  <si>
    <t>Plataforma de Sistemas de Información de SED Norte de Santander; Gestión de Recursos Humanos -RRHH</t>
  </si>
  <si>
    <t>Registro fotográficos y actividades de integración.</t>
  </si>
  <si>
    <t>Oficios solicitando el apoyo a la investigaciòn.</t>
  </si>
  <si>
    <t>Actas de convivencia.</t>
  </si>
  <si>
    <t>Acta de integración y fotos.</t>
  </si>
  <si>
    <t>La institución revisa y hace seguimiento a los resultados de los informes financieros, para que éstos sean un elemento clave en el momento de planear las acciones, tomar decisiones y evaluar los resultados de las mismas</t>
  </si>
  <si>
    <t>Libros de contabilidad.</t>
  </si>
  <si>
    <t>Informes financieros y rendición de cuentas.</t>
  </si>
  <si>
    <t>Recibos de ingresos y gastos.</t>
  </si>
  <si>
    <t>Lo ejercen los entes encargados. Actas</t>
  </si>
  <si>
    <t>ÁLVARO SEPÚLVEDA MANRIQUE</t>
  </si>
  <si>
    <t>JAWEY MORENO FAJARDO</t>
  </si>
  <si>
    <t>JUAN GABRIEL CHACÓN CAICEDO</t>
  </si>
  <si>
    <t>SANDRA YULIETH PACHECO PACHECO</t>
  </si>
  <si>
    <t>HERNÁN SEPÚLVEDA JAIMES</t>
  </si>
  <si>
    <t>DOCENTE</t>
  </si>
  <si>
    <t>RECTOR</t>
  </si>
  <si>
    <t>alsema24@hotmail.com</t>
  </si>
  <si>
    <t>jaumofa68@hotmail.com,</t>
  </si>
  <si>
    <t>gabos.2591@hotmail.com</t>
  </si>
  <si>
    <t>sandra8pacheco@hotmail.com</t>
  </si>
  <si>
    <t>SERGIO ANDRES MENDOZA CRUZ</t>
  </si>
  <si>
    <t>DIEGO HERNANDO CASTILLA S</t>
  </si>
  <si>
    <t>MARTHA CECILIA ACEVEDO VARGAS</t>
  </si>
  <si>
    <t>BERTHA CECILIA ACEVEDO</t>
  </si>
  <si>
    <t>DIRECTIVA</t>
  </si>
  <si>
    <t>ADMINISTRATIVA Y FINANCIERA</t>
  </si>
  <si>
    <t>ACADEMICA</t>
  </si>
  <si>
    <t>COMUNITARIA</t>
  </si>
  <si>
    <t>La institución posee mecanismos
aislados para ejecutar el
control de las horas efectivas
de clase recibidas por los estudiantes</t>
  </si>
  <si>
    <t>Existen en la institución algunas iniciativas para apoyar a los estudiantes en la formulación de sus proyectos de vida, pero éstas no son trabajadas de manera continua, y por lo tanto no se ven reflejado dicho proceso.</t>
  </si>
  <si>
    <t>Se realizan talleres y guias  adaptadas a las dificultades,el entorno y necesidades  de los estudiante;  siguiendo la orientacion de la docente de aula y padres de familia. El proceso evaluativo se realiza de maneras personalizada y se la hace un seguimiento y mejoramiento continuo.</t>
  </si>
  <si>
    <t>No existen grupos étnicos.</t>
  </si>
  <si>
    <t>se realizan proyectos de investigacion y proyectos productivos con el fin de promover en los estudiantes  habilidades que le premitan desarrollar competencias laborales en el area empresarial. partiendo de los conocimientos adquiridos en los procesos acedemico.</t>
  </si>
  <si>
    <t>Se aplican talleres para los estudiantes  orientados a su proyecto de vida, y la importancia de cuidarse y cuidar las personas de su entorno frente a los diferentes  cambios y eventualidades que presenta la en la actualidad.</t>
  </si>
  <si>
    <t>La institucion  realizó  actividades y talleres   de forma individual y general  atendiendo necesidades especiales de algunas familias, orientado por personal especialzado.</t>
  </si>
  <si>
    <t xml:space="preserve">La institución contó con la realizacion de la feria empresaria como estrategia pedagogicas complementaria a los procesos academicos planteado por el área  técnica. </t>
  </si>
  <si>
    <t>La institucion  pone a disposcion la planta física para la relizacion de actividades planteadas por la cumunidad en benefico de las mismas.</t>
  </si>
  <si>
    <t>Los estudiantes realizan las actividades de trabajo social en la comunidad y en la Institución Educativa y estas son certificados para ser valorados por el docente titular.</t>
  </si>
  <si>
    <t>Se ha logrado la participación democrática en la elección de personero y Consejo Estudiantil.Contralor estudiantil, representantes estudiantiles</t>
  </si>
  <si>
    <t xml:space="preserve">Participación en la elección de Personero y Consejo Estudiantil, Contralor Escolar, representantes estudiantiles </t>
  </si>
  <si>
    <t>Se da cumplimiento a lo establecido en la norma en cuanto a la conformación del Gobierno Escolar (Consejo Directivo, Consejo Académico, Consejo de padres de familia). Actas.</t>
  </si>
  <si>
    <t>Se cuenta con la participación de los padres de familia en el apoyo del proceso de enseñanza aprendizaje de los niños, en la orientacion de la solucion de los talleres enviados por los docentes en sus diferentes areas del conocimiento.</t>
  </si>
  <si>
    <t>Existe el proyecto de atención y prevención de desastres, pero no se realiza  capacitacion, ni, simulacro de  por parte de los bomberos ,ni capacitacion de Seguridad Vial.</t>
  </si>
  <si>
    <t>La institución ofrece actividades de prevención a través de  capacitaciones  de orientación y simulacrosd e prevención.</t>
  </si>
  <si>
    <t>Se cuenta con una formulación de la misión, la visión y los principios que articulan e identifican a la institución como un todo. Estos elementos han sido apropiados parcialmente por la comunidad educativa.</t>
  </si>
  <si>
    <t>se da a conocer en la plataforma Web Colegios, publiaciòn en la Instituciòn Educativa PEI, actas.</t>
  </si>
  <si>
    <t>Hay metas establecidas para
la institución integrada e inclusiva, pero solamente algunas
responden a sus objetivos y al
direccionamiento estratégico.</t>
  </si>
  <si>
    <t>seguimiento con actas a las metas institucionales propuestas</t>
  </si>
  <si>
    <t>La institución cuenta con un
proceso de divulgación y apropiación del direccionamiento
estratégico que incluye diversos medios: comunicados,
carteleras, murales, talleres,
grupos de encuentro, conversatorios, etc</t>
  </si>
  <si>
    <t>divulgación por medios de comunicación tales como: plataformas digitales, whatsapp, folletos, emisora.</t>
  </si>
  <si>
    <t>La estrategia de promoción de la inclusión de
personas de diferentes grupos poblacionales o diversidad cultural es la base para que
se adapten metodologías y espacios físicos,
apoyar talentos y hacerlos valorar por todos
los estamentos de la comunidad educativa.
Además, promueve la coordinación con otros
organismos para su atención integral.</t>
  </si>
  <si>
    <t>evaluaciones periodicas, adaptación de infraestructura de la planta física de la institución.</t>
  </si>
  <si>
    <t>Los criterios básicos sobre el manejo del establecimiento educativo y la atención a la diversidad fueron definidos de manera participativa y permiten el trabajo en equipo, pero no han sido evaluados para establecer su eficacia.</t>
  </si>
  <si>
    <t xml:space="preserve">Actas </t>
  </si>
  <si>
    <t>Los planes, proyectos y acciones se enmarcan
en principios de corresponsabilidad, participación y equidad, articulados al planteamiento
estratégico de la institución integrada e inclusiva, y son conocidos por la comunidad educativa. Se trabaja en equipo para articular las
acciones.</t>
  </si>
  <si>
    <t>Actas de Convenio de proyectos de Articulciòn con el SENA, seguimiento y evaluación.</t>
  </si>
  <si>
    <t>La institución cuenta con una
estrategia pedagógica coherente con la misión, la visión
y los principios institucionales,
pero ésta todavía no es aplicada de manera articulada en
las diferentes sedes, niveles y
grados.</t>
  </si>
  <si>
    <t>Mallas curriculres y planes de area estructurados, trabajo en equipo y actas.</t>
  </si>
  <si>
    <t>Pruebas Saber, pruebas evaluar para avanzar, reuniones periodicas para analisis de resultados y aplicar  los cambios correspondientes en cada área</t>
  </si>
  <si>
    <t>La institución implementa un proceso de
autoevaluación integral que abarca las diferentes sedes, empleando instrumentos y procedimientos claros. Además, cuenta con la
participación de los diferentes estamentos de
la comunidad educativa</t>
  </si>
  <si>
    <t>Mejoramiento y Actualizaciòn de mallas curriculares y planes de Area, resultados de las pruebas de estado y evaluar para avazar para realizar las acciones pertinentes para el mejoramiento.</t>
  </si>
  <si>
    <t>El consejo directivo tiene una agenda y un cronograma de trabajo para orientar los procesos de planeación y el seguimiento a las acciones institucionales. Sin embargo, no se reúne con regularidad.</t>
  </si>
  <si>
    <t>Acta de conformaciòn del consejo directivo, realizando reuniones mensuales con los miembros del consejo, realizar cronograma de actividades y reuniones</t>
  </si>
  <si>
    <t>El consejo académico se reúne periódicamente para garantizar que el proyecto pedagógico sea coherente con las necesidades de la diversidad y se implemente en todas las sedes, áreas y niveles. Sin embargo, no hace seguimiento suficiente al mismo.</t>
  </si>
  <si>
    <t xml:space="preserve">actas de reunion del consejo academico, </t>
  </si>
  <si>
    <t>La comisión de evaluación y promoción evalúa los resultados de sus acciones y decisiones y los utiliza para fortalecer su trabajo.</t>
  </si>
  <si>
    <t>actas de comision de evaluaciòn y promoción por parte de cada titular.</t>
  </si>
  <si>
    <t>El comité de convivencia está conformado, pero no se reúne periódicamente para analizar los casos que le son remitidos.</t>
  </si>
  <si>
    <t>El consejo estudiantil está conformado mediante elección democrática, pero no se reúne periódicamente para deliberar y tomar las decisiones que le corresponden.</t>
  </si>
  <si>
    <t>Actas del proceso democrático y de  reuniones del concejo estudiantil</t>
  </si>
  <si>
    <t>El personero elegido desarrolla proyectos y programas a favor de todas y todos los estudiantes y su labor es reconocida en los diferentes estamentos de la comunidad educativa</t>
  </si>
  <si>
    <t>actas de escritinio del personero estudiantil.</t>
  </si>
  <si>
    <t>Está conformada la asamblea de padres de familia, pero ésta no se reúne periódicamente para deliberar y tomar decisiones sobre los temas de su competencia.</t>
  </si>
  <si>
    <t>Actas de reuniones de las asambleas de padres de fmilia</t>
  </si>
  <si>
    <t>Está conformado el consejo de padres de familia, pero éste no se reúne para deliberar sobre los temas de su competencia.</t>
  </si>
  <si>
    <t>La institución utiliza diferentes medios de comunicación, previamente identificados, para informar, actualizar y motivar a cada uno de los estamentos de la comunidad educativa en el proceso de mejoramiento institucional. Reconoce y garantiza el acceso a los medios de comunicación, ajustados a las necesidades de la diversidad de la comunidad educativa.</t>
  </si>
  <si>
    <t>grupo de Whats app y cada titular con los padres de familia, plataforma Web Colegios, emisora.</t>
  </si>
  <si>
    <t>El trabajo en equipo se da solamente en algunas sedes o entre algunos grupos de docentes o directivos.</t>
  </si>
  <si>
    <t>Actas y registro fotográfico</t>
  </si>
  <si>
    <t>La institución tiene un sistema de estímulos y reconocimientos a los logros de los docentes y estudiantes que se aplica de manera coherente, sistemática y organizada. Además, este sistema cuenta con el reconocimiento de la comunidad educativa y es parte de la cultura, las políticas y practicas inclusivas.</t>
  </si>
  <si>
    <t>Reconocimiento, Actas y evidencia fotográficas, menciones de honor, medallas.</t>
  </si>
  <si>
    <t>La institución cuenta con una política para identificar y divulgar las buenas prácticas pedagógicas, administrativas y culturales.</t>
  </si>
  <si>
    <t>Posteos en redes sociales de las evidencias, intercambio y socialización de experiencias</t>
  </si>
  <si>
    <t>Los estudiantes se identifican con la institución y sienten orgullo de pertenecer a ella. Además, participan activamente en actividades internas y externas, en su representación. Se resalta el valor de la diversidad y la importancia del ejercicio de los derechos de todos y todas, lo cual permite mayor participación e integración entre todos sus estamentos.</t>
  </si>
  <si>
    <t>Algunas sedes de la institución tienen áreas insuficientes y poco organizadas, lo que conlleva al hacinamiento y a un sentimiento de escasa estimulación y apropiación. La dotación es precaria.</t>
  </si>
  <si>
    <t>Al inicio del año escolar, en todas las sedes se explican a los estudiantes nuevos los usos y costumbres de la institución.</t>
  </si>
  <si>
    <t>En todas las sedes de la institución se observan el entusiasmo y una elevada motivación hacia el aprendizaje, lo que se refleja en toda la comunidad educativa.</t>
  </si>
  <si>
    <t>Plan de trabajo durante el año escolar por pate de los docentes.</t>
  </si>
  <si>
    <t>El manual de convivencia es conocido y utilizado frecuentemente como un instrumento que orienta los principios, valores, estrategias y actuaciones que favorecen un clima organizacional armónico entre los diferentes integrantes de la comunidad educativa; fomentando el respeto y la valoración de la diversidad.</t>
  </si>
  <si>
    <t>manual de convivencia escolar en folletos,  talleres, medio magnético y socialización del mismo.</t>
  </si>
  <si>
    <t>La institución cuenta con una política y una programación completa de actividades extracurriculares que propicia la participación de todos, y éstas se orientan a complementar la formación de los estudiantes en los aspectos sociales, artísticos, deportivos, emocionales, éticos, etc.</t>
  </si>
  <si>
    <t>La institución cuenta con un programa completo y adecuado de promoción del bienestar de los estudiantes, con énfasis hacia aquellos que presentan más necesidades. Además, tiene el apoyo de otras entidades y de la comunidad educativa.</t>
  </si>
  <si>
    <t>Contratos y evidencias fotográficas</t>
  </si>
  <si>
    <t>La comunidad educativa reconoce y utiliza el comité de convivencia para identificar y mediar los conflictos. Las actividades programadas para fortalecer la convivencia cuentan con amplia participación de los distintos estamentos de la comunidad educativa.</t>
  </si>
  <si>
    <t>La institución ha definido políticas y mecanismos para prevenir situaciones de riesgo y manejar los casos difíciles, las cuales se aplican en la mayoría de las sedes. Sin embargo, no se hace seguimiento sistemático a los mismos.</t>
  </si>
  <si>
    <t>Actas y articulación con entidades como, comisaría de familia, Policia de infancia y adolescencia, personería, Inspección de policia ETC.</t>
  </si>
  <si>
    <t>La institución cuenta con una política de comunicación e interacción con las familias o acudientes y se han establecido los canales, el tipo y la periodicidad de la información.</t>
  </si>
  <si>
    <t>La institución realiza un intercambio fluido de información con las autoridades educativas en el marco de la política definida, lo que facilita la ejecución de las actividades y la solución oportuna de los problemas</t>
  </si>
  <si>
    <t>Actas de reuniones. Oficios y documentos remitidos a SED</t>
  </si>
  <si>
    <t>La institución cuenta con alianzas y acuerdos con diferentes entidades para apoyar la ejecución de sus proyectos. Además, tales alianzas y acuerdos cuentan con la participación de los diferentes estamentos de la comunidad educativa y sectores de la comunidad general.</t>
  </si>
  <si>
    <t>Constancia y formato de cumplimiento de horas empresariales,  actas y convenio con el SENA, apoyo con instructor por parte de esta entidad</t>
  </si>
  <si>
    <t>La institución establece relaciones esporádicas con el sector productivo; en ocasiones se reciben aportes y donaciones, y en otros casos cuenta con el acceso a laboratorios, talleres y espacios recreativos.</t>
  </si>
  <si>
    <t>La institución cuenta con mecanismos claros, articulados y sistemáticos para realizar el seguimiento de las horas efectivas de clase recibidas por los estudiantes.</t>
  </si>
  <si>
    <t>En los procesos de adquisición 
de los recursos para el aprendi zaje (computadores, laborato rios, bibliotecas, etc.) priman 
los intereses aislados de algu nos docentes o los criterios de 
la administración municipal</t>
  </si>
  <si>
    <t>La institución tiene una estrategia organizada para la inducción y la acogida del personal nuevo, que incluye el análisis del PEI y del plan de mejoramiento. Además, realiza la reinducción del antiguo en lo relacionado con aspectos institucionales, pedagógicos y disci_x0002_plinares</t>
  </si>
  <si>
    <t>La institución cuenta con procesos explícitos para elaborar los horarios y los criterios para realizar la asignación académica de los do_x0002_centes, y éstos se cumplen</t>
  </si>
  <si>
    <t>El personal vinculado está identificado con la institución: comparte la filosofía, principios, valores y objetivos, y está dispuesto a realizar actividades complementarias que sean nece_x0002_sarias para cualificar su labor</t>
  </si>
  <si>
    <t>La contabilidad está disponible de manera oportuna y los informes financieros permiten realizar un control efectivo del presupuesto y del plan de ingresos y gastos.</t>
  </si>
  <si>
    <t>a institución cuenta con proce_x0002_sos para el recaudo de ingresos y la realización de los gastos. Los registros son consistentes y coinciden plenamente con el plan de ingresos y gastos esti_x0002_pulado.</t>
  </si>
  <si>
    <t>institución conoce los re_x0002_querimientos educativos de las poblaciones o personas que experimentan barreras para el aprendizaje y la participación en su entorno y ha diseñado pla_x0002_nes de trabajo pedagógico para atenderlas en concordancia con el PEI y la normatividad vigente</t>
  </si>
  <si>
    <t>La institución trabaja articuladamente para 
diseñar y aplicar estrategias pedagógicas per tinentes que permitan integrar y atender las 
personas pertenecientes a grupos étnicos, y 
las dan a conocer a la comunidad.</t>
  </si>
  <si>
    <t>a institución conoce las ca_x0002_racterísticas de su entorno y procura dar respuestas a éstas mediante acciones que buscan acercar los estudiantes a la ins_x0002_titución, en concordancia con el PEI.</t>
  </si>
  <si>
    <t>a institución ofrece a los pa_x0002_dres de familia algunos talleres y charlas sobre diversos temas, aunque sin una programación clara.</t>
  </si>
  <si>
    <t>xisten estrategias de comu_x0002_nicación que permiten que la institución y la comunidad se conozcan mutuamente; las ac_x0002_tividades se organizan de ma_x0002_nera conjunta, así no guarden estrecha relación con el PEI.</t>
  </si>
  <si>
    <t>La institución tiene programas que permiten que la comuni_x0002_dad use algunos de sus recur_x0002_sos físicos (sala de informática y biblioteca, por ejemplo)</t>
  </si>
  <si>
    <t>El servicio social obligatorio de los estudiantes es un requisito, pero se encuentra desarticulado de la institución y su entorno.</t>
  </si>
  <si>
    <t>asamblea de padres funcio_x0002_na de acuerdo con lo estipulado en la normatividad vigente y el consejo de padres participa en algunas decisiones relativas al mejoramiento de la institución.</t>
  </si>
  <si>
    <t>Las de las familias participan de la dinámica de la institución a través de actividades y pro_x0002_gramas que tienen propósitos y estrategias claramente definidos en concordancia con el PEI y con los procesos institucionales. Estos programas tienen en cuenta las necesidades y expectativas de la comunidad</t>
  </si>
  <si>
    <t>institución cuenta con pro_x0002_gramas para la prevención de riesgos físicos que hacen parte de los proyectos transversa_x0002_les (educación ambiental, por ejemplo) y son coherentes con el PEI.</t>
  </si>
  <si>
    <t>La institución ha identifica_x0002_do los principales problemas que constituyen factores de riesgo para sus estudiantes y la comunidad (SIDA, ETS, em_x0002_barazo adolescente, consumo de sustancias psicoactivas, violencia intrafamiliar, abuso sexual, físico y psicológico etc.) y diseña acciones orientadas a su prevención. Además, tiene en cuenta los análisis de los factores de riesgo sobre su co_x0002_munidad realizados por otras entidades.</t>
  </si>
  <si>
    <t>La institución hace evaluaciones periódicas sobre la satisfacción  de las familias y los estudiantes en relación con el proceso de matrícula y propicia el mejoramiento del mismo. La institución revisa periodicamente sistema de  expedición de boletines de calificaciones e implementa acciones para ajustarlo y mejorarlo. La institución evalúa periódica y sistemáticamente la estrategia de apoyo a los estudiantes que presentan bajo  desempeño académico o con dificultades de interacción  y adelanta acciones correctivas y de gestión para mejorarla</t>
  </si>
  <si>
    <t>Acompañamiento de un psicologo en los procesos del clima escolar. La institución revisa y evalúa continuamente la definición de los perfiles y su uso en los procesos de selección, solicitud e inducción del personal, en función del plan de mejoramiento y de sus necesidadesLa institución revisa y hace seguimiento a los resultados de los informes financieros, para que éstos sean un elemento clave en el momento de planear las acciones, tomar decisiones y evaluar los resultados de las mismas</t>
  </si>
  <si>
    <t>Las de las familias participan de la dinámica de la institución a través de actividades y pro gramas que tienen propósitos y estrategias claramente definidos en concordancia con el PEI y con los procesos institucionales. Estos programas tienen en cuenta las necesidades y expectativas de la comunidad</t>
  </si>
  <si>
    <t xml:space="preserve">La comisión de evaluación y promoción evalúa los resultados de sus acciones y decisiones y los utiliza para fortalecer su trabajo. </t>
  </si>
  <si>
    <t>El trabajo en equipo se da solamente en algunas sedes o entre algunos grupos de docentes o directivos.Algunas sedes de la institución tienen áreas insuficientes y poco organizadas, lo que conlleva al hacinamiento y a un sentimiento de escasa estimulación y apropiación. La dotación es precaria.La institución establece relaciones esporádicas con el sector productivo; en ocasiones se reciben aportes y donaciones, y en otros casos cuenta con el acceso a laboratorios, talleres y espacios recreativos.</t>
  </si>
  <si>
    <t>La institución tiene algunas
estrategias para controlar el
ausentismo, pero éstas se
aplican esporádicamente en
algunas sedes, y sin indagar
sus causas.La institución tiene un contacto
escaso y esporádico con sus
egresados y la información sobre
ellos es anecdótica.</t>
  </si>
  <si>
    <t>El mantenimiento de la planta fìsica se realiza ocasionalmente, sin obedecer a una planeaciòn sistemàtia.La Institucipon realiza actividades aisladas y ocasionales de adecuaciòn, accesibilidad y embellecimiento de su planta fìsica, y recibe apoyos puntuales de la comunidad educativa para realizarlas.recursos para el aprendi zaje (computadores, laborato rios, bibliotecas, etc.) priman los intereses aislados de algu nos docentes o los criterios de la administración municipal.La adquisiciòn de los suministros se realiza en el momento en que se presentan las necesidades; no hay un plan que oriente esta actividad. El mantenimiento de los equipos y otros recursos para el aprendizaje solo se realiza cuando estos sufren algùn daño. Los manuales de los equipos no estàn disponibles para los usuarios. La Instituciòn realiza evaluaciones de desempeño de docentes, directivos y personal administrativo de forma esporàdica y sin contar con un modelo evaluativo para este propòsito</t>
  </si>
  <si>
    <t>La Instituciòn realiza algunas actividdaes de reconocimiento al personal vinculado, de acuerdo con iniciativas aisladas de sedes, niveles o grados. La Investigaciòn en la Instituciòn se encunetra en estado incipiente; carece de apoyo y seguimiento a las iiniciativas de los docentes. La Instituciòn realiza esporàdicamente algunas actividades orientadas a la integraciòn y bienestar del personal vinculado. El presupuesto de la Instituciòn es un agregado de ingresos y gastos que no tiene relaciòn con las prioridades. No hay mecanismos de planeaciòn financiera.</t>
  </si>
  <si>
    <t>Existen en la institución algunas iniciativas para apoyar a los estudiantes en la formulación de sus proyectos de vida, pero éstas no son trabajadas de manera continua, y por lo tanto no se ven reflejado dicho proceso. a institución ofrece a los pa dres de familia algunos talleres y charlas sobre diversos temas, aunque sin una programación clara. El servicio social obligatorio de los estudiantes es un requisito, pero se encuentra desarticulado de la institución y su entorno.</t>
  </si>
  <si>
    <t>Se ha logrado la participación democrática en la elección de personero y Consejo Estudiantil.Contralor estudiantil, representantes estudiantiles. a institución cuenta con algu nos planes de acción frente a accidentes o desastres natura les solamente para algunas se des o ciertos riesgos; el estado de la infraestructura física no es sujeto de monitoreo ni de evaluación</t>
  </si>
  <si>
    <t>La institución ha implementa do un proceso de evaluación de 
desempeño para docentes, di rectivos y personal administra tivo que indaga los diferentes 
aspectos en el desarrollo del 
cargo. Este proceso cuenta con 
indicadores y referentes claros 
que están en concordancia con 
la normatividad vigente, y son 
conocidos por todos.</t>
  </si>
  <si>
    <t>La institución ha definido una 
estrategia de reconocimiento 
al personal vinculado, pero 
ésta no siempre es llevada a la 
práctica.</t>
  </si>
  <si>
    <t>La elaboración del presupues to se hace teniendo en cuenta 
las necesidades de las sedes y 
niveles, y toma como referen tes el Plan Operativo Anual, el 
PEI, el plan de mejoramiento y 
la normatividad vigente.</t>
  </si>
  <si>
    <t>La institución cuenta con algunos planes de acción frente a accidentes o desastres natura_x0002_les solamente para algunas sedes o ciertos riesgos; el estado de la infraestructura física no es sujeto de monitoreo ni de evaluación.</t>
  </si>
  <si>
    <t>No se realizaron  charlas, ni simulacros  por parte de entidades como el Hospital Regional, Bomberos y seguridada vial para la seguridad de la comunidad educativa.</t>
  </si>
  <si>
    <t>La institución cuenta con un 
plan para la adquisición de los 
recursos para el aprendizaje 
que consulta las demandas de 
su direccionamiento estratégi co y las necesidades de los do centes y estudiantes.</t>
  </si>
  <si>
    <t>La institución cuenta con un 
programa de mantenimien to preventivo y correctivo de 
los equipos y recursos para 
el aprendizaje y, en caso de 
requerirse, éste se hace opor tunamente. Además, los ma nuales de los equipos están 
disponibles.</t>
  </si>
  <si>
    <t>El proceso para determinar las necesidades 
de adquisición de suministro de insumos, 
recursos y mantenimiento de los mismos, es 
participativo, se hace oportunamente y está 
articulado con la propuesta pedagógica de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</si>
</sst>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5"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2"/>
      <color theme="1"/>
      <name val="Arial"/>
      <family val="2"/>
    </font>
    <font>
      <sz val="9"/>
      <color theme="1"/>
      <name val="Arial"/>
      <family val="2"/>
    </font>
    <font>
      <sz val="8"/>
      <color theme="1"/>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8"/>
      <color rgb="FF212121"/>
      <name val="Arial"/>
      <family val="2"/>
    </font>
    <font>
      <sz val="9"/>
      <color indexed="81"/>
      <name val="Tahoma"/>
      <charset val="1"/>
    </font>
    <font>
      <b/>
      <sz val="9"/>
      <color indexed="81"/>
      <name val="Tahoma"/>
      <charset val="1"/>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7">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cellStyleXfs>
  <cellXfs count="332">
    <xf numFmtId="0" fontId="0" fillId="0" borderId="0" xfId="0"/>
    <xf numFmtId="0" fontId="29" fillId="0" borderId="0" xfId="0" applyFont="1"/>
    <xf numFmtId="0" fontId="4" fillId="0" borderId="0" xfId="0" applyFont="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Alignment="1">
      <alignment horizontal="left" vertical="top"/>
    </xf>
    <xf numFmtId="0" fontId="31" fillId="0" borderId="0" xfId="0" applyFont="1"/>
    <xf numFmtId="0" fontId="6" fillId="9" borderId="2" xfId="0" applyFont="1" applyFill="1" applyBorder="1" applyAlignment="1">
      <alignment horizontal="center" vertical="center" wrapText="1"/>
    </xf>
    <xf numFmtId="9" fontId="29" fillId="0" borderId="0" xfId="0" applyNumberFormat="1" applyFont="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8" fillId="0" borderId="0" xfId="0" applyFont="1" applyAlignment="1">
      <alignment horizontal="center" vertical="center"/>
    </xf>
    <xf numFmtId="0" fontId="33" fillId="0" borderId="0" xfId="2" applyFont="1" applyFill="1" applyAlignment="1" applyProtection="1">
      <alignment vertical="center"/>
    </xf>
    <xf numFmtId="0" fontId="13" fillId="0" borderId="0" xfId="0" applyFont="1" applyAlignment="1">
      <alignment horizontal="left" vertical="center" wrapText="1"/>
    </xf>
    <xf numFmtId="0" fontId="32" fillId="0" borderId="0" xfId="0" applyFont="1" applyAlignment="1">
      <alignment vertical="center" wrapText="1"/>
    </xf>
    <xf numFmtId="0" fontId="32" fillId="0" borderId="0" xfId="0" applyFont="1" applyAlignment="1">
      <alignment vertical="center"/>
    </xf>
    <xf numFmtId="0" fontId="13" fillId="0" borderId="0" xfId="0" applyFont="1" applyAlignment="1">
      <alignment wrapText="1"/>
    </xf>
    <xf numFmtId="0" fontId="34" fillId="10" borderId="3" xfId="0" applyFont="1" applyFill="1" applyBorder="1" applyAlignment="1" applyProtection="1">
      <alignment horizontal="center" vertical="center"/>
      <protection locked="0"/>
    </xf>
    <xf numFmtId="0" fontId="32" fillId="10" borderId="3" xfId="0" applyFont="1" applyFill="1" applyBorder="1" applyAlignment="1" applyProtection="1">
      <alignment horizontal="center" vertical="center"/>
      <protection locked="0"/>
    </xf>
    <xf numFmtId="0" fontId="32" fillId="11" borderId="3" xfId="0" applyFont="1" applyFill="1" applyBorder="1" applyAlignment="1" applyProtection="1">
      <alignment horizontal="center" vertical="center"/>
      <protection locked="0"/>
    </xf>
    <xf numFmtId="0" fontId="32" fillId="12" borderId="3" xfId="0" applyFont="1" applyFill="1" applyBorder="1" applyAlignment="1" applyProtection="1">
      <alignment horizontal="center" vertical="center"/>
      <protection locked="0"/>
    </xf>
    <xf numFmtId="0" fontId="35" fillId="13" borderId="3" xfId="0" applyFont="1" applyFill="1" applyBorder="1" applyAlignment="1" applyProtection="1">
      <alignment horizontal="left" vertical="top" wrapText="1"/>
      <protection locked="0"/>
    </xf>
    <xf numFmtId="0" fontId="35" fillId="13" borderId="2" xfId="0" applyFont="1" applyFill="1" applyBorder="1" applyAlignment="1" applyProtection="1">
      <alignment horizontal="left" vertical="top" wrapText="1"/>
      <protection locked="0"/>
    </xf>
    <xf numFmtId="0" fontId="35" fillId="14" borderId="3" xfId="0" applyFont="1" applyFill="1" applyBorder="1" applyAlignment="1" applyProtection="1">
      <alignment horizontal="left" vertical="top" wrapText="1"/>
      <protection locked="0"/>
    </xf>
    <xf numFmtId="0" fontId="35" fillId="14" borderId="2" xfId="0" applyFont="1" applyFill="1" applyBorder="1" applyAlignment="1" applyProtection="1">
      <alignment horizontal="left" vertical="top" wrapText="1"/>
      <protection locked="0"/>
    </xf>
    <xf numFmtId="0" fontId="35" fillId="15" borderId="3" xfId="0" applyFont="1" applyFill="1" applyBorder="1" applyAlignment="1" applyProtection="1">
      <alignment horizontal="left" vertical="top" wrapText="1"/>
      <protection locked="0"/>
    </xf>
    <xf numFmtId="0" fontId="35" fillId="15" borderId="2" xfId="0" applyFont="1" applyFill="1" applyBorder="1" applyAlignment="1" applyProtection="1">
      <alignment horizontal="left" vertical="top" wrapText="1"/>
      <protection locked="0"/>
    </xf>
    <xf numFmtId="9" fontId="29" fillId="0" borderId="4" xfId="0" applyNumberFormat="1" applyFont="1" applyBorder="1" applyAlignment="1">
      <alignment horizontal="center" vertical="center"/>
    </xf>
    <xf numFmtId="0" fontId="16" fillId="8" borderId="5" xfId="2" applyFont="1" applyFill="1" applyBorder="1" applyAlignment="1" applyProtection="1">
      <alignment horizontal="center" vertical="center"/>
    </xf>
    <xf numFmtId="0" fontId="5" fillId="8" borderId="3" xfId="2" applyFont="1" applyFill="1" applyBorder="1" applyAlignment="1" applyProtection="1">
      <alignment horizontal="left" vertical="center"/>
    </xf>
    <xf numFmtId="0" fontId="16" fillId="8" borderId="5" xfId="2" applyFont="1" applyFill="1" applyBorder="1" applyAlignment="1" applyProtection="1">
      <alignment horizontal="center" vertical="center" wrapText="1"/>
    </xf>
    <xf numFmtId="0" fontId="24" fillId="8" borderId="5" xfId="2" applyFont="1" applyFill="1" applyBorder="1" applyAlignment="1" applyProtection="1">
      <alignment horizontal="center" vertical="center"/>
    </xf>
    <xf numFmtId="0" fontId="24" fillId="8" borderId="5" xfId="2" applyFont="1" applyFill="1" applyBorder="1" applyAlignment="1" applyProtection="1">
      <alignment horizontal="center"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6" xfId="0" applyFont="1" applyFill="1" applyBorder="1" applyAlignment="1">
      <alignment vertical="center"/>
    </xf>
    <xf numFmtId="0" fontId="15" fillId="16" borderId="8" xfId="0" applyFont="1" applyFill="1" applyBorder="1" applyAlignment="1">
      <alignment horizontal="center" vertical="center"/>
    </xf>
    <xf numFmtId="0" fontId="15" fillId="16" borderId="9" xfId="0" applyFont="1" applyFill="1" applyBorder="1" applyAlignment="1">
      <alignment horizontal="center" vertical="center"/>
    </xf>
    <xf numFmtId="0" fontId="16" fillId="16" borderId="10" xfId="0" applyFont="1" applyFill="1" applyBorder="1" applyAlignment="1">
      <alignment horizontal="center" vertical="center" wrapText="1"/>
    </xf>
    <xf numFmtId="0" fontId="35" fillId="17" borderId="3" xfId="0" applyFont="1" applyFill="1" applyBorder="1" applyAlignment="1" applyProtection="1">
      <alignment horizontal="left" vertical="top" wrapText="1"/>
      <protection locked="0"/>
    </xf>
    <xf numFmtId="0" fontId="35" fillId="17" borderId="2" xfId="0" applyFont="1" applyFill="1" applyBorder="1" applyAlignment="1" applyProtection="1">
      <alignment horizontal="left" vertical="top" wrapText="1"/>
      <protection locked="0"/>
    </xf>
    <xf numFmtId="0" fontId="32" fillId="18" borderId="3" xfId="0" applyFont="1" applyFill="1" applyBorder="1" applyAlignment="1" applyProtection="1">
      <alignment horizontal="center" vertical="center"/>
      <protection locked="0"/>
    </xf>
    <xf numFmtId="9" fontId="29" fillId="0" borderId="0" xfId="0" applyNumberFormat="1" applyFont="1" applyAlignment="1">
      <alignment horizontal="center" vertical="center"/>
    </xf>
    <xf numFmtId="9" fontId="6" fillId="0" borderId="0" xfId="0" applyNumberFormat="1" applyFont="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Alignment="1">
      <alignment vertical="center"/>
    </xf>
    <xf numFmtId="0" fontId="13" fillId="19" borderId="0" xfId="0" applyFont="1" applyFill="1" applyAlignment="1">
      <alignment horizontal="left" vertical="center" wrapText="1"/>
    </xf>
    <xf numFmtId="0" fontId="35" fillId="13" borderId="3" xfId="0" applyFont="1" applyFill="1" applyBorder="1" applyAlignment="1" applyProtection="1">
      <alignment horizontal="left" vertical="justify" wrapText="1"/>
      <protection locked="0"/>
    </xf>
    <xf numFmtId="0" fontId="35" fillId="14" borderId="3" xfId="0" applyFont="1" applyFill="1" applyBorder="1" applyAlignment="1" applyProtection="1">
      <alignment horizontal="left" vertical="justify" wrapText="1"/>
      <protection locked="0"/>
    </xf>
    <xf numFmtId="0" fontId="36" fillId="15" borderId="12" xfId="0" applyFont="1" applyFill="1" applyBorder="1" applyAlignment="1" applyProtection="1">
      <alignment horizontal="left" vertical="justify" wrapText="1"/>
      <protection locked="0"/>
    </xf>
    <xf numFmtId="0" fontId="36" fillId="15" borderId="2" xfId="0" applyFont="1" applyFill="1" applyBorder="1" applyAlignment="1" applyProtection="1">
      <alignment horizontal="left" vertical="justify" wrapText="1"/>
      <protection locked="0"/>
    </xf>
    <xf numFmtId="0" fontId="36" fillId="17" borderId="12" xfId="0" applyFont="1" applyFill="1" applyBorder="1" applyAlignment="1" applyProtection="1">
      <alignment horizontal="left" vertical="justify" wrapText="1"/>
      <protection locked="0"/>
    </xf>
    <xf numFmtId="0" fontId="36" fillId="17" borderId="2" xfId="0" applyFont="1" applyFill="1" applyBorder="1" applyAlignment="1" applyProtection="1">
      <alignment horizontal="left" vertical="justify" wrapText="1"/>
      <protection locked="0"/>
    </xf>
    <xf numFmtId="0" fontId="35" fillId="14" borderId="2" xfId="0" applyFont="1" applyFill="1" applyBorder="1" applyAlignment="1" applyProtection="1">
      <alignment horizontal="left" vertical="justify" wrapText="1"/>
      <protection locked="0"/>
    </xf>
    <xf numFmtId="0" fontId="36" fillId="15" borderId="6" xfId="0" applyFont="1" applyFill="1" applyBorder="1" applyAlignment="1" applyProtection="1">
      <alignment horizontal="left" vertical="justify" wrapText="1"/>
      <protection locked="0"/>
    </xf>
    <xf numFmtId="0" fontId="36" fillId="17" borderId="6" xfId="0" applyFont="1" applyFill="1" applyBorder="1" applyAlignment="1" applyProtection="1">
      <alignment horizontal="left" vertical="justify" wrapText="1"/>
      <protection locked="0"/>
    </xf>
    <xf numFmtId="0" fontId="32" fillId="13" borderId="3" xfId="0" applyFont="1" applyFill="1" applyBorder="1" applyAlignment="1" applyProtection="1">
      <alignment horizontal="left" vertical="justify" wrapText="1"/>
      <protection locked="0"/>
    </xf>
    <xf numFmtId="0" fontId="32" fillId="15" borderId="3" xfId="0" applyFont="1" applyFill="1" applyBorder="1" applyAlignment="1" applyProtection="1">
      <alignment horizontal="left" vertical="justify" wrapText="1"/>
      <protection locked="0"/>
    </xf>
    <xf numFmtId="0" fontId="32" fillId="15" borderId="2" xfId="0" applyFont="1" applyFill="1" applyBorder="1" applyAlignment="1" applyProtection="1">
      <alignment horizontal="left" vertical="justify" wrapText="1"/>
      <protection locked="0"/>
    </xf>
    <xf numFmtId="0" fontId="32" fillId="17" borderId="3"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35" fillId="13" borderId="2" xfId="0" applyFont="1" applyFill="1" applyBorder="1" applyAlignment="1" applyProtection="1">
      <alignment horizontal="left" vertical="justify" wrapText="1"/>
      <protection locked="0"/>
    </xf>
    <xf numFmtId="0" fontId="35" fillId="15" borderId="3" xfId="0" applyFont="1" applyFill="1" applyBorder="1" applyAlignment="1" applyProtection="1">
      <alignment horizontal="left" vertical="justify" wrapText="1"/>
      <protection locked="0"/>
    </xf>
    <xf numFmtId="0" fontId="35" fillId="15" borderId="2" xfId="0" applyFont="1" applyFill="1" applyBorder="1" applyAlignment="1" applyProtection="1">
      <alignment horizontal="left" vertical="justify" wrapText="1"/>
      <protection locked="0"/>
    </xf>
    <xf numFmtId="0" fontId="35" fillId="17" borderId="3" xfId="0" applyFont="1" applyFill="1" applyBorder="1" applyAlignment="1" applyProtection="1">
      <alignment horizontal="left" vertical="justify" wrapText="1"/>
      <protection locked="0"/>
    </xf>
    <xf numFmtId="0" fontId="35" fillId="17" borderId="2" xfId="0" applyFont="1" applyFill="1" applyBorder="1" applyAlignment="1" applyProtection="1">
      <alignment horizontal="left" vertical="justify" wrapText="1"/>
      <protection locked="0"/>
    </xf>
    <xf numFmtId="0" fontId="34" fillId="11" borderId="3" xfId="0" applyFont="1" applyFill="1" applyBorder="1" applyAlignment="1" applyProtection="1">
      <alignment horizontal="center" vertical="center" wrapText="1"/>
      <protection locked="0"/>
    </xf>
    <xf numFmtId="0" fontId="32" fillId="11" borderId="3" xfId="0" applyFont="1" applyFill="1" applyBorder="1" applyAlignment="1" applyProtection="1">
      <alignment horizontal="center" vertical="center" wrapText="1"/>
      <protection locked="0"/>
    </xf>
    <xf numFmtId="0" fontId="32" fillId="13" borderId="2" xfId="0" applyFont="1" applyFill="1" applyBorder="1" applyAlignment="1" applyProtection="1">
      <alignment horizontal="left" vertical="justify" wrapText="1"/>
      <protection locked="0"/>
    </xf>
    <xf numFmtId="0" fontId="34" fillId="12" borderId="3" xfId="0" applyFont="1" applyFill="1" applyBorder="1" applyAlignment="1" applyProtection="1">
      <alignment horizontal="center" vertical="center" wrapText="1"/>
      <protection locked="0"/>
    </xf>
    <xf numFmtId="0" fontId="32" fillId="12" borderId="3" xfId="0" applyFont="1" applyFill="1" applyBorder="1" applyAlignment="1" applyProtection="1">
      <alignment horizontal="center" vertical="center" wrapText="1"/>
      <protection locked="0"/>
    </xf>
    <xf numFmtId="0" fontId="34" fillId="18" borderId="3" xfId="0" applyFont="1" applyFill="1" applyBorder="1" applyAlignment="1" applyProtection="1">
      <alignment horizontal="center" vertical="center" wrapText="1"/>
      <protection locked="0"/>
    </xf>
    <xf numFmtId="0" fontId="32" fillId="18" borderId="3" xfId="0" applyFont="1" applyFill="1" applyBorder="1" applyAlignment="1" applyProtection="1">
      <alignment horizontal="center" vertical="center" wrapText="1"/>
      <protection locked="0"/>
    </xf>
    <xf numFmtId="0" fontId="32" fillId="0" borderId="0" xfId="0" applyFont="1" applyProtection="1">
      <protection locked="0"/>
    </xf>
    <xf numFmtId="0" fontId="37" fillId="0" borderId="0" xfId="0" applyFont="1" applyAlignment="1" applyProtection="1">
      <alignment horizontal="center" vertical="center"/>
      <protection locked="0"/>
    </xf>
    <xf numFmtId="0" fontId="25" fillId="9" borderId="4" xfId="0" applyFont="1" applyFill="1" applyBorder="1" applyAlignment="1" applyProtection="1">
      <alignment horizontal="center" vertical="center"/>
      <protection locked="0"/>
    </xf>
    <xf numFmtId="0" fontId="16" fillId="9" borderId="2" xfId="0" applyFont="1" applyFill="1" applyBorder="1" applyAlignment="1" applyProtection="1">
      <alignment horizontal="left" vertical="center" wrapText="1"/>
      <protection locked="0"/>
    </xf>
    <xf numFmtId="0" fontId="25" fillId="9" borderId="2" xfId="0" applyFont="1" applyFill="1" applyBorder="1" applyAlignment="1" applyProtection="1">
      <alignment horizontal="center" vertical="center"/>
      <protection locked="0"/>
    </xf>
    <xf numFmtId="0" fontId="25" fillId="9" borderId="2" xfId="0" applyFont="1" applyFill="1" applyBorder="1" applyAlignment="1" applyProtection="1">
      <alignment horizontal="left" vertical="center" wrapText="1"/>
      <protection locked="0"/>
    </xf>
    <xf numFmtId="0" fontId="25" fillId="9" borderId="6" xfId="0" applyFont="1" applyFill="1" applyBorder="1" applyAlignment="1" applyProtection="1">
      <alignment horizontal="left" vertical="center" wrapText="1"/>
      <protection locked="0"/>
    </xf>
    <xf numFmtId="0" fontId="38" fillId="6" borderId="7" xfId="0" applyFont="1" applyFill="1" applyBorder="1" applyAlignment="1" applyProtection="1">
      <alignment vertical="center"/>
      <protection locked="0"/>
    </xf>
    <xf numFmtId="0" fontId="25" fillId="6" borderId="7" xfId="0" applyFont="1" applyFill="1" applyBorder="1" applyAlignment="1" applyProtection="1">
      <alignment vertical="center"/>
      <protection locked="0"/>
    </xf>
    <xf numFmtId="0" fontId="25" fillId="6" borderId="2" xfId="0" applyFont="1" applyFill="1" applyBorder="1" applyAlignment="1" applyProtection="1">
      <alignment vertical="center"/>
      <protection locked="0"/>
    </xf>
    <xf numFmtId="0" fontId="32" fillId="0" borderId="3" xfId="0" applyFont="1" applyBorder="1" applyAlignment="1" applyProtection="1">
      <alignment wrapText="1"/>
      <protection locked="0"/>
    </xf>
    <xf numFmtId="0" fontId="32" fillId="0" borderId="2" xfId="0" applyFont="1" applyBorder="1" applyProtection="1">
      <protection locked="0"/>
    </xf>
    <xf numFmtId="0" fontId="32" fillId="0" borderId="2" xfId="0" applyFont="1" applyBorder="1" applyAlignment="1" applyProtection="1">
      <alignment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vertical="center"/>
      <protection locked="0"/>
    </xf>
    <xf numFmtId="0" fontId="38" fillId="6" borderId="7" xfId="0" applyFont="1" applyFill="1" applyBorder="1" applyAlignment="1" applyProtection="1">
      <alignment vertical="center" wrapText="1"/>
      <protection locked="0"/>
    </xf>
    <xf numFmtId="0" fontId="12" fillId="6" borderId="7" xfId="0" applyFont="1" applyFill="1" applyBorder="1" applyAlignment="1" applyProtection="1">
      <alignment vertical="center" wrapText="1"/>
      <protection locked="0"/>
    </xf>
    <xf numFmtId="0" fontId="12" fillId="6" borderId="4" xfId="0" applyFont="1" applyFill="1" applyBorder="1" applyAlignment="1" applyProtection="1">
      <alignment vertical="center" wrapText="1"/>
      <protection locked="0"/>
    </xf>
    <xf numFmtId="0" fontId="12" fillId="6" borderId="2" xfId="0" applyFont="1" applyFill="1" applyBorder="1" applyAlignment="1" applyProtection="1">
      <alignment vertical="center" wrapText="1"/>
      <protection locked="0"/>
    </xf>
    <xf numFmtId="0" fontId="32" fillId="0" borderId="3" xfId="0" applyFont="1" applyBorder="1" applyProtection="1">
      <protection locked="0"/>
    </xf>
    <xf numFmtId="0" fontId="32" fillId="0" borderId="13" xfId="0" applyFont="1" applyBorder="1" applyProtection="1">
      <protection locked="0"/>
    </xf>
    <xf numFmtId="0" fontId="32" fillId="0" borderId="4" xfId="0" applyFont="1" applyBorder="1" applyProtection="1">
      <protection locked="0"/>
    </xf>
    <xf numFmtId="0" fontId="38" fillId="6" borderId="4" xfId="0" applyFont="1" applyFill="1" applyBorder="1" applyAlignment="1" applyProtection="1">
      <alignment vertical="center" wrapText="1"/>
      <protection locked="0"/>
    </xf>
    <xf numFmtId="0" fontId="12" fillId="6" borderId="2" xfId="0" applyFont="1" applyFill="1" applyBorder="1" applyAlignment="1" applyProtection="1">
      <alignment horizontal="center" vertical="center" wrapText="1"/>
      <protection locked="0"/>
    </xf>
    <xf numFmtId="0" fontId="12" fillId="6" borderId="0" xfId="0" applyFont="1" applyFill="1" applyAlignment="1" applyProtection="1">
      <alignment horizontal="center" vertical="center" wrapText="1"/>
      <protection locked="0"/>
    </xf>
    <xf numFmtId="0" fontId="12" fillId="9" borderId="3" xfId="0" applyFont="1" applyFill="1" applyBorder="1" applyAlignment="1" applyProtection="1">
      <alignment horizontal="center" vertical="center"/>
      <protection locked="0"/>
    </xf>
    <xf numFmtId="0" fontId="10" fillId="9" borderId="3" xfId="0" applyFont="1" applyFill="1" applyBorder="1" applyAlignment="1" applyProtection="1">
      <alignment horizontal="center" vertical="center" wrapText="1"/>
      <protection locked="0"/>
    </xf>
    <xf numFmtId="0" fontId="10" fillId="9" borderId="2" xfId="0" applyFont="1" applyFill="1" applyBorder="1" applyAlignment="1" applyProtection="1">
      <alignment horizontal="center" vertical="center" wrapText="1"/>
      <protection locked="0"/>
    </xf>
    <xf numFmtId="0" fontId="32" fillId="6" borderId="14" xfId="0" applyFont="1" applyFill="1" applyBorder="1" applyProtection="1">
      <protection locked="0"/>
    </xf>
    <xf numFmtId="0" fontId="39" fillId="6" borderId="2" xfId="0" applyFont="1" applyFill="1" applyBorder="1" applyAlignment="1" applyProtection="1">
      <alignment horizontal="left" vertical="center"/>
      <protection locked="0"/>
    </xf>
    <xf numFmtId="0" fontId="39" fillId="6" borderId="0" xfId="0" applyFont="1" applyFill="1" applyAlignment="1" applyProtection="1">
      <alignment horizontal="left" vertical="center"/>
      <protection locked="0"/>
    </xf>
    <xf numFmtId="0" fontId="32" fillId="6" borderId="8" xfId="0" applyFont="1" applyFill="1" applyBorder="1" applyProtection="1">
      <protection locked="0"/>
    </xf>
    <xf numFmtId="0" fontId="32" fillId="6" borderId="3" xfId="0" applyFont="1" applyFill="1" applyBorder="1" applyProtection="1">
      <protection locked="0"/>
    </xf>
    <xf numFmtId="2" fontId="32" fillId="0" borderId="15" xfId="0" applyNumberFormat="1" applyFont="1" applyBorder="1" applyAlignment="1" applyProtection="1">
      <alignment vertical="center"/>
      <protection locked="0"/>
    </xf>
    <xf numFmtId="0" fontId="32" fillId="0" borderId="15"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6" borderId="8" xfId="0" applyFont="1" applyFill="1" applyBorder="1" applyAlignment="1" applyProtection="1">
      <alignment vertical="center"/>
      <protection locked="0"/>
    </xf>
    <xf numFmtId="0" fontId="40" fillId="6" borderId="0" xfId="0" applyFont="1" applyFill="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6" borderId="2" xfId="0" applyFont="1" applyFill="1" applyBorder="1" applyProtection="1">
      <protection locked="0"/>
    </xf>
    <xf numFmtId="0" fontId="41" fillId="6" borderId="2" xfId="0" applyFont="1" applyFill="1" applyBorder="1" applyAlignment="1" applyProtection="1">
      <alignment horizontal="left" vertical="center"/>
      <protection locked="0"/>
    </xf>
    <xf numFmtId="0" fontId="41" fillId="6" borderId="0" xfId="0" applyFont="1" applyFill="1" applyAlignment="1" applyProtection="1">
      <alignment horizontal="left" vertical="center"/>
      <protection locked="0"/>
    </xf>
    <xf numFmtId="0" fontId="40" fillId="6" borderId="2" xfId="0" applyFont="1" applyFill="1" applyBorder="1" applyProtection="1">
      <protection locked="0"/>
    </xf>
    <xf numFmtId="0" fontId="32" fillId="6" borderId="2" xfId="0" applyFont="1" applyFill="1" applyBorder="1" applyAlignment="1" applyProtection="1">
      <alignment vertical="center"/>
      <protection locked="0"/>
    </xf>
    <xf numFmtId="0" fontId="38" fillId="6" borderId="0" xfId="0" applyFont="1" applyFill="1" applyAlignment="1" applyProtection="1">
      <alignment horizontal="left" vertical="center"/>
      <protection locked="0"/>
    </xf>
    <xf numFmtId="0" fontId="32" fillId="6" borderId="0" xfId="0" applyFont="1" applyFill="1" applyProtection="1">
      <protection locked="0"/>
    </xf>
    <xf numFmtId="0" fontId="32" fillId="6" borderId="3" xfId="0" applyFont="1" applyFill="1" applyBorder="1" applyAlignment="1" applyProtection="1">
      <alignment vertical="center"/>
      <protection locked="0"/>
    </xf>
    <xf numFmtId="2" fontId="32" fillId="0" borderId="2" xfId="0" applyNumberFormat="1" applyFont="1" applyBorder="1" applyAlignment="1" applyProtection="1">
      <alignment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10" fillId="9" borderId="0" xfId="0" applyFont="1" applyFill="1" applyAlignment="1" applyProtection="1">
      <alignment horizontal="center" vertical="center" wrapText="1"/>
      <protection locked="0"/>
    </xf>
    <xf numFmtId="0" fontId="11" fillId="0" borderId="3" xfId="0" applyFont="1" applyBorder="1" applyAlignment="1" applyProtection="1">
      <alignment wrapText="1"/>
      <protection locked="0"/>
    </xf>
    <xf numFmtId="0" fontId="32" fillId="0" borderId="0" xfId="0" applyFont="1" applyAlignment="1" applyProtection="1">
      <alignment vertical="justify" wrapText="1"/>
      <protection locked="0"/>
    </xf>
    <xf numFmtId="0" fontId="32" fillId="0" borderId="0" xfId="0" applyFont="1" applyAlignment="1" applyProtection="1">
      <alignment vertical="center"/>
      <protection locked="0"/>
    </xf>
    <xf numFmtId="0" fontId="33" fillId="0" borderId="0" xfId="2" applyFont="1" applyBorder="1" applyAlignment="1" applyProtection="1">
      <alignment horizontal="center"/>
      <protection locked="0"/>
    </xf>
    <xf numFmtId="0" fontId="29" fillId="0" borderId="0" xfId="0" applyFont="1" applyProtection="1">
      <protection locked="0"/>
    </xf>
    <xf numFmtId="0" fontId="4" fillId="0" borderId="0" xfId="0" applyFont="1" applyAlignment="1" applyProtection="1">
      <alignment horizontal="center" vertical="center"/>
      <protection locked="0"/>
    </xf>
    <xf numFmtId="0" fontId="3" fillId="19" borderId="1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16" fillId="8" borderId="5" xfId="2" applyFont="1" applyFill="1" applyBorder="1" applyAlignment="1" applyProtection="1">
      <alignment horizontal="center" vertical="center"/>
      <protection locked="0"/>
    </xf>
    <xf numFmtId="9" fontId="29" fillId="0" borderId="4" xfId="0" applyNumberFormat="1" applyFont="1" applyBorder="1" applyAlignment="1" applyProtection="1">
      <alignment horizontal="center" vertical="center"/>
      <protection locked="0"/>
    </xf>
    <xf numFmtId="9" fontId="29" fillId="0" borderId="2" xfId="0" applyNumberFormat="1" applyFont="1" applyBorder="1" applyAlignment="1" applyProtection="1">
      <alignment horizontal="center" vertical="center"/>
      <protection locked="0"/>
    </xf>
    <xf numFmtId="9" fontId="29" fillId="0" borderId="0" xfId="0" applyNumberFormat="1" applyFont="1" applyAlignment="1" applyProtection="1">
      <alignment horizontal="center" vertical="center"/>
      <protection locked="0"/>
    </xf>
    <xf numFmtId="9" fontId="29" fillId="0" borderId="0" xfId="0" applyNumberFormat="1" applyFont="1" applyProtection="1">
      <protection locked="0"/>
    </xf>
    <xf numFmtId="0" fontId="6" fillId="9" borderId="3" xfId="0"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2" fontId="29" fillId="0" borderId="0" xfId="0" applyNumberFormat="1" applyFont="1" applyProtection="1">
      <protection locked="0"/>
    </xf>
    <xf numFmtId="9" fontId="6" fillId="0" borderId="0" xfId="0" applyNumberFormat="1" applyFont="1" applyAlignment="1" applyProtection="1">
      <alignment horizontal="center" vertical="center"/>
      <protection locked="0"/>
    </xf>
    <xf numFmtId="0" fontId="6" fillId="0" borderId="0" xfId="0" applyFont="1" applyAlignment="1" applyProtection="1">
      <alignment horizontal="center"/>
      <protection locked="0"/>
    </xf>
    <xf numFmtId="0" fontId="31" fillId="0" borderId="0" xfId="0" applyFont="1" applyProtection="1">
      <protection locked="0"/>
    </xf>
    <xf numFmtId="0" fontId="29" fillId="0" borderId="0" xfId="0" applyFont="1" applyAlignment="1" applyProtection="1">
      <alignment horizontal="left" vertical="top"/>
      <protection locked="0"/>
    </xf>
    <xf numFmtId="0" fontId="6" fillId="0" borderId="0" xfId="0" applyFont="1" applyProtection="1">
      <protection locked="0"/>
    </xf>
    <xf numFmtId="0" fontId="30" fillId="0" borderId="0" xfId="2" applyFont="1" applyAlignment="1" applyProtection="1">
      <protection locked="0"/>
    </xf>
    <xf numFmtId="0" fontId="42" fillId="0" borderId="0" xfId="0" applyFont="1"/>
    <xf numFmtId="0" fontId="0" fillId="13" borderId="3" xfId="0" applyFill="1" applyBorder="1" applyAlignment="1" applyProtection="1">
      <alignment horizontal="left" vertical="justify" wrapText="1"/>
      <protection locked="0"/>
    </xf>
    <xf numFmtId="0" fontId="0" fillId="13" borderId="2" xfId="0" applyFill="1" applyBorder="1" applyAlignment="1" applyProtection="1">
      <alignment horizontal="left" vertical="justify" wrapText="1"/>
      <protection locked="0"/>
    </xf>
    <xf numFmtId="0" fontId="0" fillId="13" borderId="3" xfId="0" applyFill="1" applyBorder="1" applyAlignment="1" applyProtection="1">
      <alignment horizontal="left" vertical="top" wrapText="1"/>
      <protection locked="0"/>
    </xf>
    <xf numFmtId="0" fontId="0" fillId="13" borderId="2" xfId="0" applyFill="1" applyBorder="1" applyAlignment="1" applyProtection="1">
      <alignment horizontal="left" vertical="top" wrapText="1"/>
      <protection locked="0"/>
    </xf>
    <xf numFmtId="0" fontId="26" fillId="0" borderId="14" xfId="3" applyFont="1" applyBorder="1" applyAlignment="1">
      <alignment horizontal="center"/>
    </xf>
    <xf numFmtId="0" fontId="26" fillId="0" borderId="18" xfId="3" applyFont="1" applyBorder="1" applyAlignment="1">
      <alignment horizontal="center"/>
    </xf>
    <xf numFmtId="0" fontId="26" fillId="0" borderId="11" xfId="3" applyFont="1" applyBorder="1" applyAlignment="1">
      <alignment horizontal="center"/>
    </xf>
    <xf numFmtId="0" fontId="26" fillId="0" borderId="19" xfId="3" applyFont="1" applyBorder="1" applyAlignment="1">
      <alignment horizontal="center"/>
    </xf>
    <xf numFmtId="0" fontId="26" fillId="0" borderId="12" xfId="3" applyFont="1" applyBorder="1" applyAlignment="1">
      <alignment horizontal="center"/>
    </xf>
    <xf numFmtId="0" fontId="26" fillId="0" borderId="13" xfId="3" applyFont="1" applyBorder="1" applyAlignment="1">
      <alignment horizontal="center"/>
    </xf>
    <xf numFmtId="0" fontId="26" fillId="0" borderId="6" xfId="3" applyFont="1" applyBorder="1" applyAlignment="1">
      <alignment horizontal="center" vertical="center"/>
    </xf>
    <xf numFmtId="0" fontId="26" fillId="0" borderId="4"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32" fillId="2" borderId="11" xfId="0" applyFont="1" applyFill="1" applyBorder="1" applyAlignment="1">
      <alignment horizontal="center" vertical="center" wrapText="1"/>
    </xf>
    <xf numFmtId="0" fontId="32" fillId="2" borderId="0" xfId="0" applyFont="1" applyFill="1" applyAlignment="1">
      <alignment horizontal="center" vertical="center" wrapText="1"/>
    </xf>
    <xf numFmtId="164" fontId="32" fillId="0" borderId="2" xfId="0" applyNumberFormat="1" applyFont="1" applyBorder="1" applyAlignment="1" applyProtection="1">
      <alignment horizontal="center" vertical="center" wrapText="1"/>
      <protection locked="0"/>
    </xf>
    <xf numFmtId="0" fontId="32" fillId="0" borderId="2" xfId="0" applyFont="1" applyBorder="1" applyAlignment="1" applyProtection="1">
      <alignment horizontal="center" vertical="center"/>
      <protection locked="0"/>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0" borderId="7"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2" fillId="3" borderId="2"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32" fillId="19" borderId="0" xfId="0" applyFont="1" applyFill="1" applyAlignment="1">
      <alignment vertical="center" wrapText="1"/>
    </xf>
    <xf numFmtId="0" fontId="32" fillId="19" borderId="0" xfId="0" applyFont="1" applyFill="1" applyAlignment="1">
      <alignment vertical="center"/>
    </xf>
    <xf numFmtId="0" fontId="17" fillId="0" borderId="4"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Alignment="1">
      <alignment vertical="center" wrapText="1"/>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4" xfId="0" applyFont="1" applyFill="1" applyBorder="1" applyAlignment="1">
      <alignment horizontal="center" vertical="center"/>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6"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0" borderId="1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6" xfId="0" applyFont="1" applyFill="1" applyBorder="1" applyAlignment="1">
      <alignment horizontal="center" vertical="center" wrapText="1"/>
    </xf>
    <xf numFmtId="1" fontId="32" fillId="0" borderId="4"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4"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7"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2" fillId="0" borderId="14" xfId="0" applyFont="1" applyBorder="1" applyAlignment="1" applyProtection="1">
      <alignment horizontal="right"/>
      <protection locked="0"/>
    </xf>
    <xf numFmtId="0" fontId="12" fillId="0" borderId="20" xfId="0" applyFont="1" applyBorder="1" applyAlignment="1" applyProtection="1">
      <alignment horizontal="right"/>
      <protection locked="0"/>
    </xf>
    <xf numFmtId="0" fontId="38" fillId="6" borderId="2" xfId="0" applyFont="1" applyFill="1" applyBorder="1" applyAlignment="1" applyProtection="1">
      <alignment horizontal="left" vertical="center"/>
      <protection locked="0"/>
    </xf>
    <xf numFmtId="0" fontId="38" fillId="6" borderId="4" xfId="0" applyFont="1" applyFill="1" applyBorder="1" applyAlignment="1" applyProtection="1">
      <alignment horizontal="left" vertical="center"/>
      <protection locked="0"/>
    </xf>
    <xf numFmtId="0" fontId="12" fillId="13" borderId="6" xfId="0" applyFont="1" applyFill="1" applyBorder="1" applyAlignment="1" applyProtection="1">
      <alignment horizontal="center" vertical="center"/>
      <protection locked="0"/>
    </xf>
    <xf numFmtId="0" fontId="12" fillId="13" borderId="7" xfId="0" applyFont="1" applyFill="1" applyBorder="1" applyAlignment="1" applyProtection="1">
      <alignment horizontal="center" vertical="center"/>
      <protection locked="0"/>
    </xf>
    <xf numFmtId="0" fontId="12" fillId="13" borderId="4" xfId="0" applyFont="1" applyFill="1" applyBorder="1" applyAlignment="1" applyProtection="1">
      <alignment horizontal="center" vertical="center"/>
      <protection locked="0"/>
    </xf>
    <xf numFmtId="0" fontId="12" fillId="18" borderId="2" xfId="0" applyFont="1" applyFill="1" applyBorder="1" applyAlignment="1" applyProtection="1">
      <alignment horizontal="center" vertical="center"/>
      <protection locked="0"/>
    </xf>
    <xf numFmtId="0" fontId="12" fillId="18" borderId="6" xfId="0" applyFont="1" applyFill="1" applyBorder="1" applyAlignment="1" applyProtection="1">
      <alignment horizontal="center" vertical="center"/>
      <protection locked="0"/>
    </xf>
    <xf numFmtId="0" fontId="12" fillId="18" borderId="7" xfId="0" applyFont="1" applyFill="1" applyBorder="1" applyAlignment="1" applyProtection="1">
      <alignment horizontal="center" vertical="center"/>
      <protection locked="0"/>
    </xf>
    <xf numFmtId="0" fontId="12" fillId="18" borderId="4" xfId="0" applyFont="1" applyFill="1" applyBorder="1" applyAlignment="1" applyProtection="1">
      <alignment horizontal="center" vertical="center"/>
      <protection locked="0"/>
    </xf>
    <xf numFmtId="0" fontId="38" fillId="6" borderId="15" xfId="0" applyFont="1" applyFill="1" applyBorder="1" applyAlignment="1" applyProtection="1">
      <alignment horizontal="left" vertical="center"/>
      <protection locked="0"/>
    </xf>
    <xf numFmtId="0" fontId="38" fillId="6" borderId="6" xfId="0" applyFont="1" applyFill="1" applyBorder="1" applyAlignment="1" applyProtection="1">
      <alignment horizontal="left" vertical="center"/>
      <protection locked="0"/>
    </xf>
    <xf numFmtId="0" fontId="38" fillId="6" borderId="7" xfId="0" applyFont="1" applyFill="1" applyBorder="1" applyAlignment="1" applyProtection="1">
      <alignment horizontal="left" vertical="center"/>
      <protection locked="0"/>
    </xf>
    <xf numFmtId="0" fontId="38" fillId="6" borderId="18" xfId="0" applyFont="1" applyFill="1" applyBorder="1" applyAlignment="1" applyProtection="1">
      <alignment horizontal="left" vertical="center"/>
      <protection locked="0"/>
    </xf>
    <xf numFmtId="0" fontId="12" fillId="0" borderId="14"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25" fillId="9" borderId="8" xfId="0" applyFont="1" applyFill="1" applyBorder="1" applyAlignment="1" applyProtection="1">
      <alignment horizontal="center" vertical="center"/>
      <protection locked="0"/>
    </xf>
    <xf numFmtId="0" fontId="25" fillId="9" borderId="3" xfId="0" applyFont="1" applyFill="1" applyBorder="1" applyAlignment="1" applyProtection="1">
      <alignment horizontal="center" vertical="center"/>
      <protection locked="0"/>
    </xf>
    <xf numFmtId="0" fontId="16" fillId="9" borderId="11" xfId="0" applyFont="1" applyFill="1" applyBorder="1" applyAlignment="1" applyProtection="1">
      <alignment horizontal="center" vertical="center" wrapText="1"/>
      <protection locked="0"/>
    </xf>
    <xf numFmtId="0" fontId="16" fillId="9" borderId="12" xfId="0" applyFont="1" applyFill="1" applyBorder="1" applyAlignment="1" applyProtection="1">
      <alignment horizontal="center" vertical="center" wrapText="1"/>
      <protection locked="0"/>
    </xf>
    <xf numFmtId="0" fontId="16" fillId="9" borderId="3" xfId="0" applyFont="1" applyFill="1" applyBorder="1" applyAlignment="1" applyProtection="1">
      <alignment horizontal="center" vertical="center" wrapText="1"/>
      <protection locked="0"/>
    </xf>
    <xf numFmtId="0" fontId="16" fillId="9" borderId="2" xfId="0"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24" fillId="21" borderId="2"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protection locked="0"/>
    </xf>
    <xf numFmtId="0" fontId="24" fillId="9" borderId="18" xfId="0" applyFont="1" applyFill="1" applyBorder="1" applyAlignment="1" applyProtection="1">
      <alignment horizontal="center" vertical="center"/>
      <protection locked="0"/>
    </xf>
    <xf numFmtId="0" fontId="24" fillId="9" borderId="21" xfId="0" applyFont="1" applyFill="1" applyBorder="1" applyAlignment="1" applyProtection="1">
      <alignment horizontal="center" vertical="center"/>
      <protection locked="0"/>
    </xf>
    <xf numFmtId="0" fontId="24" fillId="9" borderId="13" xfId="0" applyFont="1" applyFill="1" applyBorder="1" applyAlignment="1" applyProtection="1">
      <alignment horizontal="center" vertical="center"/>
      <protection locked="0"/>
    </xf>
    <xf numFmtId="0" fontId="24" fillId="9" borderId="20" xfId="0" applyFont="1" applyFill="1" applyBorder="1" applyAlignment="1" applyProtection="1">
      <alignment horizontal="center" vertical="center" wrapText="1"/>
      <protection locked="0"/>
    </xf>
    <xf numFmtId="0" fontId="24" fillId="9" borderId="18" xfId="0" applyFont="1" applyFill="1" applyBorder="1" applyAlignment="1" applyProtection="1">
      <alignment horizontal="center" vertical="center" wrapText="1"/>
      <protection locked="0"/>
    </xf>
    <xf numFmtId="0" fontId="24" fillId="9" borderId="21" xfId="0" applyFont="1" applyFill="1" applyBorder="1" applyAlignment="1" applyProtection="1">
      <alignment horizontal="center" vertical="center" wrapText="1"/>
      <protection locked="0"/>
    </xf>
    <xf numFmtId="0" fontId="24" fillId="9" borderId="13" xfId="0" applyFont="1" applyFill="1" applyBorder="1" applyAlignment="1" applyProtection="1">
      <alignment horizontal="center" vertical="center" wrapText="1"/>
      <protection locked="0"/>
    </xf>
    <xf numFmtId="0" fontId="32" fillId="6" borderId="14" xfId="0" applyFont="1" applyFill="1" applyBorder="1" applyAlignment="1" applyProtection="1">
      <alignment horizontal="center"/>
      <protection locked="0"/>
    </xf>
    <xf numFmtId="0" fontId="32" fillId="6" borderId="11" xfId="0" applyFont="1" applyFill="1" applyBorder="1" applyAlignment="1" applyProtection="1">
      <alignment horizontal="center"/>
      <protection locked="0"/>
    </xf>
    <xf numFmtId="0" fontId="32" fillId="6" borderId="12" xfId="0" applyFont="1" applyFill="1" applyBorder="1" applyAlignment="1" applyProtection="1">
      <alignment horizontal="center"/>
      <protection locked="0"/>
    </xf>
    <xf numFmtId="0" fontId="12" fillId="0" borderId="14" xfId="0" applyFont="1" applyBorder="1" applyAlignment="1">
      <alignment horizontal="center"/>
    </xf>
    <xf numFmtId="0" fontId="12" fillId="0" borderId="20" xfId="0" applyFont="1" applyBorder="1" applyAlignment="1">
      <alignment horizontal="center"/>
    </xf>
    <xf numFmtId="0" fontId="12" fillId="0" borderId="18" xfId="0" applyFont="1" applyBorder="1" applyAlignment="1">
      <alignment horizontal="center"/>
    </xf>
    <xf numFmtId="0" fontId="12" fillId="20" borderId="6" xfId="0" applyFont="1" applyFill="1" applyBorder="1" applyAlignment="1" applyProtection="1">
      <alignment horizontal="center" vertical="center"/>
      <protection locked="0"/>
    </xf>
    <xf numFmtId="0" fontId="12" fillId="20" borderId="7" xfId="0" applyFont="1" applyFill="1" applyBorder="1" applyAlignment="1" applyProtection="1">
      <alignment horizontal="center" vertical="center"/>
      <protection locked="0"/>
    </xf>
    <xf numFmtId="0" fontId="12" fillId="20" borderId="4" xfId="0" applyFont="1" applyFill="1" applyBorder="1" applyAlignment="1" applyProtection="1">
      <alignment horizontal="center" vertical="center"/>
      <protection locked="0"/>
    </xf>
    <xf numFmtId="0" fontId="12" fillId="15" borderId="6" xfId="0" applyFont="1" applyFill="1" applyBorder="1" applyAlignment="1" applyProtection="1">
      <alignment horizontal="center" vertical="center"/>
      <protection locked="0"/>
    </xf>
    <xf numFmtId="0" fontId="12" fillId="15" borderId="7" xfId="0" applyFont="1" applyFill="1" applyBorder="1" applyAlignment="1" applyProtection="1">
      <alignment horizontal="center" vertical="center"/>
      <protection locked="0"/>
    </xf>
    <xf numFmtId="0" fontId="12" fillId="15" borderId="4" xfId="0" applyFont="1" applyFill="1" applyBorder="1" applyAlignment="1" applyProtection="1">
      <alignment horizontal="center" vertical="center"/>
      <protection locked="0"/>
    </xf>
    <xf numFmtId="0" fontId="17" fillId="6" borderId="14" xfId="0" applyFont="1" applyFill="1" applyBorder="1" applyAlignment="1" applyProtection="1">
      <alignment horizontal="center"/>
      <protection locked="0"/>
    </xf>
    <xf numFmtId="0" fontId="17" fillId="6" borderId="8" xfId="0" applyFont="1" applyFill="1" applyBorder="1" applyAlignment="1" applyProtection="1">
      <alignment horizontal="center"/>
      <protection locked="0"/>
    </xf>
    <xf numFmtId="0" fontId="17" fillId="6" borderId="3" xfId="0" applyFont="1" applyFill="1" applyBorder="1" applyAlignment="1" applyProtection="1">
      <alignment horizontal="center"/>
      <protection locked="0"/>
    </xf>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32" fillId="6" borderId="8" xfId="0" applyFont="1" applyFill="1" applyBorder="1" applyAlignment="1" applyProtection="1">
      <alignment horizontal="center"/>
      <protection locked="0"/>
    </xf>
    <xf numFmtId="0" fontId="32" fillId="6" borderId="3" xfId="0" applyFont="1" applyFill="1" applyBorder="1" applyAlignment="1" applyProtection="1">
      <alignment horizontal="center"/>
      <protection locked="0"/>
    </xf>
    <xf numFmtId="0" fontId="12" fillId="0" borderId="18" xfId="0" applyFont="1" applyBorder="1" applyAlignment="1" applyProtection="1">
      <alignment horizontal="center"/>
      <protection locked="0"/>
    </xf>
    <xf numFmtId="0" fontId="12" fillId="6" borderId="2" xfId="0" applyFont="1" applyFill="1" applyBorder="1" applyAlignment="1" applyProtection="1">
      <alignment horizontal="center" vertical="center" wrapText="1"/>
      <protection locked="0"/>
    </xf>
    <xf numFmtId="0" fontId="33" fillId="0" borderId="0" xfId="2"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6" xfId="0" applyFont="1" applyBorder="1" applyAlignment="1" applyProtection="1">
      <alignment horizontal="right"/>
      <protection locked="0"/>
    </xf>
    <xf numFmtId="0" fontId="12" fillId="0" borderId="7" xfId="0" applyFont="1" applyBorder="1" applyAlignment="1" applyProtection="1">
      <alignment horizontal="right"/>
      <protection locked="0"/>
    </xf>
    <xf numFmtId="0" fontId="12" fillId="15" borderId="2" xfId="0" applyFont="1" applyFill="1" applyBorder="1" applyAlignment="1" applyProtection="1">
      <alignment horizontal="center" vertical="center"/>
      <protection locked="0"/>
    </xf>
    <xf numFmtId="0" fontId="16" fillId="9" borderId="8" xfId="0" applyFont="1" applyFill="1" applyBorder="1" applyAlignment="1" applyProtection="1">
      <alignment horizontal="center" vertical="center" wrapText="1"/>
      <protection locked="0"/>
    </xf>
    <xf numFmtId="0" fontId="10" fillId="13" borderId="2" xfId="0" applyFont="1" applyFill="1" applyBorder="1" applyAlignment="1" applyProtection="1">
      <alignment horizontal="center" vertical="center"/>
      <protection locked="0"/>
    </xf>
    <xf numFmtId="0" fontId="10" fillId="11" borderId="2" xfId="0" applyFont="1" applyFill="1" applyBorder="1" applyAlignment="1" applyProtection="1">
      <alignment horizontal="center" vertical="center"/>
      <protection locked="0"/>
    </xf>
    <xf numFmtId="0" fontId="12" fillId="12" borderId="2" xfId="0" applyFont="1" applyFill="1" applyBorder="1" applyAlignment="1" applyProtection="1">
      <alignment horizontal="center" vertical="center"/>
      <protection locked="0"/>
    </xf>
    <xf numFmtId="0" fontId="25" fillId="9" borderId="19" xfId="0" applyFont="1" applyFill="1" applyBorder="1" applyAlignment="1" applyProtection="1">
      <alignment horizontal="center" vertical="center"/>
      <protection locked="0"/>
    </xf>
    <xf numFmtId="0" fontId="25" fillId="9" borderId="13" xfId="0" applyFont="1" applyFill="1" applyBorder="1" applyAlignment="1" applyProtection="1">
      <alignment horizontal="center" vertical="center"/>
      <protection locked="0"/>
    </xf>
    <xf numFmtId="0" fontId="32" fillId="0" borderId="19" xfId="0" applyFont="1" applyBorder="1" applyAlignment="1" applyProtection="1">
      <alignment horizontal="center"/>
      <protection locked="0"/>
    </xf>
    <xf numFmtId="0" fontId="29" fillId="0" borderId="2" xfId="0" applyFont="1" applyBorder="1" applyAlignment="1" applyProtection="1">
      <alignment horizontal="center" vertical="top" wrapText="1"/>
      <protection locked="0"/>
    </xf>
    <xf numFmtId="0" fontId="3" fillId="18" borderId="11" xfId="0" applyFont="1" applyFill="1" applyBorder="1" applyAlignment="1" applyProtection="1">
      <alignment horizontal="center" vertical="center"/>
      <protection locked="0"/>
    </xf>
    <xf numFmtId="0" fontId="3" fillId="18" borderId="0" xfId="0" applyFont="1" applyFill="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0" xfId="0" applyFont="1" applyFill="1" applyAlignment="1" applyProtection="1">
      <alignment horizontal="center" vertical="center"/>
      <protection locked="0"/>
    </xf>
    <xf numFmtId="0" fontId="7" fillId="22" borderId="14" xfId="0" applyFont="1" applyFill="1" applyBorder="1" applyAlignment="1" applyProtection="1">
      <alignment horizontal="center" vertical="center"/>
      <protection locked="0"/>
    </xf>
    <xf numFmtId="0" fontId="7" fillId="22" borderId="20" xfId="0" applyFont="1" applyFill="1" applyBorder="1" applyAlignment="1" applyProtection="1">
      <alignment horizontal="center" vertical="center"/>
      <protection locked="0"/>
    </xf>
    <xf numFmtId="0" fontId="3" fillId="15" borderId="11" xfId="0" applyFont="1" applyFill="1" applyBorder="1" applyAlignment="1" applyProtection="1">
      <alignment horizontal="center" vertical="center"/>
      <protection locked="0"/>
    </xf>
    <xf numFmtId="0" fontId="3" fillId="15" borderId="0" xfId="0" applyFont="1" applyFill="1" applyAlignment="1" applyProtection="1">
      <alignment horizontal="center" vertical="center"/>
      <protection locked="0"/>
    </xf>
    <xf numFmtId="0" fontId="3" fillId="14" borderId="2"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3" fillId="13" borderId="7" xfId="0" applyFont="1" applyFill="1" applyBorder="1" applyAlignment="1" applyProtection="1">
      <alignment horizontal="center" vertical="center"/>
      <protection locked="0"/>
    </xf>
    <xf numFmtId="0" fontId="3" fillId="13" borderId="4" xfId="0" applyFont="1" applyFill="1" applyBorder="1" applyAlignment="1" applyProtection="1">
      <alignment horizontal="center" vertical="center"/>
      <protection locked="0"/>
    </xf>
    <xf numFmtId="0" fontId="7" fillId="9" borderId="14" xfId="0" applyFont="1" applyFill="1" applyBorder="1" applyAlignment="1" applyProtection="1">
      <alignment horizontal="center" vertical="center"/>
      <protection locked="0"/>
    </xf>
    <xf numFmtId="0" fontId="7" fillId="9" borderId="20" xfId="0" applyFont="1" applyFill="1" applyBorder="1" applyAlignment="1" applyProtection="1">
      <alignment horizontal="center" vertical="center"/>
      <protection locked="0"/>
    </xf>
    <xf numFmtId="0" fontId="29" fillId="0" borderId="11" xfId="0" applyFont="1" applyBorder="1" applyAlignment="1" applyProtection="1">
      <alignment horizontal="center"/>
      <protection locked="0"/>
    </xf>
    <xf numFmtId="0" fontId="3" fillId="20" borderId="2"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3" borderId="2" xfId="0" applyFont="1" applyFill="1" applyBorder="1" applyAlignment="1" applyProtection="1">
      <alignment horizontal="center" vertical="center"/>
      <protection locked="0"/>
    </xf>
    <xf numFmtId="0" fontId="3" fillId="21" borderId="2" xfId="0" applyFont="1" applyFill="1" applyBorder="1" applyAlignment="1" applyProtection="1">
      <alignment horizontal="center" vertical="center"/>
      <protection locked="0"/>
    </xf>
    <xf numFmtId="0" fontId="3" fillId="21" borderId="15" xfId="0" applyFont="1" applyFill="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18" borderId="2" xfId="0" applyFont="1" applyFill="1" applyBorder="1" applyAlignment="1" applyProtection="1">
      <alignment horizontal="center" vertical="center"/>
      <protection locked="0"/>
    </xf>
    <xf numFmtId="0" fontId="29" fillId="0" borderId="2" xfId="0" applyFont="1" applyBorder="1" applyAlignment="1" applyProtection="1">
      <alignment horizontal="center" vertical="top"/>
      <protection locked="0"/>
    </xf>
    <xf numFmtId="0" fontId="3" fillId="18" borderId="2"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0" xfId="0" applyFont="1" applyFill="1" applyBorder="1" applyAlignment="1">
      <alignment horizontal="center" vertical="center"/>
    </xf>
    <xf numFmtId="0" fontId="7" fillId="22" borderId="2" xfId="0" applyFont="1" applyFill="1" applyBorder="1" applyAlignment="1">
      <alignment horizontal="center" vertical="center"/>
    </xf>
    <xf numFmtId="0" fontId="3" fillId="15" borderId="2" xfId="0" applyFont="1" applyFill="1" applyBorder="1" applyAlignment="1">
      <alignment horizontal="center" vertical="center"/>
    </xf>
    <xf numFmtId="0" fontId="29" fillId="0" borderId="11" xfId="0" applyFont="1" applyBorder="1" applyAlignment="1">
      <alignment horizont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7" fillId="9" borderId="2"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3" fillId="0" borderId="19" xfId="0" applyFont="1" applyBorder="1" applyAlignment="1">
      <alignment horizontal="center"/>
    </xf>
    <xf numFmtId="0" fontId="3" fillId="0" borderId="8" xfId="0" applyFont="1" applyBorder="1" applyAlignment="1">
      <alignment horizontal="center"/>
    </xf>
    <xf numFmtId="0" fontId="3" fillId="21" borderId="2" xfId="0" applyFont="1" applyFill="1" applyBorder="1" applyAlignment="1">
      <alignment horizontal="center" vertical="center"/>
    </xf>
    <xf numFmtId="0" fontId="3" fillId="21" borderId="15" xfId="0" applyFont="1" applyFill="1" applyBorder="1" applyAlignment="1">
      <alignment horizontal="center" vertical="center"/>
    </xf>
    <xf numFmtId="0" fontId="3" fillId="12" borderId="2" xfId="0" applyFont="1" applyFill="1" applyBorder="1" applyAlignment="1">
      <alignment horizontal="center" vertical="center"/>
    </xf>
  </cellXfs>
  <cellStyles count="7">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4" xfId="5" xr:uid="{00000000-0005-0000-0000-000005000000}"/>
    <cellStyle name="Porcentual 2" xfId="6" xr:uid="{00000000-0005-0000-0000-000006000000}"/>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8FE-4644-A30B-7F251180E151}"/>
              </c:ext>
            </c:extLst>
          </c:dPt>
          <c:dPt>
            <c:idx val="1"/>
            <c:invertIfNegative val="0"/>
            <c:bubble3D val="0"/>
            <c:spPr>
              <a:solidFill>
                <a:srgbClr val="C00000"/>
              </a:solidFill>
            </c:spPr>
            <c:extLst>
              <c:ext xmlns:c16="http://schemas.microsoft.com/office/drawing/2014/chart" uri="{C3380CC4-5D6E-409C-BE32-E72D297353CC}">
                <c16:uniqueId val="{00000001-98FE-4644-A30B-7F251180E15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8FE-4644-A30B-7F251180E15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8FE-4644-A30B-7F251180E15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0.5</c:v>
                </c:pt>
                <c:pt idx="2">
                  <c:v>0.5</c:v>
                </c:pt>
                <c:pt idx="3">
                  <c:v>0</c:v>
                </c:pt>
              </c:numCache>
            </c:numRef>
          </c:val>
          <c:extLst>
            <c:ext xmlns:c16="http://schemas.microsoft.com/office/drawing/2014/chart" uri="{C3380CC4-5D6E-409C-BE32-E72D297353CC}">
              <c16:uniqueId val="{00000004-98FE-4644-A30B-7F251180E151}"/>
            </c:ext>
          </c:extLst>
        </c:ser>
        <c:dLbls>
          <c:showLegendKey val="0"/>
          <c:showVal val="0"/>
          <c:showCatName val="0"/>
          <c:showSerName val="0"/>
          <c:showPercent val="0"/>
          <c:showBubbleSize val="0"/>
        </c:dLbls>
        <c:gapWidth val="150"/>
        <c:shape val="box"/>
        <c:axId val="987978288"/>
        <c:axId val="987979920"/>
        <c:axId val="0"/>
      </c:bar3DChart>
      <c:catAx>
        <c:axId val="9879782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87979920"/>
        <c:crosses val="autoZero"/>
        <c:auto val="1"/>
        <c:lblAlgn val="ctr"/>
        <c:lblOffset val="100"/>
        <c:noMultiLvlLbl val="0"/>
      </c:catAx>
      <c:valAx>
        <c:axId val="987979920"/>
        <c:scaling>
          <c:orientation val="minMax"/>
        </c:scaling>
        <c:delete val="1"/>
        <c:axPos val="l"/>
        <c:numFmt formatCode="0%" sourceLinked="1"/>
        <c:majorTickMark val="out"/>
        <c:minorTickMark val="none"/>
        <c:tickLblPos val="nextTo"/>
        <c:crossAx val="9879782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B8-4E7D-8C10-37303EC8E289}"/>
              </c:ext>
            </c:extLst>
          </c:dPt>
          <c:dPt>
            <c:idx val="1"/>
            <c:invertIfNegative val="0"/>
            <c:bubble3D val="0"/>
            <c:spPr>
              <a:solidFill>
                <a:srgbClr val="C00000"/>
              </a:solidFill>
            </c:spPr>
            <c:extLst>
              <c:ext xmlns:c16="http://schemas.microsoft.com/office/drawing/2014/chart" uri="{C3380CC4-5D6E-409C-BE32-E72D297353CC}">
                <c16:uniqueId val="{00000001-3DB8-4E7D-8C10-37303EC8E28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B8-4E7D-8C10-37303EC8E28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B8-4E7D-8C10-37303EC8E28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3DB8-4E7D-8C10-37303EC8E289}"/>
            </c:ext>
          </c:extLst>
        </c:ser>
        <c:dLbls>
          <c:showLegendKey val="0"/>
          <c:showVal val="0"/>
          <c:showCatName val="0"/>
          <c:showSerName val="0"/>
          <c:showPercent val="0"/>
          <c:showBubbleSize val="0"/>
        </c:dLbls>
        <c:gapWidth val="150"/>
        <c:shape val="box"/>
        <c:axId val="987992976"/>
        <c:axId val="987985360"/>
        <c:axId val="0"/>
      </c:bar3DChart>
      <c:catAx>
        <c:axId val="9879929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87985360"/>
        <c:crosses val="autoZero"/>
        <c:auto val="1"/>
        <c:lblAlgn val="ctr"/>
        <c:lblOffset val="100"/>
        <c:noMultiLvlLbl val="0"/>
      </c:catAx>
      <c:valAx>
        <c:axId val="987985360"/>
        <c:scaling>
          <c:orientation val="minMax"/>
        </c:scaling>
        <c:delete val="1"/>
        <c:axPos val="l"/>
        <c:numFmt formatCode="0%" sourceLinked="1"/>
        <c:majorTickMark val="out"/>
        <c:minorTickMark val="none"/>
        <c:tickLblPos val="nextTo"/>
        <c:crossAx val="9879929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726-48BB-BEAC-519AB96BF3C6}"/>
              </c:ext>
            </c:extLst>
          </c:dPt>
          <c:dPt>
            <c:idx val="1"/>
            <c:invertIfNegative val="0"/>
            <c:bubble3D val="0"/>
            <c:spPr>
              <a:solidFill>
                <a:srgbClr val="C00000"/>
              </a:solidFill>
            </c:spPr>
            <c:extLst>
              <c:ext xmlns:c16="http://schemas.microsoft.com/office/drawing/2014/chart" uri="{C3380CC4-5D6E-409C-BE32-E72D297353CC}">
                <c16:uniqueId val="{00000001-B726-48BB-BEAC-519AB96BF3C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726-48BB-BEAC-519AB96BF3C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726-48BB-BEAC-519AB96BF3C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B726-48BB-BEAC-519AB96BF3C6}"/>
            </c:ext>
          </c:extLst>
        </c:ser>
        <c:dLbls>
          <c:showLegendKey val="0"/>
          <c:showVal val="0"/>
          <c:showCatName val="0"/>
          <c:showSerName val="0"/>
          <c:showPercent val="0"/>
          <c:showBubbleSize val="0"/>
        </c:dLbls>
        <c:gapWidth val="150"/>
        <c:shape val="box"/>
        <c:axId val="987984272"/>
        <c:axId val="987978832"/>
        <c:axId val="0"/>
      </c:bar3DChart>
      <c:catAx>
        <c:axId val="9879842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87978832"/>
        <c:crosses val="autoZero"/>
        <c:auto val="1"/>
        <c:lblAlgn val="ctr"/>
        <c:lblOffset val="100"/>
        <c:noMultiLvlLbl val="0"/>
      </c:catAx>
      <c:valAx>
        <c:axId val="987978832"/>
        <c:scaling>
          <c:orientation val="minMax"/>
        </c:scaling>
        <c:delete val="1"/>
        <c:axPos val="l"/>
        <c:numFmt formatCode="0%" sourceLinked="1"/>
        <c:majorTickMark val="out"/>
        <c:minorTickMark val="none"/>
        <c:tickLblPos val="nextTo"/>
        <c:crossAx val="98798427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967-4FB3-B60F-78BFC9DF68E9}"/>
              </c:ext>
            </c:extLst>
          </c:dPt>
          <c:dPt>
            <c:idx val="1"/>
            <c:invertIfNegative val="0"/>
            <c:bubble3D val="0"/>
            <c:spPr>
              <a:solidFill>
                <a:srgbClr val="C00000"/>
              </a:solidFill>
            </c:spPr>
            <c:extLst>
              <c:ext xmlns:c16="http://schemas.microsoft.com/office/drawing/2014/chart" uri="{C3380CC4-5D6E-409C-BE32-E72D297353CC}">
                <c16:uniqueId val="{00000001-1967-4FB3-B60F-78BFC9DF68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967-4FB3-B60F-78BFC9DF68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967-4FB3-B60F-78BFC9DF68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0.4</c:v>
                </c:pt>
                <c:pt idx="2">
                  <c:v>0.6</c:v>
                </c:pt>
                <c:pt idx="3">
                  <c:v>0</c:v>
                </c:pt>
              </c:numCache>
            </c:numRef>
          </c:val>
          <c:extLst>
            <c:ext xmlns:c16="http://schemas.microsoft.com/office/drawing/2014/chart" uri="{C3380CC4-5D6E-409C-BE32-E72D297353CC}">
              <c16:uniqueId val="{00000004-1967-4FB3-B60F-78BFC9DF68E9}"/>
            </c:ext>
          </c:extLst>
        </c:ser>
        <c:dLbls>
          <c:showLegendKey val="0"/>
          <c:showVal val="0"/>
          <c:showCatName val="0"/>
          <c:showSerName val="0"/>
          <c:showPercent val="0"/>
          <c:showBubbleSize val="0"/>
        </c:dLbls>
        <c:gapWidth val="150"/>
        <c:shape val="box"/>
        <c:axId val="987991344"/>
        <c:axId val="987989168"/>
        <c:axId val="0"/>
      </c:bar3DChart>
      <c:catAx>
        <c:axId val="9879913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87989168"/>
        <c:crosses val="autoZero"/>
        <c:auto val="1"/>
        <c:lblAlgn val="ctr"/>
        <c:lblOffset val="100"/>
        <c:noMultiLvlLbl val="0"/>
      </c:catAx>
      <c:valAx>
        <c:axId val="987989168"/>
        <c:scaling>
          <c:orientation val="minMax"/>
        </c:scaling>
        <c:delete val="1"/>
        <c:axPos val="l"/>
        <c:numFmt formatCode="0%" sourceLinked="1"/>
        <c:majorTickMark val="out"/>
        <c:minorTickMark val="none"/>
        <c:tickLblPos val="nextTo"/>
        <c:crossAx val="9879913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22-4033-A8BC-833FA2E1F05C}"/>
              </c:ext>
            </c:extLst>
          </c:dPt>
          <c:dPt>
            <c:idx val="1"/>
            <c:invertIfNegative val="0"/>
            <c:bubble3D val="0"/>
            <c:spPr>
              <a:solidFill>
                <a:srgbClr val="C00000"/>
              </a:solidFill>
            </c:spPr>
            <c:extLst>
              <c:ext xmlns:c16="http://schemas.microsoft.com/office/drawing/2014/chart" uri="{C3380CC4-5D6E-409C-BE32-E72D297353CC}">
                <c16:uniqueId val="{00000001-2B22-4033-A8BC-833FA2E1F05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22-4033-A8BC-833FA2E1F05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22-4033-A8BC-833FA2E1F0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2B22-4033-A8BC-833FA2E1F05C}"/>
            </c:ext>
          </c:extLst>
        </c:ser>
        <c:dLbls>
          <c:showLegendKey val="0"/>
          <c:showVal val="0"/>
          <c:showCatName val="0"/>
          <c:showSerName val="0"/>
          <c:showPercent val="0"/>
          <c:showBubbleSize val="0"/>
        </c:dLbls>
        <c:gapWidth val="150"/>
        <c:shape val="box"/>
        <c:axId val="987986992"/>
        <c:axId val="987987536"/>
        <c:axId val="0"/>
      </c:bar3DChart>
      <c:catAx>
        <c:axId val="9879869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87987536"/>
        <c:crosses val="autoZero"/>
        <c:auto val="1"/>
        <c:lblAlgn val="ctr"/>
        <c:lblOffset val="100"/>
        <c:noMultiLvlLbl val="0"/>
      </c:catAx>
      <c:valAx>
        <c:axId val="987987536"/>
        <c:scaling>
          <c:orientation val="minMax"/>
        </c:scaling>
        <c:delete val="1"/>
        <c:axPos val="l"/>
        <c:numFmt formatCode="0%" sourceLinked="1"/>
        <c:majorTickMark val="out"/>
        <c:minorTickMark val="none"/>
        <c:tickLblPos val="nextTo"/>
        <c:crossAx val="9879869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19F-428B-9344-AF44DE26F110}"/>
              </c:ext>
            </c:extLst>
          </c:dPt>
          <c:dPt>
            <c:idx val="1"/>
            <c:invertIfNegative val="0"/>
            <c:bubble3D val="0"/>
            <c:spPr>
              <a:solidFill>
                <a:srgbClr val="C00000"/>
              </a:solidFill>
            </c:spPr>
            <c:extLst>
              <c:ext xmlns:c16="http://schemas.microsoft.com/office/drawing/2014/chart" uri="{C3380CC4-5D6E-409C-BE32-E72D297353CC}">
                <c16:uniqueId val="{00000001-619F-428B-9344-AF44DE26F11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19F-428B-9344-AF44DE26F11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19F-428B-9344-AF44DE26F11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619F-428B-9344-AF44DE26F110}"/>
            </c:ext>
          </c:extLst>
        </c:ser>
        <c:dLbls>
          <c:showLegendKey val="0"/>
          <c:showVal val="0"/>
          <c:showCatName val="0"/>
          <c:showSerName val="0"/>
          <c:showPercent val="0"/>
          <c:showBubbleSize val="0"/>
        </c:dLbls>
        <c:gapWidth val="150"/>
        <c:shape val="box"/>
        <c:axId val="987988624"/>
        <c:axId val="987826784"/>
        <c:axId val="0"/>
      </c:bar3DChart>
      <c:catAx>
        <c:axId val="9879886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987826784"/>
        <c:crosses val="autoZero"/>
        <c:auto val="1"/>
        <c:lblAlgn val="ctr"/>
        <c:lblOffset val="100"/>
        <c:noMultiLvlLbl val="0"/>
      </c:catAx>
      <c:valAx>
        <c:axId val="987826784"/>
        <c:scaling>
          <c:orientation val="minMax"/>
        </c:scaling>
        <c:delete val="1"/>
        <c:axPos val="l"/>
        <c:numFmt formatCode="0%" sourceLinked="1"/>
        <c:majorTickMark val="out"/>
        <c:minorTickMark val="none"/>
        <c:tickLblPos val="nextTo"/>
        <c:crossAx val="9879886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23C-49FA-87DB-DF6E14DF19BE}"/>
              </c:ext>
            </c:extLst>
          </c:dPt>
          <c:dPt>
            <c:idx val="1"/>
            <c:invertIfNegative val="0"/>
            <c:bubble3D val="0"/>
            <c:spPr>
              <a:solidFill>
                <a:srgbClr val="C00000"/>
              </a:solidFill>
            </c:spPr>
            <c:extLst>
              <c:ext xmlns:c16="http://schemas.microsoft.com/office/drawing/2014/chart" uri="{C3380CC4-5D6E-409C-BE32-E72D297353CC}">
                <c16:uniqueId val="{00000001-023C-49FA-87DB-DF6E14DF19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23C-49FA-87DB-DF6E14DF19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23C-49FA-87DB-DF6E14DF19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0.125</c:v>
                </c:pt>
                <c:pt idx="1">
                  <c:v>0.5</c:v>
                </c:pt>
                <c:pt idx="2">
                  <c:v>0.25</c:v>
                </c:pt>
                <c:pt idx="3">
                  <c:v>0.125</c:v>
                </c:pt>
              </c:numCache>
            </c:numRef>
          </c:val>
          <c:extLst>
            <c:ext xmlns:c16="http://schemas.microsoft.com/office/drawing/2014/chart" uri="{C3380CC4-5D6E-409C-BE32-E72D297353CC}">
              <c16:uniqueId val="{00000004-023C-49FA-87DB-DF6E14DF19BE}"/>
            </c:ext>
          </c:extLst>
        </c:ser>
        <c:dLbls>
          <c:showLegendKey val="0"/>
          <c:showVal val="0"/>
          <c:showCatName val="0"/>
          <c:showSerName val="0"/>
          <c:showPercent val="0"/>
          <c:showBubbleSize val="0"/>
        </c:dLbls>
        <c:gapWidth val="150"/>
        <c:shape val="box"/>
        <c:axId val="1090289488"/>
        <c:axId val="1090297104"/>
        <c:axId val="0"/>
      </c:bar3DChart>
      <c:catAx>
        <c:axId val="10902894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090297104"/>
        <c:crosses val="autoZero"/>
        <c:auto val="1"/>
        <c:lblAlgn val="ctr"/>
        <c:lblOffset val="100"/>
        <c:noMultiLvlLbl val="0"/>
      </c:catAx>
      <c:valAx>
        <c:axId val="1090297104"/>
        <c:scaling>
          <c:orientation val="minMax"/>
        </c:scaling>
        <c:delete val="1"/>
        <c:axPos val="l"/>
        <c:numFmt formatCode="0%" sourceLinked="1"/>
        <c:majorTickMark val="out"/>
        <c:minorTickMark val="none"/>
        <c:tickLblPos val="nextTo"/>
        <c:crossAx val="10902894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6A-48EC-952F-78B9D0F85AFE}"/>
              </c:ext>
            </c:extLst>
          </c:dPt>
          <c:dPt>
            <c:idx val="1"/>
            <c:invertIfNegative val="0"/>
            <c:bubble3D val="0"/>
            <c:spPr>
              <a:solidFill>
                <a:srgbClr val="C00000"/>
              </a:solidFill>
            </c:spPr>
            <c:extLst>
              <c:ext xmlns:c16="http://schemas.microsoft.com/office/drawing/2014/chart" uri="{C3380CC4-5D6E-409C-BE32-E72D297353CC}">
                <c16:uniqueId val="{00000001-CE6A-48EC-952F-78B9D0F85AF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6A-48EC-952F-78B9D0F85AF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6A-48EC-952F-78B9D0F85AF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CE6A-48EC-952F-78B9D0F85AFE}"/>
            </c:ext>
          </c:extLst>
        </c:ser>
        <c:dLbls>
          <c:showLegendKey val="0"/>
          <c:showVal val="0"/>
          <c:showCatName val="0"/>
          <c:showSerName val="0"/>
          <c:showPercent val="0"/>
          <c:showBubbleSize val="0"/>
        </c:dLbls>
        <c:gapWidth val="150"/>
        <c:shape val="box"/>
        <c:axId val="1090288944"/>
        <c:axId val="1090295472"/>
        <c:axId val="0"/>
      </c:bar3DChart>
      <c:catAx>
        <c:axId val="10902889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090295472"/>
        <c:crosses val="autoZero"/>
        <c:auto val="1"/>
        <c:lblAlgn val="ctr"/>
        <c:lblOffset val="100"/>
        <c:noMultiLvlLbl val="0"/>
      </c:catAx>
      <c:valAx>
        <c:axId val="1090295472"/>
        <c:scaling>
          <c:orientation val="minMax"/>
        </c:scaling>
        <c:delete val="1"/>
        <c:axPos val="l"/>
        <c:numFmt formatCode="0%" sourceLinked="1"/>
        <c:majorTickMark val="out"/>
        <c:minorTickMark val="none"/>
        <c:tickLblPos val="nextTo"/>
        <c:crossAx val="10902889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9-4C29-98F3-88BFAF9C627A}"/>
              </c:ext>
            </c:extLst>
          </c:dPt>
          <c:dPt>
            <c:idx val="1"/>
            <c:invertIfNegative val="0"/>
            <c:bubble3D val="0"/>
            <c:spPr>
              <a:solidFill>
                <a:srgbClr val="C00000"/>
              </a:solidFill>
            </c:spPr>
            <c:extLst>
              <c:ext xmlns:c16="http://schemas.microsoft.com/office/drawing/2014/chart" uri="{C3380CC4-5D6E-409C-BE32-E72D297353CC}">
                <c16:uniqueId val="{00000001-9509-4C29-98F3-88BFAF9C62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9-4C29-98F3-88BFAF9C62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9-4C29-98F3-88BFAF9C62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9-4C29-98F3-88BFAF9C627A}"/>
            </c:ext>
          </c:extLst>
        </c:ser>
        <c:dLbls>
          <c:showLegendKey val="0"/>
          <c:showVal val="0"/>
          <c:showCatName val="0"/>
          <c:showSerName val="0"/>
          <c:showPercent val="0"/>
          <c:showBubbleSize val="0"/>
        </c:dLbls>
        <c:gapWidth val="150"/>
        <c:shape val="box"/>
        <c:axId val="1090298736"/>
        <c:axId val="1090299280"/>
        <c:axId val="0"/>
      </c:bar3DChart>
      <c:catAx>
        <c:axId val="10902987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090299280"/>
        <c:crosses val="autoZero"/>
        <c:auto val="1"/>
        <c:lblAlgn val="ctr"/>
        <c:lblOffset val="100"/>
        <c:noMultiLvlLbl val="0"/>
      </c:catAx>
      <c:valAx>
        <c:axId val="1090299280"/>
        <c:scaling>
          <c:orientation val="minMax"/>
        </c:scaling>
        <c:delete val="1"/>
        <c:axPos val="l"/>
        <c:numFmt formatCode="0%" sourceLinked="1"/>
        <c:majorTickMark val="out"/>
        <c:minorTickMark val="none"/>
        <c:tickLblPos val="nextTo"/>
        <c:crossAx val="109029873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C0-4DF3-9B91-E327FE55CADF}"/>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C0-4DF3-9B91-E327FE55CAD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3-1DC0-4DF3-9B91-E327FE55CADF}"/>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5-1DC0-4DF3-9B91-E327FE55CADF}"/>
            </c:ext>
          </c:extLst>
        </c:ser>
        <c:ser>
          <c:idx val="1"/>
          <c:order val="2"/>
          <c:tx>
            <c:strRef>
              <c:f>Directiva!$M$2</c:f>
              <c:strCache>
                <c:ptCount val="1"/>
                <c:pt idx="0">
                  <c:v>AÑO 2025</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C0-4DF3-9B91-E327FE55CADF}"/>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C0-4DF3-9B91-E327FE55CADF}"/>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C0-4DF3-9B91-E327FE55CADF}"/>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A-1DC0-4DF3-9B91-E327FE55CADF}"/>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C0-4DF3-9B91-E327FE55CADF}"/>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C0-4DF3-9B91-E327FE55CADF}"/>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C0-4DF3-9B91-E327FE55CA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E-1DC0-4DF3-9B91-E327FE55CADF}"/>
            </c:ext>
          </c:extLst>
        </c:ser>
        <c:dLbls>
          <c:showLegendKey val="0"/>
          <c:showVal val="0"/>
          <c:showCatName val="0"/>
          <c:showSerName val="0"/>
          <c:showPercent val="0"/>
          <c:showBubbleSize val="0"/>
        </c:dLbls>
        <c:smooth val="0"/>
        <c:axId val="1090292208"/>
        <c:axId val="1090288400"/>
      </c:lineChart>
      <c:catAx>
        <c:axId val="1090292208"/>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090288400"/>
        <c:crosses val="autoZero"/>
        <c:auto val="1"/>
        <c:lblAlgn val="ctr"/>
        <c:lblOffset val="100"/>
        <c:noMultiLvlLbl val="0"/>
      </c:catAx>
      <c:valAx>
        <c:axId val="1090288400"/>
        <c:scaling>
          <c:orientation val="minMax"/>
        </c:scaling>
        <c:delete val="1"/>
        <c:axPos val="l"/>
        <c:numFmt formatCode="0%" sourceLinked="1"/>
        <c:majorTickMark val="out"/>
        <c:minorTickMark val="none"/>
        <c:tickLblPos val="nextTo"/>
        <c:crossAx val="1090292208"/>
        <c:crosses val="autoZero"/>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1662-4B2E-87F4-3E7E252EF84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1662-4B2E-87F4-3E7E252EF84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0.4</c:v>
                </c:pt>
                <c:pt idx="2">
                  <c:v>0.6</c:v>
                </c:pt>
                <c:pt idx="3">
                  <c:v>0</c:v>
                </c:pt>
              </c:numCache>
            </c:numRef>
          </c:val>
          <c:smooth val="0"/>
          <c:extLst>
            <c:ext xmlns:c16="http://schemas.microsoft.com/office/drawing/2014/chart" uri="{C3380CC4-5D6E-409C-BE32-E72D297353CC}">
              <c16:uniqueId val="{00000002-F3E9-414C-A282-C7906299BB7C}"/>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1662-4B2E-87F4-3E7E252EF84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1662-4B2E-87F4-3E7E252EF84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1662-4B2E-87F4-3E7E252EF84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1662-4B2E-87F4-3E7E252EF84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F3E9-414C-A282-C7906299BB7C}"/>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1662-4B2E-87F4-3E7E252EF84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1662-4B2E-87F4-3E7E252EF84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1662-4B2E-87F4-3E7E252EF84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1662-4B2E-87F4-3E7E252EF84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3E9-414C-A282-C7906299BB7C}"/>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E9-414C-A282-C7906299BB7C}"/>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3E9-414C-A282-C7906299BB7C}"/>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3E9-414C-A282-C7906299BB7C}"/>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3E9-414C-A282-C7906299BB7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3E9-414C-A282-C7906299BB7C}"/>
            </c:ext>
          </c:extLst>
        </c:ser>
        <c:dLbls>
          <c:showLegendKey val="0"/>
          <c:showVal val="0"/>
          <c:showCatName val="0"/>
          <c:showSerName val="0"/>
          <c:showPercent val="0"/>
          <c:showBubbleSize val="0"/>
        </c:dLbls>
        <c:smooth val="0"/>
        <c:axId val="1090297648"/>
        <c:axId val="1090287312"/>
      </c:lineChart>
      <c:catAx>
        <c:axId val="109029764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090287312"/>
        <c:crosses val="autoZero"/>
        <c:auto val="1"/>
        <c:lblAlgn val="ctr"/>
        <c:lblOffset val="100"/>
        <c:noMultiLvlLbl val="0"/>
      </c:catAx>
      <c:valAx>
        <c:axId val="1090287312"/>
        <c:scaling>
          <c:orientation val="minMax"/>
        </c:scaling>
        <c:delete val="1"/>
        <c:axPos val="l"/>
        <c:numFmt formatCode="0%" sourceLinked="1"/>
        <c:majorTickMark val="out"/>
        <c:minorTickMark val="none"/>
        <c:tickLblPos val="nextTo"/>
        <c:crossAx val="109029764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11-4578-A4F1-EBBCA5673EB0}"/>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0.125</c:v>
                </c:pt>
                <c:pt idx="1">
                  <c:v>0.5</c:v>
                </c:pt>
                <c:pt idx="2">
                  <c:v>0.25</c:v>
                </c:pt>
                <c:pt idx="3">
                  <c:v>0.125</c:v>
                </c:pt>
              </c:numCache>
            </c:numRef>
          </c:val>
          <c:smooth val="0"/>
          <c:extLst>
            <c:ext xmlns:c16="http://schemas.microsoft.com/office/drawing/2014/chart" uri="{C3380CC4-5D6E-409C-BE32-E72D297353CC}">
              <c16:uniqueId val="{00000002-CA11-4578-A4F1-EBBCA5673EB0}"/>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578-A4F1-EBBCA5673EB0}"/>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578-A4F1-EBBCA5673EB0}"/>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11-4578-A4F1-EBBCA5673EB0}"/>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CA11-4578-A4F1-EBBCA5673EB0}"/>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11-4578-A4F1-EBBCA5673EB0}"/>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11-4578-A4F1-EBBCA5673EB0}"/>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11-4578-A4F1-EBBCA5673EB0}"/>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11-4578-A4F1-EBBCA5673EB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11-4578-A4F1-EBBCA5673EB0}"/>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11-4578-A4F1-EBBCA5673EB0}"/>
            </c:ext>
          </c:extLst>
        </c:ser>
        <c:dLbls>
          <c:showLegendKey val="0"/>
          <c:showVal val="0"/>
          <c:showCatName val="0"/>
          <c:showSerName val="0"/>
          <c:showPercent val="0"/>
          <c:showBubbleSize val="0"/>
        </c:dLbls>
        <c:smooth val="0"/>
        <c:axId val="1090294384"/>
        <c:axId val="1090294928"/>
      </c:lineChart>
      <c:catAx>
        <c:axId val="10902943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090294928"/>
        <c:crosses val="autoZero"/>
        <c:auto val="1"/>
        <c:lblAlgn val="ctr"/>
        <c:lblOffset val="100"/>
        <c:noMultiLvlLbl val="0"/>
      </c:catAx>
      <c:valAx>
        <c:axId val="1090294928"/>
        <c:scaling>
          <c:orientation val="minMax"/>
        </c:scaling>
        <c:delete val="1"/>
        <c:axPos val="l"/>
        <c:numFmt formatCode="0%" sourceLinked="1"/>
        <c:majorTickMark val="out"/>
        <c:minorTickMark val="none"/>
        <c:tickLblPos val="nextTo"/>
        <c:crossAx val="109029438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7E3-471B-95DA-6E0219924290}"/>
              </c:ext>
            </c:extLst>
          </c:dPt>
          <c:dPt>
            <c:idx val="1"/>
            <c:invertIfNegative val="0"/>
            <c:bubble3D val="0"/>
            <c:spPr>
              <a:solidFill>
                <a:srgbClr val="C00000"/>
              </a:solidFill>
            </c:spPr>
            <c:extLst>
              <c:ext xmlns:c16="http://schemas.microsoft.com/office/drawing/2014/chart" uri="{C3380CC4-5D6E-409C-BE32-E72D297353CC}">
                <c16:uniqueId val="{00000001-47E3-471B-95DA-6E021992429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7E3-471B-95DA-6E021992429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7E3-471B-95DA-6E02199242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0.25</c:v>
                </c:pt>
                <c:pt idx="1">
                  <c:v>0.25</c:v>
                </c:pt>
                <c:pt idx="2">
                  <c:v>0.5</c:v>
                </c:pt>
                <c:pt idx="3">
                  <c:v>0</c:v>
                </c:pt>
              </c:numCache>
            </c:numRef>
          </c:val>
          <c:extLst>
            <c:ext xmlns:c16="http://schemas.microsoft.com/office/drawing/2014/chart" uri="{C3380CC4-5D6E-409C-BE32-E72D297353CC}">
              <c16:uniqueId val="{00000004-47E3-471B-95DA-6E0219924290}"/>
            </c:ext>
          </c:extLst>
        </c:ser>
        <c:dLbls>
          <c:showLegendKey val="0"/>
          <c:showVal val="0"/>
          <c:showCatName val="0"/>
          <c:showSerName val="0"/>
          <c:showPercent val="0"/>
          <c:showBubbleSize val="0"/>
        </c:dLbls>
        <c:gapWidth val="150"/>
        <c:shape val="box"/>
        <c:axId val="1090296560"/>
        <c:axId val="1090301456"/>
        <c:axId val="0"/>
      </c:bar3DChart>
      <c:catAx>
        <c:axId val="10902965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090301456"/>
        <c:crosses val="autoZero"/>
        <c:auto val="1"/>
        <c:lblAlgn val="ctr"/>
        <c:lblOffset val="100"/>
        <c:noMultiLvlLbl val="0"/>
      </c:catAx>
      <c:valAx>
        <c:axId val="1090301456"/>
        <c:scaling>
          <c:orientation val="minMax"/>
        </c:scaling>
        <c:delete val="1"/>
        <c:axPos val="l"/>
        <c:numFmt formatCode="0%" sourceLinked="1"/>
        <c:majorTickMark val="out"/>
        <c:minorTickMark val="none"/>
        <c:tickLblPos val="nextTo"/>
        <c:crossAx val="109029656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27B-4181-8A6B-D9B3FAC4152A}"/>
              </c:ext>
            </c:extLst>
          </c:dPt>
          <c:dPt>
            <c:idx val="1"/>
            <c:invertIfNegative val="0"/>
            <c:bubble3D val="0"/>
            <c:spPr>
              <a:solidFill>
                <a:srgbClr val="C00000"/>
              </a:solidFill>
            </c:spPr>
            <c:extLst>
              <c:ext xmlns:c16="http://schemas.microsoft.com/office/drawing/2014/chart" uri="{C3380CC4-5D6E-409C-BE32-E72D297353CC}">
                <c16:uniqueId val="{00000001-A27B-4181-8A6B-D9B3FAC4152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27B-4181-8A6B-D9B3FAC4152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27B-4181-8A6B-D9B3FAC4152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A27B-4181-8A6B-D9B3FAC4152A}"/>
            </c:ext>
          </c:extLst>
        </c:ser>
        <c:dLbls>
          <c:showLegendKey val="0"/>
          <c:showVal val="0"/>
          <c:showCatName val="0"/>
          <c:showSerName val="0"/>
          <c:showPercent val="0"/>
          <c:showBubbleSize val="0"/>
        </c:dLbls>
        <c:gapWidth val="150"/>
        <c:shape val="box"/>
        <c:axId val="1166392208"/>
        <c:axId val="1166386224"/>
        <c:axId val="0"/>
      </c:bar3DChart>
      <c:catAx>
        <c:axId val="11663922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66386224"/>
        <c:crosses val="autoZero"/>
        <c:auto val="1"/>
        <c:lblAlgn val="ctr"/>
        <c:lblOffset val="100"/>
        <c:noMultiLvlLbl val="0"/>
      </c:catAx>
      <c:valAx>
        <c:axId val="1166386224"/>
        <c:scaling>
          <c:orientation val="minMax"/>
        </c:scaling>
        <c:delete val="1"/>
        <c:axPos val="l"/>
        <c:numFmt formatCode="0%" sourceLinked="1"/>
        <c:majorTickMark val="out"/>
        <c:minorTickMark val="none"/>
        <c:tickLblPos val="nextTo"/>
        <c:crossAx val="11663922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3DC-473B-82E6-5E9767D0E4F2}"/>
              </c:ext>
            </c:extLst>
          </c:dPt>
          <c:dPt>
            <c:idx val="1"/>
            <c:invertIfNegative val="0"/>
            <c:bubble3D val="0"/>
            <c:spPr>
              <a:solidFill>
                <a:srgbClr val="C00000"/>
              </a:solidFill>
            </c:spPr>
            <c:extLst>
              <c:ext xmlns:c16="http://schemas.microsoft.com/office/drawing/2014/chart" uri="{C3380CC4-5D6E-409C-BE32-E72D297353CC}">
                <c16:uniqueId val="{00000001-23DC-473B-82E6-5E9767D0E4F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DC-473B-82E6-5E9767D0E4F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DC-473B-82E6-5E9767D0E4F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3DC-473B-82E6-5E9767D0E4F2}"/>
            </c:ext>
          </c:extLst>
        </c:ser>
        <c:dLbls>
          <c:showLegendKey val="0"/>
          <c:showVal val="0"/>
          <c:showCatName val="0"/>
          <c:showSerName val="0"/>
          <c:showPercent val="0"/>
          <c:showBubbleSize val="0"/>
        </c:dLbls>
        <c:gapWidth val="150"/>
        <c:shape val="box"/>
        <c:axId val="1166398192"/>
        <c:axId val="1166399280"/>
        <c:axId val="0"/>
      </c:bar3DChart>
      <c:catAx>
        <c:axId val="11663981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66399280"/>
        <c:crosses val="autoZero"/>
        <c:auto val="1"/>
        <c:lblAlgn val="ctr"/>
        <c:lblOffset val="100"/>
        <c:noMultiLvlLbl val="0"/>
      </c:catAx>
      <c:valAx>
        <c:axId val="1166399280"/>
        <c:scaling>
          <c:orientation val="minMax"/>
        </c:scaling>
        <c:delete val="1"/>
        <c:axPos val="l"/>
        <c:numFmt formatCode="0%" sourceLinked="1"/>
        <c:majorTickMark val="out"/>
        <c:minorTickMark val="none"/>
        <c:tickLblPos val="nextTo"/>
        <c:crossAx val="116639819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E9-4CA5-99CD-184DBED5100C}"/>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0.25</c:v>
                </c:pt>
                <c:pt idx="1">
                  <c:v>0.25</c:v>
                </c:pt>
                <c:pt idx="2">
                  <c:v>0.5</c:v>
                </c:pt>
                <c:pt idx="3">
                  <c:v>0</c:v>
                </c:pt>
              </c:numCache>
            </c:numRef>
          </c:val>
          <c:smooth val="0"/>
          <c:extLst>
            <c:ext xmlns:c16="http://schemas.microsoft.com/office/drawing/2014/chart" uri="{C3380CC4-5D6E-409C-BE32-E72D297353CC}">
              <c16:uniqueId val="{00000002-2FE9-4CA5-99CD-184DBED5100C}"/>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E9-4CA5-99CD-184DBED5100C}"/>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E9-4CA5-99CD-184DBED5100C}"/>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E9-4CA5-99CD-184DBED5100C}"/>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2FE9-4CA5-99CD-184DBED5100C}"/>
            </c:ext>
          </c:extLst>
        </c:ser>
        <c:ser>
          <c:idx val="1"/>
          <c:order val="2"/>
          <c:tx>
            <c:strRef>
              <c:f>Directiva!$M$2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E9-4CA5-99CD-184DBED5100C}"/>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E9-4CA5-99CD-184DBED5100C}"/>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E9-4CA5-99CD-184DBED5100C}"/>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E9-4CA5-99CD-184DBED510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FE9-4CA5-99CD-184DBED5100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2FE9-4CA5-99CD-184DBED5100C}"/>
            </c:ext>
          </c:extLst>
        </c:ser>
        <c:dLbls>
          <c:showLegendKey val="0"/>
          <c:showVal val="0"/>
          <c:showCatName val="0"/>
          <c:showSerName val="0"/>
          <c:showPercent val="0"/>
          <c:showBubbleSize val="0"/>
        </c:dLbls>
        <c:smooth val="0"/>
        <c:axId val="1166393840"/>
        <c:axId val="1166386768"/>
      </c:lineChart>
      <c:catAx>
        <c:axId val="116639384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66386768"/>
        <c:crosses val="autoZero"/>
        <c:auto val="1"/>
        <c:lblAlgn val="ctr"/>
        <c:lblOffset val="100"/>
        <c:noMultiLvlLbl val="0"/>
      </c:catAx>
      <c:valAx>
        <c:axId val="1166386768"/>
        <c:scaling>
          <c:orientation val="minMax"/>
        </c:scaling>
        <c:delete val="1"/>
        <c:axPos val="l"/>
        <c:numFmt formatCode="0%" sourceLinked="1"/>
        <c:majorTickMark val="out"/>
        <c:minorTickMark val="none"/>
        <c:tickLblPos val="nextTo"/>
        <c:crossAx val="116639384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Clima Escolar</a:t>
            </a:r>
          </a:p>
        </c:rich>
      </c:tx>
      <c:layout>
        <c:manualLayout>
          <c:xMode val="edge"/>
          <c:yMode val="edge"/>
          <c:x val="0.1992748031496063"/>
          <c:y val="2.834385063569181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69C-42DF-A23E-572967D90A75}"/>
              </c:ext>
            </c:extLst>
          </c:dPt>
          <c:dPt>
            <c:idx val="1"/>
            <c:invertIfNegative val="0"/>
            <c:bubble3D val="0"/>
            <c:spPr>
              <a:solidFill>
                <a:srgbClr val="C00000"/>
              </a:solidFill>
            </c:spPr>
            <c:extLst>
              <c:ext xmlns:c16="http://schemas.microsoft.com/office/drawing/2014/chart" uri="{C3380CC4-5D6E-409C-BE32-E72D297353CC}">
                <c16:uniqueId val="{00000001-669C-42DF-A23E-572967D90A7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69C-42DF-A23E-572967D90A7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69C-42DF-A23E-572967D90A7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0.1111111111111111</c:v>
                </c:pt>
                <c:pt idx="1">
                  <c:v>0.22222222222222221</c:v>
                </c:pt>
                <c:pt idx="2">
                  <c:v>0.66666666666666663</c:v>
                </c:pt>
                <c:pt idx="3">
                  <c:v>0</c:v>
                </c:pt>
              </c:numCache>
            </c:numRef>
          </c:val>
          <c:extLst>
            <c:ext xmlns:c16="http://schemas.microsoft.com/office/drawing/2014/chart" uri="{C3380CC4-5D6E-409C-BE32-E72D297353CC}">
              <c16:uniqueId val="{00000004-669C-42DF-A23E-572967D90A75}"/>
            </c:ext>
          </c:extLst>
        </c:ser>
        <c:dLbls>
          <c:showLegendKey val="0"/>
          <c:showVal val="0"/>
          <c:showCatName val="0"/>
          <c:showSerName val="0"/>
          <c:showPercent val="0"/>
          <c:showBubbleSize val="0"/>
        </c:dLbls>
        <c:gapWidth val="150"/>
        <c:shape val="box"/>
        <c:axId val="1166387312"/>
        <c:axId val="1166398736"/>
        <c:axId val="0"/>
      </c:bar3DChart>
      <c:catAx>
        <c:axId val="11663873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66398736"/>
        <c:crosses val="autoZero"/>
        <c:auto val="1"/>
        <c:lblAlgn val="ctr"/>
        <c:lblOffset val="100"/>
        <c:noMultiLvlLbl val="0"/>
      </c:catAx>
      <c:valAx>
        <c:axId val="1166398736"/>
        <c:scaling>
          <c:orientation val="minMax"/>
        </c:scaling>
        <c:delete val="1"/>
        <c:axPos val="l"/>
        <c:numFmt formatCode="0%" sourceLinked="1"/>
        <c:majorTickMark val="out"/>
        <c:minorTickMark val="none"/>
        <c:tickLblPos val="nextTo"/>
        <c:crossAx val="116638731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34B-4172-9317-3689A5A963BE}"/>
              </c:ext>
            </c:extLst>
          </c:dPt>
          <c:dPt>
            <c:idx val="1"/>
            <c:invertIfNegative val="0"/>
            <c:bubble3D val="0"/>
            <c:spPr>
              <a:solidFill>
                <a:srgbClr val="C00000"/>
              </a:solidFill>
            </c:spPr>
            <c:extLst>
              <c:ext xmlns:c16="http://schemas.microsoft.com/office/drawing/2014/chart" uri="{C3380CC4-5D6E-409C-BE32-E72D297353CC}">
                <c16:uniqueId val="{00000001-834B-4172-9317-3689A5A963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34B-4172-9317-3689A5A963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34B-4172-9317-3689A5A963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extLst>
            <c:ext xmlns:c16="http://schemas.microsoft.com/office/drawing/2014/chart" uri="{C3380CC4-5D6E-409C-BE32-E72D297353CC}">
              <c16:uniqueId val="{00000004-834B-4172-9317-3689A5A963BE}"/>
            </c:ext>
          </c:extLst>
        </c:ser>
        <c:dLbls>
          <c:showLegendKey val="0"/>
          <c:showVal val="0"/>
          <c:showCatName val="0"/>
          <c:showSerName val="0"/>
          <c:showPercent val="0"/>
          <c:showBubbleSize val="0"/>
        </c:dLbls>
        <c:gapWidth val="150"/>
        <c:shape val="box"/>
        <c:axId val="1166393296"/>
        <c:axId val="1166390576"/>
        <c:axId val="0"/>
      </c:bar3DChart>
      <c:catAx>
        <c:axId val="11663932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66390576"/>
        <c:crosses val="autoZero"/>
        <c:auto val="1"/>
        <c:lblAlgn val="ctr"/>
        <c:lblOffset val="100"/>
        <c:noMultiLvlLbl val="0"/>
      </c:catAx>
      <c:valAx>
        <c:axId val="1166390576"/>
        <c:scaling>
          <c:orientation val="minMax"/>
        </c:scaling>
        <c:delete val="1"/>
        <c:axPos val="l"/>
        <c:numFmt formatCode="0%" sourceLinked="1"/>
        <c:majorTickMark val="out"/>
        <c:minorTickMark val="none"/>
        <c:tickLblPos val="nextTo"/>
        <c:crossAx val="116639329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B71-4484-81B9-AD8219116F29}"/>
              </c:ext>
            </c:extLst>
          </c:dPt>
          <c:dPt>
            <c:idx val="1"/>
            <c:invertIfNegative val="0"/>
            <c:bubble3D val="0"/>
            <c:spPr>
              <a:solidFill>
                <a:srgbClr val="C00000"/>
              </a:solidFill>
            </c:spPr>
            <c:extLst>
              <c:ext xmlns:c16="http://schemas.microsoft.com/office/drawing/2014/chart" uri="{C3380CC4-5D6E-409C-BE32-E72D297353CC}">
                <c16:uniqueId val="{00000001-2B71-4484-81B9-AD8219116F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B71-4484-81B9-AD8219116F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B71-4484-81B9-AD8219116F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2B71-4484-81B9-AD8219116F29}"/>
            </c:ext>
          </c:extLst>
        </c:ser>
        <c:dLbls>
          <c:showLegendKey val="0"/>
          <c:showVal val="0"/>
          <c:showCatName val="0"/>
          <c:showSerName val="0"/>
          <c:showPercent val="0"/>
          <c:showBubbleSize val="0"/>
        </c:dLbls>
        <c:gapWidth val="150"/>
        <c:shape val="box"/>
        <c:axId val="1166391120"/>
        <c:axId val="1166388400"/>
        <c:axId val="0"/>
      </c:bar3DChart>
      <c:catAx>
        <c:axId val="11663911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66388400"/>
        <c:crosses val="autoZero"/>
        <c:auto val="1"/>
        <c:lblAlgn val="ctr"/>
        <c:lblOffset val="100"/>
        <c:noMultiLvlLbl val="0"/>
      </c:catAx>
      <c:valAx>
        <c:axId val="1166388400"/>
        <c:scaling>
          <c:orientation val="minMax"/>
        </c:scaling>
        <c:delete val="1"/>
        <c:axPos val="l"/>
        <c:numFmt formatCode="0%" sourceLinked="1"/>
        <c:majorTickMark val="out"/>
        <c:minorTickMark val="none"/>
        <c:tickLblPos val="nextTo"/>
        <c:crossAx val="11663911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45DC-4BE4-84A1-D2ECD5A14C4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45DC-4BE4-84A1-D2ECD5A14C4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0.1111111111111111</c:v>
                </c:pt>
                <c:pt idx="1">
                  <c:v>0.22222222222222221</c:v>
                </c:pt>
                <c:pt idx="2">
                  <c:v>0.66666666666666663</c:v>
                </c:pt>
                <c:pt idx="3">
                  <c:v>0</c:v>
                </c:pt>
              </c:numCache>
            </c:numRef>
          </c:val>
          <c:smooth val="0"/>
          <c:extLst>
            <c:ext xmlns:c16="http://schemas.microsoft.com/office/drawing/2014/chart" uri="{C3380CC4-5D6E-409C-BE32-E72D297353CC}">
              <c16:uniqueId val="{00000002-7E0F-451F-9DBE-6A5D3F8B33A9}"/>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45DC-4BE4-84A1-D2ECD5A14C4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45DC-4BE4-84A1-D2ECD5A14C4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45DC-4BE4-84A1-D2ECD5A14C4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45DC-4BE4-84A1-D2ECD5A14C4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7E0F-451F-9DBE-6A5D3F8B33A9}"/>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45DC-4BE4-84A1-D2ECD5A14C44}"/>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45DC-4BE4-84A1-D2ECD5A14C44}"/>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45DC-4BE4-84A1-D2ECD5A14C44}"/>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45DC-4BE4-84A1-D2ECD5A14C4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E0F-451F-9DBE-6A5D3F8B33A9}"/>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7E0F-451F-9DBE-6A5D3F8B33A9}"/>
            </c:ext>
          </c:extLst>
        </c:ser>
        <c:dLbls>
          <c:showLegendKey val="0"/>
          <c:showVal val="0"/>
          <c:showCatName val="0"/>
          <c:showSerName val="0"/>
          <c:showPercent val="0"/>
          <c:showBubbleSize val="0"/>
        </c:dLbls>
        <c:smooth val="0"/>
        <c:axId val="1166390032"/>
        <c:axId val="1166394928"/>
      </c:lineChart>
      <c:catAx>
        <c:axId val="116639003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66394928"/>
        <c:crosses val="autoZero"/>
        <c:auto val="1"/>
        <c:lblAlgn val="ctr"/>
        <c:lblOffset val="100"/>
        <c:noMultiLvlLbl val="0"/>
      </c:catAx>
      <c:valAx>
        <c:axId val="1166394928"/>
        <c:scaling>
          <c:orientation val="minMax"/>
        </c:scaling>
        <c:delete val="1"/>
        <c:axPos val="l"/>
        <c:numFmt formatCode="0%" sourceLinked="1"/>
        <c:majorTickMark val="out"/>
        <c:minorTickMark val="none"/>
        <c:tickLblPos val="nextTo"/>
        <c:crossAx val="116639003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E0B-469E-81E6-8D3174383C32}"/>
              </c:ext>
            </c:extLst>
          </c:dPt>
          <c:dPt>
            <c:idx val="1"/>
            <c:invertIfNegative val="0"/>
            <c:bubble3D val="0"/>
            <c:spPr>
              <a:solidFill>
                <a:srgbClr val="C00000"/>
              </a:solidFill>
            </c:spPr>
            <c:extLst>
              <c:ext xmlns:c16="http://schemas.microsoft.com/office/drawing/2014/chart" uri="{C3380CC4-5D6E-409C-BE32-E72D297353CC}">
                <c16:uniqueId val="{00000001-CE0B-469E-81E6-8D3174383C3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E0B-469E-81E6-8D3174383C3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E0B-469E-81E6-8D3174383C3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0.25</c:v>
                </c:pt>
                <c:pt idx="1">
                  <c:v>0.25</c:v>
                </c:pt>
                <c:pt idx="2">
                  <c:v>0.5</c:v>
                </c:pt>
                <c:pt idx="3">
                  <c:v>0</c:v>
                </c:pt>
              </c:numCache>
            </c:numRef>
          </c:val>
          <c:extLst>
            <c:ext xmlns:c16="http://schemas.microsoft.com/office/drawing/2014/chart" uri="{C3380CC4-5D6E-409C-BE32-E72D297353CC}">
              <c16:uniqueId val="{00000004-CE0B-469E-81E6-8D3174383C32}"/>
            </c:ext>
          </c:extLst>
        </c:ser>
        <c:dLbls>
          <c:showLegendKey val="0"/>
          <c:showVal val="0"/>
          <c:showCatName val="0"/>
          <c:showSerName val="0"/>
          <c:showPercent val="0"/>
          <c:showBubbleSize val="0"/>
        </c:dLbls>
        <c:gapWidth val="150"/>
        <c:shape val="box"/>
        <c:axId val="1167234864"/>
        <c:axId val="1167235952"/>
        <c:axId val="0"/>
      </c:bar3DChart>
      <c:catAx>
        <c:axId val="11672348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67235952"/>
        <c:crosses val="autoZero"/>
        <c:auto val="1"/>
        <c:lblAlgn val="ctr"/>
        <c:lblOffset val="100"/>
        <c:noMultiLvlLbl val="0"/>
      </c:catAx>
      <c:valAx>
        <c:axId val="1167235952"/>
        <c:scaling>
          <c:orientation val="minMax"/>
        </c:scaling>
        <c:delete val="1"/>
        <c:axPos val="l"/>
        <c:numFmt formatCode="0%" sourceLinked="1"/>
        <c:majorTickMark val="out"/>
        <c:minorTickMark val="none"/>
        <c:tickLblPos val="nextTo"/>
        <c:crossAx val="116723486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E14-4067-9166-C41D04A6FA29}"/>
              </c:ext>
            </c:extLst>
          </c:dPt>
          <c:dPt>
            <c:idx val="1"/>
            <c:invertIfNegative val="0"/>
            <c:bubble3D val="0"/>
            <c:spPr>
              <a:solidFill>
                <a:srgbClr val="C00000"/>
              </a:solidFill>
            </c:spPr>
            <c:extLst>
              <c:ext xmlns:c16="http://schemas.microsoft.com/office/drawing/2014/chart" uri="{C3380CC4-5D6E-409C-BE32-E72D297353CC}">
                <c16:uniqueId val="{00000001-0E14-4067-9166-C41D04A6FA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E14-4067-9166-C41D04A6FA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E14-4067-9166-C41D04A6FA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c:v>
                </c:pt>
                <c:pt idx="2">
                  <c:v>0</c:v>
                </c:pt>
                <c:pt idx="3">
                  <c:v>0</c:v>
                </c:pt>
              </c:numCache>
            </c:numRef>
          </c:val>
          <c:extLst>
            <c:ext xmlns:c16="http://schemas.microsoft.com/office/drawing/2014/chart" uri="{C3380CC4-5D6E-409C-BE32-E72D297353CC}">
              <c16:uniqueId val="{00000004-0E14-4067-9166-C41D04A6FA29}"/>
            </c:ext>
          </c:extLst>
        </c:ser>
        <c:dLbls>
          <c:showLegendKey val="0"/>
          <c:showVal val="0"/>
          <c:showCatName val="0"/>
          <c:showSerName val="0"/>
          <c:showPercent val="0"/>
          <c:showBubbleSize val="0"/>
        </c:dLbls>
        <c:gapWidth val="150"/>
        <c:shape val="box"/>
        <c:axId val="1167220720"/>
        <c:axId val="1167221264"/>
        <c:axId val="0"/>
      </c:bar3DChart>
      <c:catAx>
        <c:axId val="11672207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67221264"/>
        <c:crosses val="autoZero"/>
        <c:auto val="1"/>
        <c:lblAlgn val="ctr"/>
        <c:lblOffset val="100"/>
        <c:noMultiLvlLbl val="0"/>
      </c:catAx>
      <c:valAx>
        <c:axId val="1167221264"/>
        <c:scaling>
          <c:orientation val="minMax"/>
        </c:scaling>
        <c:delete val="1"/>
        <c:axPos val="l"/>
        <c:numFmt formatCode="0%" sourceLinked="1"/>
        <c:majorTickMark val="out"/>
        <c:minorTickMark val="none"/>
        <c:tickLblPos val="nextTo"/>
        <c:crossAx val="11672207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D4D-484E-A25C-CC7A2A6C4ADE}"/>
              </c:ext>
            </c:extLst>
          </c:dPt>
          <c:dPt>
            <c:idx val="1"/>
            <c:invertIfNegative val="0"/>
            <c:bubble3D val="0"/>
            <c:spPr>
              <a:solidFill>
                <a:srgbClr val="C00000"/>
              </a:solidFill>
            </c:spPr>
            <c:extLst>
              <c:ext xmlns:c16="http://schemas.microsoft.com/office/drawing/2014/chart" uri="{C3380CC4-5D6E-409C-BE32-E72D297353CC}">
                <c16:uniqueId val="{00000001-AD4D-484E-A25C-CC7A2A6C4AD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D4D-484E-A25C-CC7A2A6C4AD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D4D-484E-A25C-CC7A2A6C4AD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extLst>
            <c:ext xmlns:c16="http://schemas.microsoft.com/office/drawing/2014/chart" uri="{C3380CC4-5D6E-409C-BE32-E72D297353CC}">
              <c16:uniqueId val="{00000004-AD4D-484E-A25C-CC7A2A6C4ADE}"/>
            </c:ext>
          </c:extLst>
        </c:ser>
        <c:dLbls>
          <c:showLegendKey val="0"/>
          <c:showVal val="0"/>
          <c:showCatName val="0"/>
          <c:showSerName val="0"/>
          <c:showPercent val="0"/>
          <c:showBubbleSize val="0"/>
        </c:dLbls>
        <c:gapWidth val="150"/>
        <c:shape val="box"/>
        <c:axId val="1167221808"/>
        <c:axId val="1167222352"/>
        <c:axId val="0"/>
      </c:bar3DChart>
      <c:catAx>
        <c:axId val="11672218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67222352"/>
        <c:crosses val="autoZero"/>
        <c:auto val="1"/>
        <c:lblAlgn val="ctr"/>
        <c:lblOffset val="100"/>
        <c:noMultiLvlLbl val="0"/>
      </c:catAx>
      <c:valAx>
        <c:axId val="1167222352"/>
        <c:scaling>
          <c:orientation val="minMax"/>
        </c:scaling>
        <c:delete val="1"/>
        <c:axPos val="l"/>
        <c:numFmt formatCode="0%" sourceLinked="1"/>
        <c:majorTickMark val="out"/>
        <c:minorTickMark val="none"/>
        <c:tickLblPos val="nextTo"/>
        <c:crossAx val="116722180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5A80-4DFC-B60F-AE3DC872435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5A80-4DFC-B60F-AE3DC872435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0.1111111111111111</c:v>
                </c:pt>
                <c:pt idx="1">
                  <c:v>0.22222222222222221</c:v>
                </c:pt>
                <c:pt idx="2">
                  <c:v>0.66666666666666663</c:v>
                </c:pt>
                <c:pt idx="3">
                  <c:v>0</c:v>
                </c:pt>
              </c:numCache>
            </c:numRef>
          </c:val>
          <c:smooth val="0"/>
          <c:extLst>
            <c:ext xmlns:c16="http://schemas.microsoft.com/office/drawing/2014/chart" uri="{C3380CC4-5D6E-409C-BE32-E72D297353CC}">
              <c16:uniqueId val="{00000002-FD2D-4E72-85B9-89582204C29E}"/>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5A80-4DFC-B60F-AE3DC872435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5A80-4DFC-B60F-AE3DC872435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5A80-4DFC-B60F-AE3DC872435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5A80-4DFC-B60F-AE3DC872435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FD2D-4E72-85B9-89582204C29E}"/>
            </c:ext>
          </c:extLst>
        </c:ser>
        <c:ser>
          <c:idx val="1"/>
          <c:order val="2"/>
          <c:tx>
            <c:strRef>
              <c:f>Directiva!$M$2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5A80-4DFC-B60F-AE3DC872435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5A80-4DFC-B60F-AE3DC872435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5A80-4DFC-B60F-AE3DC872435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5A80-4DFC-B60F-AE3DC872435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D2D-4E72-85B9-89582204C29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FD2D-4E72-85B9-89582204C29E}"/>
            </c:ext>
          </c:extLst>
        </c:ser>
        <c:dLbls>
          <c:showLegendKey val="0"/>
          <c:showVal val="0"/>
          <c:showCatName val="0"/>
          <c:showSerName val="0"/>
          <c:showPercent val="0"/>
          <c:showBubbleSize val="0"/>
        </c:dLbls>
        <c:smooth val="0"/>
        <c:axId val="1167228880"/>
        <c:axId val="1167224528"/>
      </c:lineChart>
      <c:catAx>
        <c:axId val="11672288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67224528"/>
        <c:crosses val="autoZero"/>
        <c:auto val="1"/>
        <c:lblAlgn val="ctr"/>
        <c:lblOffset val="100"/>
        <c:noMultiLvlLbl val="0"/>
      </c:catAx>
      <c:valAx>
        <c:axId val="1167224528"/>
        <c:scaling>
          <c:orientation val="minMax"/>
        </c:scaling>
        <c:delete val="1"/>
        <c:axPos val="l"/>
        <c:numFmt formatCode="0%" sourceLinked="1"/>
        <c:majorTickMark val="out"/>
        <c:minorTickMark val="none"/>
        <c:tickLblPos val="nextTo"/>
        <c:crossAx val="116722888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039-42E5-9417-D9288D22AD5E}"/>
              </c:ext>
            </c:extLst>
          </c:dPt>
          <c:dPt>
            <c:idx val="1"/>
            <c:invertIfNegative val="0"/>
            <c:bubble3D val="0"/>
            <c:spPr>
              <a:solidFill>
                <a:srgbClr val="C00000"/>
              </a:solidFill>
            </c:spPr>
            <c:extLst>
              <c:ext xmlns:c16="http://schemas.microsoft.com/office/drawing/2014/chart" uri="{C3380CC4-5D6E-409C-BE32-E72D297353CC}">
                <c16:uniqueId val="{00000001-E039-42E5-9417-D9288D22AD5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039-42E5-9417-D9288D22AD5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039-42E5-9417-D9288D22AD5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1</c:v>
                </c:pt>
                <c:pt idx="3">
                  <c:v>0</c:v>
                </c:pt>
              </c:numCache>
            </c:numRef>
          </c:val>
          <c:extLst>
            <c:ext xmlns:c16="http://schemas.microsoft.com/office/drawing/2014/chart" uri="{C3380CC4-5D6E-409C-BE32-E72D297353CC}">
              <c16:uniqueId val="{00000004-E039-42E5-9417-D9288D22AD5E}"/>
            </c:ext>
          </c:extLst>
        </c:ser>
        <c:dLbls>
          <c:showLegendKey val="0"/>
          <c:showVal val="0"/>
          <c:showCatName val="0"/>
          <c:showSerName val="0"/>
          <c:showPercent val="0"/>
          <c:showBubbleSize val="0"/>
        </c:dLbls>
        <c:gapWidth val="150"/>
        <c:shape val="box"/>
        <c:axId val="1167223440"/>
        <c:axId val="1167225072"/>
        <c:axId val="0"/>
      </c:bar3DChart>
      <c:catAx>
        <c:axId val="11672234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25072"/>
        <c:crosses val="autoZero"/>
        <c:auto val="1"/>
        <c:lblAlgn val="ctr"/>
        <c:lblOffset val="100"/>
        <c:noMultiLvlLbl val="0"/>
      </c:catAx>
      <c:valAx>
        <c:axId val="1167225072"/>
        <c:scaling>
          <c:orientation val="minMax"/>
        </c:scaling>
        <c:delete val="1"/>
        <c:axPos val="l"/>
        <c:numFmt formatCode="0%" sourceLinked="1"/>
        <c:majorTickMark val="out"/>
        <c:minorTickMark val="none"/>
        <c:tickLblPos val="nextTo"/>
        <c:crossAx val="116722344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87AD-42D3-8C5D-06836DC82AAB}"/>
              </c:ext>
            </c:extLst>
          </c:dPt>
          <c:dPt>
            <c:idx val="1"/>
            <c:invertIfNegative val="0"/>
            <c:bubble3D val="0"/>
            <c:spPr>
              <a:solidFill>
                <a:srgbClr val="CC0000"/>
              </a:solidFill>
            </c:spPr>
            <c:extLst>
              <c:ext xmlns:c16="http://schemas.microsoft.com/office/drawing/2014/chart" uri="{C3380CC4-5D6E-409C-BE32-E72D297353CC}">
                <c16:uniqueId val="{00000001-87AD-42D3-8C5D-06836DC82AA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7AD-42D3-8C5D-06836DC82A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7AD-42D3-8C5D-06836DC82A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87AD-42D3-8C5D-06836DC82AAB}"/>
            </c:ext>
          </c:extLst>
        </c:ser>
        <c:dLbls>
          <c:showLegendKey val="0"/>
          <c:showVal val="0"/>
          <c:showCatName val="0"/>
          <c:showSerName val="0"/>
          <c:showPercent val="0"/>
          <c:showBubbleSize val="0"/>
        </c:dLbls>
        <c:gapWidth val="150"/>
        <c:shape val="box"/>
        <c:axId val="1167226160"/>
        <c:axId val="1167233776"/>
        <c:axId val="0"/>
      </c:bar3DChart>
      <c:catAx>
        <c:axId val="11672261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33776"/>
        <c:crosses val="autoZero"/>
        <c:auto val="1"/>
        <c:lblAlgn val="ctr"/>
        <c:lblOffset val="100"/>
        <c:noMultiLvlLbl val="0"/>
      </c:catAx>
      <c:valAx>
        <c:axId val="1167233776"/>
        <c:scaling>
          <c:orientation val="minMax"/>
        </c:scaling>
        <c:delete val="1"/>
        <c:axPos val="l"/>
        <c:numFmt formatCode="0%" sourceLinked="1"/>
        <c:majorTickMark val="out"/>
        <c:minorTickMark val="none"/>
        <c:tickLblPos val="nextTo"/>
        <c:crossAx val="11672261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3BA4-472F-B919-60DB7385B88B}"/>
              </c:ext>
            </c:extLst>
          </c:dPt>
          <c:dPt>
            <c:idx val="1"/>
            <c:invertIfNegative val="0"/>
            <c:bubble3D val="0"/>
            <c:spPr>
              <a:solidFill>
                <a:srgbClr val="CC0000"/>
              </a:solidFill>
            </c:spPr>
            <c:extLst>
              <c:ext xmlns:c16="http://schemas.microsoft.com/office/drawing/2014/chart" uri="{C3380CC4-5D6E-409C-BE32-E72D297353CC}">
                <c16:uniqueId val="{00000001-3BA4-472F-B919-60DB7385B8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BA4-472F-B919-60DB7385B8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BA4-472F-B919-60DB7385B8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4-3BA4-472F-B919-60DB7385B88B}"/>
            </c:ext>
          </c:extLst>
        </c:ser>
        <c:dLbls>
          <c:showLegendKey val="0"/>
          <c:showVal val="0"/>
          <c:showCatName val="0"/>
          <c:showSerName val="0"/>
          <c:showPercent val="0"/>
          <c:showBubbleSize val="0"/>
        </c:dLbls>
        <c:gapWidth val="150"/>
        <c:shape val="box"/>
        <c:axId val="1167228336"/>
        <c:axId val="1167229424"/>
        <c:axId val="0"/>
      </c:bar3DChart>
      <c:catAx>
        <c:axId val="11672283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29424"/>
        <c:crosses val="autoZero"/>
        <c:auto val="1"/>
        <c:lblAlgn val="ctr"/>
        <c:lblOffset val="100"/>
        <c:noMultiLvlLbl val="0"/>
      </c:catAx>
      <c:valAx>
        <c:axId val="1167229424"/>
        <c:scaling>
          <c:orientation val="minMax"/>
        </c:scaling>
        <c:delete val="1"/>
        <c:axPos val="l"/>
        <c:numFmt formatCode="0%" sourceLinked="1"/>
        <c:majorTickMark val="out"/>
        <c:minorTickMark val="none"/>
        <c:tickLblPos val="nextTo"/>
        <c:crossAx val="11672283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Cultura Institucional</a:t>
            </a:r>
          </a:p>
        </c:rich>
      </c:tx>
      <c:layout>
        <c:manualLayout>
          <c:xMode val="edge"/>
          <c:yMode val="edge"/>
          <c:x val="0.10075449524033377"/>
          <c:y val="2.8495156966589139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DA70-4712-AF7C-A046B4F80B50}"/>
              </c:ext>
            </c:extLst>
          </c:dPt>
          <c:dPt>
            <c:idx val="1"/>
            <c:invertIfNegative val="0"/>
            <c:bubble3D val="0"/>
            <c:spPr>
              <a:solidFill>
                <a:srgbClr val="CC0000"/>
              </a:solidFill>
            </c:spPr>
            <c:extLst>
              <c:ext xmlns:c16="http://schemas.microsoft.com/office/drawing/2014/chart" uri="{C3380CC4-5D6E-409C-BE32-E72D297353CC}">
                <c16:uniqueId val="{00000001-DA70-4712-AF7C-A046B4F80B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A70-4712-AF7C-A046B4F80B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A70-4712-AF7C-A046B4F80B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DA70-4712-AF7C-A046B4F80B50}"/>
            </c:ext>
          </c:extLst>
        </c:ser>
        <c:dLbls>
          <c:showLegendKey val="0"/>
          <c:showVal val="0"/>
          <c:showCatName val="0"/>
          <c:showSerName val="0"/>
          <c:showPercent val="0"/>
          <c:showBubbleSize val="0"/>
        </c:dLbls>
        <c:gapWidth val="150"/>
        <c:shape val="box"/>
        <c:axId val="1167230512"/>
        <c:axId val="1168208480"/>
        <c:axId val="0"/>
      </c:bar3DChart>
      <c:catAx>
        <c:axId val="11672305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8208480"/>
        <c:crosses val="autoZero"/>
        <c:auto val="1"/>
        <c:lblAlgn val="ctr"/>
        <c:lblOffset val="100"/>
        <c:noMultiLvlLbl val="0"/>
      </c:catAx>
      <c:valAx>
        <c:axId val="1168208480"/>
        <c:scaling>
          <c:orientation val="minMax"/>
        </c:scaling>
        <c:delete val="1"/>
        <c:axPos val="l"/>
        <c:numFmt formatCode="0%" sourceLinked="1"/>
        <c:majorTickMark val="out"/>
        <c:minorTickMark val="none"/>
        <c:tickLblPos val="nextTo"/>
        <c:crossAx val="116723051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1A4D-4B12-9B2F-9F8D744AC219}"/>
              </c:ext>
            </c:extLst>
          </c:dPt>
          <c:dPt>
            <c:idx val="1"/>
            <c:invertIfNegative val="0"/>
            <c:bubble3D val="0"/>
            <c:spPr>
              <a:solidFill>
                <a:srgbClr val="CC0000"/>
              </a:solidFill>
            </c:spPr>
            <c:extLst>
              <c:ext xmlns:c16="http://schemas.microsoft.com/office/drawing/2014/chart" uri="{C3380CC4-5D6E-409C-BE32-E72D297353CC}">
                <c16:uniqueId val="{00000001-1A4D-4B12-9B2F-9F8D744AC21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A4D-4B12-9B2F-9F8D744AC21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A4D-4B12-9B2F-9F8D744AC21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1A4D-4B12-9B2F-9F8D744AC219}"/>
            </c:ext>
          </c:extLst>
        </c:ser>
        <c:dLbls>
          <c:showLegendKey val="0"/>
          <c:showVal val="0"/>
          <c:showCatName val="0"/>
          <c:showSerName val="0"/>
          <c:showPercent val="0"/>
          <c:showBubbleSize val="0"/>
        </c:dLbls>
        <c:gapWidth val="150"/>
        <c:shape val="box"/>
        <c:axId val="1168203584"/>
        <c:axId val="1168204128"/>
        <c:axId val="0"/>
      </c:bar3DChart>
      <c:catAx>
        <c:axId val="11682035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8204128"/>
        <c:crosses val="autoZero"/>
        <c:auto val="1"/>
        <c:lblAlgn val="ctr"/>
        <c:lblOffset val="100"/>
        <c:noMultiLvlLbl val="0"/>
      </c:catAx>
      <c:valAx>
        <c:axId val="1168204128"/>
        <c:scaling>
          <c:orientation val="minMax"/>
        </c:scaling>
        <c:delete val="1"/>
        <c:axPos val="l"/>
        <c:numFmt formatCode="0%" sourceLinked="1"/>
        <c:majorTickMark val="out"/>
        <c:minorTickMark val="none"/>
        <c:tickLblPos val="nextTo"/>
        <c:crossAx val="1168203584"/>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4C22-4251-9067-FDCA56D6A48B}"/>
              </c:ext>
            </c:extLst>
          </c:dPt>
          <c:dPt>
            <c:idx val="1"/>
            <c:invertIfNegative val="0"/>
            <c:bubble3D val="0"/>
            <c:spPr>
              <a:solidFill>
                <a:srgbClr val="CC0000"/>
              </a:solidFill>
            </c:spPr>
            <c:extLst>
              <c:ext xmlns:c16="http://schemas.microsoft.com/office/drawing/2014/chart" uri="{C3380CC4-5D6E-409C-BE32-E72D297353CC}">
                <c16:uniqueId val="{00000001-4C22-4251-9067-FDCA56D6A4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C22-4251-9067-FDCA56D6A4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C22-4251-9067-FDCA56D6A4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extLst>
            <c:ext xmlns:c16="http://schemas.microsoft.com/office/drawing/2014/chart" uri="{C3380CC4-5D6E-409C-BE32-E72D297353CC}">
              <c16:uniqueId val="{00000004-4C22-4251-9067-FDCA56D6A48B}"/>
            </c:ext>
          </c:extLst>
        </c:ser>
        <c:dLbls>
          <c:showLegendKey val="0"/>
          <c:showVal val="0"/>
          <c:showCatName val="0"/>
          <c:showSerName val="0"/>
          <c:showPercent val="0"/>
          <c:showBubbleSize val="0"/>
        </c:dLbls>
        <c:gapWidth val="150"/>
        <c:shape val="box"/>
        <c:axId val="1168201952"/>
        <c:axId val="1168205216"/>
        <c:axId val="0"/>
      </c:bar3DChart>
      <c:catAx>
        <c:axId val="11682019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8205216"/>
        <c:crosses val="autoZero"/>
        <c:auto val="1"/>
        <c:lblAlgn val="ctr"/>
        <c:lblOffset val="100"/>
        <c:noMultiLvlLbl val="0"/>
      </c:catAx>
      <c:valAx>
        <c:axId val="1168205216"/>
        <c:scaling>
          <c:orientation val="minMax"/>
        </c:scaling>
        <c:delete val="1"/>
        <c:axPos val="l"/>
        <c:numFmt formatCode="0%" sourceLinked="1"/>
        <c:majorTickMark val="out"/>
        <c:minorTickMark val="none"/>
        <c:tickLblPos val="nextTo"/>
        <c:crossAx val="116820195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4A2-4EBE-A409-14046485E795}"/>
              </c:ext>
            </c:extLst>
          </c:dPt>
          <c:dPt>
            <c:idx val="1"/>
            <c:invertIfNegative val="0"/>
            <c:bubble3D val="0"/>
            <c:spPr>
              <a:solidFill>
                <a:srgbClr val="C00000"/>
              </a:solidFill>
            </c:spPr>
            <c:extLst>
              <c:ext xmlns:c16="http://schemas.microsoft.com/office/drawing/2014/chart" uri="{C3380CC4-5D6E-409C-BE32-E72D297353CC}">
                <c16:uniqueId val="{00000001-94A2-4EBE-A409-14046485E79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4A2-4EBE-A409-14046485E79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4A2-4EBE-A409-14046485E79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0.2</c:v>
                </c:pt>
                <c:pt idx="2">
                  <c:v>0.8</c:v>
                </c:pt>
                <c:pt idx="3">
                  <c:v>0</c:v>
                </c:pt>
              </c:numCache>
            </c:numRef>
          </c:val>
          <c:extLst>
            <c:ext xmlns:c16="http://schemas.microsoft.com/office/drawing/2014/chart" uri="{C3380CC4-5D6E-409C-BE32-E72D297353CC}">
              <c16:uniqueId val="{00000004-94A2-4EBE-A409-14046485E795}"/>
            </c:ext>
          </c:extLst>
        </c:ser>
        <c:dLbls>
          <c:showLegendKey val="0"/>
          <c:showVal val="0"/>
          <c:showCatName val="0"/>
          <c:showSerName val="0"/>
          <c:showPercent val="0"/>
          <c:showBubbleSize val="0"/>
        </c:dLbls>
        <c:gapWidth val="150"/>
        <c:shape val="box"/>
        <c:axId val="1168199776"/>
        <c:axId val="1168206304"/>
        <c:axId val="0"/>
      </c:bar3DChart>
      <c:catAx>
        <c:axId val="11681997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68206304"/>
        <c:crosses val="autoZero"/>
        <c:auto val="1"/>
        <c:lblAlgn val="ctr"/>
        <c:lblOffset val="100"/>
        <c:noMultiLvlLbl val="0"/>
      </c:catAx>
      <c:valAx>
        <c:axId val="1168206304"/>
        <c:scaling>
          <c:orientation val="minMax"/>
        </c:scaling>
        <c:delete val="1"/>
        <c:axPos val="l"/>
        <c:numFmt formatCode="0%" sourceLinked="1"/>
        <c:majorTickMark val="out"/>
        <c:minorTickMark val="none"/>
        <c:tickLblPos val="nextTo"/>
        <c:crossAx val="11681997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F87-46CA-86B9-4A4B08F28D09}"/>
              </c:ext>
            </c:extLst>
          </c:dPt>
          <c:dPt>
            <c:idx val="1"/>
            <c:invertIfNegative val="0"/>
            <c:bubble3D val="0"/>
            <c:spPr>
              <a:solidFill>
                <a:srgbClr val="C00000"/>
              </a:solidFill>
            </c:spPr>
            <c:extLst>
              <c:ext xmlns:c16="http://schemas.microsoft.com/office/drawing/2014/chart" uri="{C3380CC4-5D6E-409C-BE32-E72D297353CC}">
                <c16:uniqueId val="{00000001-CF87-46CA-86B9-4A4B08F28D0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F87-46CA-86B9-4A4B08F28D0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F87-46CA-86B9-4A4B08F28D0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CF87-46CA-86B9-4A4B08F28D09}"/>
            </c:ext>
          </c:extLst>
        </c:ser>
        <c:dLbls>
          <c:showLegendKey val="0"/>
          <c:showVal val="0"/>
          <c:showCatName val="0"/>
          <c:showSerName val="0"/>
          <c:showPercent val="0"/>
          <c:showBubbleSize val="0"/>
        </c:dLbls>
        <c:gapWidth val="150"/>
        <c:shape val="box"/>
        <c:axId val="1168206848"/>
        <c:axId val="1168207936"/>
        <c:axId val="0"/>
      </c:bar3DChart>
      <c:catAx>
        <c:axId val="11682068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68207936"/>
        <c:crosses val="autoZero"/>
        <c:auto val="1"/>
        <c:lblAlgn val="ctr"/>
        <c:lblOffset val="100"/>
        <c:noMultiLvlLbl val="0"/>
      </c:catAx>
      <c:valAx>
        <c:axId val="1168207936"/>
        <c:scaling>
          <c:orientation val="minMax"/>
        </c:scaling>
        <c:delete val="1"/>
        <c:axPos val="l"/>
        <c:numFmt formatCode="0%" sourceLinked="1"/>
        <c:majorTickMark val="out"/>
        <c:minorTickMark val="none"/>
        <c:tickLblPos val="nextTo"/>
        <c:crossAx val="116820684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F35-47A7-A790-F8B839C7A11C}"/>
              </c:ext>
            </c:extLst>
          </c:dPt>
          <c:dPt>
            <c:idx val="1"/>
            <c:invertIfNegative val="0"/>
            <c:bubble3D val="0"/>
            <c:spPr>
              <a:solidFill>
                <a:srgbClr val="C00000"/>
              </a:solidFill>
            </c:spPr>
            <c:extLst>
              <c:ext xmlns:c16="http://schemas.microsoft.com/office/drawing/2014/chart" uri="{C3380CC4-5D6E-409C-BE32-E72D297353CC}">
                <c16:uniqueId val="{00000001-0F35-47A7-A790-F8B839C7A11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F35-47A7-A790-F8B839C7A11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F35-47A7-A790-F8B839C7A1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0F35-47A7-A790-F8B839C7A11C}"/>
            </c:ext>
          </c:extLst>
        </c:ser>
        <c:dLbls>
          <c:showLegendKey val="0"/>
          <c:showVal val="0"/>
          <c:showCatName val="0"/>
          <c:showSerName val="0"/>
          <c:showPercent val="0"/>
          <c:showBubbleSize val="0"/>
        </c:dLbls>
        <c:gapWidth val="150"/>
        <c:shape val="box"/>
        <c:axId val="1168209568"/>
        <c:axId val="1168210112"/>
        <c:axId val="0"/>
      </c:bar3DChart>
      <c:catAx>
        <c:axId val="11682095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68210112"/>
        <c:crosses val="autoZero"/>
        <c:auto val="1"/>
        <c:lblAlgn val="ctr"/>
        <c:lblOffset val="100"/>
        <c:noMultiLvlLbl val="0"/>
      </c:catAx>
      <c:valAx>
        <c:axId val="1168210112"/>
        <c:scaling>
          <c:orientation val="minMax"/>
        </c:scaling>
        <c:delete val="1"/>
        <c:axPos val="l"/>
        <c:numFmt formatCode="0%" sourceLinked="1"/>
        <c:majorTickMark val="out"/>
        <c:minorTickMark val="none"/>
        <c:tickLblPos val="nextTo"/>
        <c:crossAx val="11682095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4E-4410-AA33-3BAE3D8C413A}"/>
              </c:ext>
            </c:extLst>
          </c:dPt>
          <c:dPt>
            <c:idx val="1"/>
            <c:invertIfNegative val="0"/>
            <c:bubble3D val="0"/>
            <c:spPr>
              <a:solidFill>
                <a:srgbClr val="C00000"/>
              </a:solidFill>
            </c:spPr>
            <c:extLst>
              <c:ext xmlns:c16="http://schemas.microsoft.com/office/drawing/2014/chart" uri="{C3380CC4-5D6E-409C-BE32-E72D297353CC}">
                <c16:uniqueId val="{00000001-4F4E-4410-AA33-3BAE3D8C413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4E-4410-AA33-3BAE3D8C413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4E-4410-AA33-3BAE3D8C413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0.5</c:v>
                </c:pt>
                <c:pt idx="2">
                  <c:v>0.5</c:v>
                </c:pt>
                <c:pt idx="3">
                  <c:v>0</c:v>
                </c:pt>
              </c:numCache>
            </c:numRef>
          </c:val>
          <c:extLst>
            <c:ext xmlns:c16="http://schemas.microsoft.com/office/drawing/2014/chart" uri="{C3380CC4-5D6E-409C-BE32-E72D297353CC}">
              <c16:uniqueId val="{00000004-4F4E-4410-AA33-3BAE3D8C413A}"/>
            </c:ext>
          </c:extLst>
        </c:ser>
        <c:dLbls>
          <c:showLegendKey val="0"/>
          <c:showVal val="0"/>
          <c:showCatName val="0"/>
          <c:showSerName val="0"/>
          <c:showPercent val="0"/>
          <c:showBubbleSize val="0"/>
        </c:dLbls>
        <c:gapWidth val="150"/>
        <c:shape val="box"/>
        <c:axId val="1168201408"/>
        <c:axId val="1168211200"/>
        <c:axId val="0"/>
      </c:bar3DChart>
      <c:catAx>
        <c:axId val="11682014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68211200"/>
        <c:crosses val="autoZero"/>
        <c:auto val="1"/>
        <c:lblAlgn val="ctr"/>
        <c:lblOffset val="100"/>
        <c:noMultiLvlLbl val="0"/>
      </c:catAx>
      <c:valAx>
        <c:axId val="1168211200"/>
        <c:scaling>
          <c:orientation val="minMax"/>
        </c:scaling>
        <c:delete val="1"/>
        <c:axPos val="l"/>
        <c:numFmt formatCode="0%" sourceLinked="1"/>
        <c:majorTickMark val="out"/>
        <c:minorTickMark val="none"/>
        <c:tickLblPos val="nextTo"/>
        <c:crossAx val="116820140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9B9-4A45-B257-357EF4A248F1}"/>
              </c:ext>
            </c:extLst>
          </c:dPt>
          <c:dPt>
            <c:idx val="1"/>
            <c:invertIfNegative val="0"/>
            <c:bubble3D val="0"/>
            <c:spPr>
              <a:solidFill>
                <a:srgbClr val="C00000"/>
              </a:solidFill>
            </c:spPr>
            <c:extLst>
              <c:ext xmlns:c16="http://schemas.microsoft.com/office/drawing/2014/chart" uri="{C3380CC4-5D6E-409C-BE32-E72D297353CC}">
                <c16:uniqueId val="{00000001-29B9-4A45-B257-357EF4A248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9B9-4A45-B257-357EF4A248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9B9-4A45-B257-357EF4A248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29B9-4A45-B257-357EF4A248F1}"/>
            </c:ext>
          </c:extLst>
        </c:ser>
        <c:dLbls>
          <c:showLegendKey val="0"/>
          <c:showVal val="0"/>
          <c:showCatName val="0"/>
          <c:showSerName val="0"/>
          <c:showPercent val="0"/>
          <c:showBubbleSize val="0"/>
        </c:dLbls>
        <c:gapWidth val="150"/>
        <c:shape val="box"/>
        <c:axId val="1168212288"/>
        <c:axId val="1168214464"/>
        <c:axId val="0"/>
      </c:bar3DChart>
      <c:catAx>
        <c:axId val="11682122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68214464"/>
        <c:crosses val="autoZero"/>
        <c:auto val="1"/>
        <c:lblAlgn val="ctr"/>
        <c:lblOffset val="100"/>
        <c:noMultiLvlLbl val="0"/>
      </c:catAx>
      <c:valAx>
        <c:axId val="1168214464"/>
        <c:scaling>
          <c:orientation val="minMax"/>
        </c:scaling>
        <c:delete val="1"/>
        <c:axPos val="l"/>
        <c:numFmt formatCode="0%" sourceLinked="1"/>
        <c:majorTickMark val="out"/>
        <c:minorTickMark val="none"/>
        <c:tickLblPos val="nextTo"/>
        <c:crossAx val="11682122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7E3-48BE-81EA-1FC35582A1DD}"/>
              </c:ext>
            </c:extLst>
          </c:dPt>
          <c:dPt>
            <c:idx val="1"/>
            <c:invertIfNegative val="0"/>
            <c:bubble3D val="0"/>
            <c:spPr>
              <a:solidFill>
                <a:srgbClr val="C00000"/>
              </a:solidFill>
            </c:spPr>
            <c:extLst>
              <c:ext xmlns:c16="http://schemas.microsoft.com/office/drawing/2014/chart" uri="{C3380CC4-5D6E-409C-BE32-E72D297353CC}">
                <c16:uniqueId val="{00000001-17E3-48BE-81EA-1FC35582A1D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7E3-48BE-81EA-1FC35582A1D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7E3-48BE-81EA-1FC35582A1D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7E3-48BE-81EA-1FC35582A1DD}"/>
            </c:ext>
          </c:extLst>
        </c:ser>
        <c:dLbls>
          <c:showLegendKey val="0"/>
          <c:showVal val="0"/>
          <c:showCatName val="0"/>
          <c:showSerName val="0"/>
          <c:showPercent val="0"/>
          <c:showBubbleSize val="0"/>
        </c:dLbls>
        <c:gapWidth val="150"/>
        <c:shape val="box"/>
        <c:axId val="1169110128"/>
        <c:axId val="1169109040"/>
        <c:axId val="0"/>
      </c:bar3DChart>
      <c:catAx>
        <c:axId val="11691101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69109040"/>
        <c:crosses val="autoZero"/>
        <c:auto val="1"/>
        <c:lblAlgn val="ctr"/>
        <c:lblOffset val="100"/>
        <c:noMultiLvlLbl val="0"/>
      </c:catAx>
      <c:valAx>
        <c:axId val="1169109040"/>
        <c:scaling>
          <c:orientation val="minMax"/>
        </c:scaling>
        <c:delete val="1"/>
        <c:axPos val="l"/>
        <c:numFmt formatCode="0%" sourceLinked="1"/>
        <c:majorTickMark val="out"/>
        <c:minorTickMark val="none"/>
        <c:tickLblPos val="nextTo"/>
        <c:crossAx val="11691101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CD7-46A1-AA65-ABB83CAB0ABA}"/>
              </c:ext>
            </c:extLst>
          </c:dPt>
          <c:dPt>
            <c:idx val="1"/>
            <c:invertIfNegative val="0"/>
            <c:bubble3D val="0"/>
            <c:spPr>
              <a:solidFill>
                <a:srgbClr val="C00000"/>
              </a:solidFill>
            </c:spPr>
            <c:extLst>
              <c:ext xmlns:c16="http://schemas.microsoft.com/office/drawing/2014/chart" uri="{C3380CC4-5D6E-409C-BE32-E72D297353CC}">
                <c16:uniqueId val="{00000001-ECD7-46A1-AA65-ABB83CAB0AB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CD7-46A1-AA65-ABB83CAB0AB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CD7-46A1-AA65-ABB83CAB0AB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4-ECD7-46A1-AA65-ABB83CAB0ABA}"/>
            </c:ext>
          </c:extLst>
        </c:ser>
        <c:dLbls>
          <c:showLegendKey val="0"/>
          <c:showVal val="0"/>
          <c:showCatName val="0"/>
          <c:showSerName val="0"/>
          <c:showPercent val="0"/>
          <c:showBubbleSize val="0"/>
        </c:dLbls>
        <c:gapWidth val="150"/>
        <c:shape val="box"/>
        <c:axId val="1169113936"/>
        <c:axId val="1169120464"/>
        <c:axId val="0"/>
      </c:bar3DChart>
      <c:catAx>
        <c:axId val="11691139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69120464"/>
        <c:crosses val="autoZero"/>
        <c:auto val="1"/>
        <c:lblAlgn val="ctr"/>
        <c:lblOffset val="100"/>
        <c:noMultiLvlLbl val="0"/>
      </c:catAx>
      <c:valAx>
        <c:axId val="1169120464"/>
        <c:scaling>
          <c:orientation val="minMax"/>
        </c:scaling>
        <c:delete val="1"/>
        <c:axPos val="l"/>
        <c:numFmt formatCode="0%" sourceLinked="1"/>
        <c:majorTickMark val="out"/>
        <c:minorTickMark val="none"/>
        <c:tickLblPos val="nextTo"/>
        <c:crossAx val="116911393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903-49D6-9EB9-154C6EDFB296}"/>
              </c:ext>
            </c:extLst>
          </c:dPt>
          <c:dPt>
            <c:idx val="1"/>
            <c:invertIfNegative val="0"/>
            <c:bubble3D val="0"/>
            <c:spPr>
              <a:solidFill>
                <a:srgbClr val="C00000"/>
              </a:solidFill>
            </c:spPr>
            <c:extLst>
              <c:ext xmlns:c16="http://schemas.microsoft.com/office/drawing/2014/chart" uri="{C3380CC4-5D6E-409C-BE32-E72D297353CC}">
                <c16:uniqueId val="{00000001-3903-49D6-9EB9-154C6EDFB29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903-49D6-9EB9-154C6EDFB29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903-49D6-9EB9-154C6EDFB29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3903-49D6-9EB9-154C6EDFB296}"/>
            </c:ext>
          </c:extLst>
        </c:ser>
        <c:dLbls>
          <c:showLegendKey val="0"/>
          <c:showVal val="0"/>
          <c:showCatName val="0"/>
          <c:showSerName val="0"/>
          <c:showPercent val="0"/>
          <c:showBubbleSize val="0"/>
        </c:dLbls>
        <c:gapWidth val="150"/>
        <c:shape val="box"/>
        <c:axId val="1169111760"/>
        <c:axId val="1169119376"/>
        <c:axId val="0"/>
      </c:bar3DChart>
      <c:catAx>
        <c:axId val="11691117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69119376"/>
        <c:crosses val="autoZero"/>
        <c:auto val="1"/>
        <c:lblAlgn val="ctr"/>
        <c:lblOffset val="100"/>
        <c:noMultiLvlLbl val="0"/>
      </c:catAx>
      <c:valAx>
        <c:axId val="1169119376"/>
        <c:scaling>
          <c:orientation val="minMax"/>
        </c:scaling>
        <c:delete val="1"/>
        <c:axPos val="l"/>
        <c:numFmt formatCode="0%" sourceLinked="1"/>
        <c:majorTickMark val="out"/>
        <c:minorTickMark val="none"/>
        <c:tickLblPos val="nextTo"/>
        <c:crossAx val="11691117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50E-488D-8358-7523EE3BD10D}"/>
              </c:ext>
            </c:extLst>
          </c:dPt>
          <c:dPt>
            <c:idx val="1"/>
            <c:invertIfNegative val="0"/>
            <c:bubble3D val="0"/>
            <c:spPr>
              <a:solidFill>
                <a:srgbClr val="C00000"/>
              </a:solidFill>
            </c:spPr>
            <c:extLst>
              <c:ext xmlns:c16="http://schemas.microsoft.com/office/drawing/2014/chart" uri="{C3380CC4-5D6E-409C-BE32-E72D297353CC}">
                <c16:uniqueId val="{00000001-950E-488D-8358-7523EE3BD1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0E-488D-8358-7523EE3BD1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0E-488D-8358-7523EE3BD1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950E-488D-8358-7523EE3BD10D}"/>
            </c:ext>
          </c:extLst>
        </c:ser>
        <c:dLbls>
          <c:showLegendKey val="0"/>
          <c:showVal val="0"/>
          <c:showCatName val="0"/>
          <c:showSerName val="0"/>
          <c:showPercent val="0"/>
          <c:showBubbleSize val="0"/>
        </c:dLbls>
        <c:gapWidth val="150"/>
        <c:shape val="box"/>
        <c:axId val="1169113392"/>
        <c:axId val="1169118832"/>
        <c:axId val="0"/>
      </c:bar3DChart>
      <c:catAx>
        <c:axId val="11691133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69118832"/>
        <c:crosses val="autoZero"/>
        <c:auto val="1"/>
        <c:lblAlgn val="ctr"/>
        <c:lblOffset val="100"/>
        <c:noMultiLvlLbl val="0"/>
      </c:catAx>
      <c:valAx>
        <c:axId val="1169118832"/>
        <c:scaling>
          <c:orientation val="minMax"/>
        </c:scaling>
        <c:delete val="1"/>
        <c:axPos val="l"/>
        <c:numFmt formatCode="0%" sourceLinked="1"/>
        <c:majorTickMark val="out"/>
        <c:minorTickMark val="none"/>
        <c:tickLblPos val="nextTo"/>
        <c:crossAx val="116911339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5868-416A-A0F4-DDD2DAD64C3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5868-416A-A0F4-DDD2DAD64C3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0.2</c:v>
                </c:pt>
                <c:pt idx="2">
                  <c:v>0.8</c:v>
                </c:pt>
                <c:pt idx="3">
                  <c:v>0</c:v>
                </c:pt>
              </c:numCache>
            </c:numRef>
          </c:val>
          <c:smooth val="0"/>
          <c:extLst>
            <c:ext xmlns:c16="http://schemas.microsoft.com/office/drawing/2014/chart" uri="{C3380CC4-5D6E-409C-BE32-E72D297353CC}">
              <c16:uniqueId val="{00000002-0E4F-4C99-91CF-3FA5732307A3}"/>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5868-416A-A0F4-DDD2DAD64C3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5868-416A-A0F4-DDD2DAD64C3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5868-416A-A0F4-DDD2DAD64C3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5868-416A-A0F4-DDD2DAD64C3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0E4F-4C99-91CF-3FA5732307A3}"/>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5868-416A-A0F4-DDD2DAD64C3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5868-416A-A0F4-DDD2DAD64C3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5868-416A-A0F4-DDD2DAD64C3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5868-416A-A0F4-DDD2DAD64C3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0E4F-4C99-91CF-3FA5732307A3}"/>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4F-4C99-91CF-3FA5732307A3}"/>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4F-4C99-91CF-3FA5732307A3}"/>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4F-4C99-91CF-3FA5732307A3}"/>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4F-4C99-91CF-3FA5732307A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0E4F-4C99-91CF-3FA5732307A3}"/>
            </c:ext>
          </c:extLst>
        </c:ser>
        <c:dLbls>
          <c:showLegendKey val="0"/>
          <c:showVal val="0"/>
          <c:showCatName val="0"/>
          <c:showSerName val="0"/>
          <c:showPercent val="0"/>
          <c:showBubbleSize val="0"/>
        </c:dLbls>
        <c:smooth val="0"/>
        <c:axId val="1169116112"/>
        <c:axId val="1169112848"/>
      </c:lineChart>
      <c:catAx>
        <c:axId val="11691161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69112848"/>
        <c:crosses val="autoZero"/>
        <c:auto val="1"/>
        <c:lblAlgn val="ctr"/>
        <c:lblOffset val="100"/>
        <c:noMultiLvlLbl val="0"/>
      </c:catAx>
      <c:valAx>
        <c:axId val="1169112848"/>
        <c:scaling>
          <c:orientation val="minMax"/>
        </c:scaling>
        <c:delete val="1"/>
        <c:axPos val="l"/>
        <c:numFmt formatCode="0%" sourceLinked="1"/>
        <c:majorTickMark val="out"/>
        <c:minorTickMark val="none"/>
        <c:tickLblPos val="nextTo"/>
        <c:crossAx val="116911611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E85E-4ECC-8C3C-A2F04981882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E85E-4ECC-8C3C-A2F04981882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ACE7-4EF5-925E-C3BE04A33341}"/>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E85E-4ECC-8C3C-A2F04981882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E85E-4ECC-8C3C-A2F04981882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E85E-4ECC-8C3C-A2F04981882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E85E-4ECC-8C3C-A2F04981882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CE7-4EF5-925E-C3BE04A33341}"/>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E85E-4ECC-8C3C-A2F04981882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E85E-4ECC-8C3C-A2F04981882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E85E-4ECC-8C3C-A2F04981882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E85E-4ECC-8C3C-A2F04981882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CE7-4EF5-925E-C3BE04A33341}"/>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CE7-4EF5-925E-C3BE04A33341}"/>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E7-4EF5-925E-C3BE04A33341}"/>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ACE7-4EF5-925E-C3BE04A33341}"/>
            </c:ext>
          </c:extLst>
        </c:ser>
        <c:dLbls>
          <c:showLegendKey val="0"/>
          <c:showVal val="0"/>
          <c:showCatName val="0"/>
          <c:showSerName val="0"/>
          <c:showPercent val="0"/>
          <c:showBubbleSize val="0"/>
        </c:dLbls>
        <c:smooth val="0"/>
        <c:axId val="1169117200"/>
        <c:axId val="1169117744"/>
      </c:lineChart>
      <c:catAx>
        <c:axId val="116911720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69117744"/>
        <c:crosses val="autoZero"/>
        <c:auto val="1"/>
        <c:lblAlgn val="ctr"/>
        <c:lblOffset val="100"/>
        <c:noMultiLvlLbl val="0"/>
      </c:catAx>
      <c:valAx>
        <c:axId val="1169117744"/>
        <c:scaling>
          <c:orientation val="minMax"/>
        </c:scaling>
        <c:delete val="1"/>
        <c:axPos val="l"/>
        <c:numFmt formatCode="0%" sourceLinked="1"/>
        <c:majorTickMark val="out"/>
        <c:minorTickMark val="none"/>
        <c:tickLblPos val="nextTo"/>
        <c:crossAx val="1169117200"/>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DE41-4A53-9B7A-7667CE4AF02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DE41-4A53-9B7A-7667CE4AF02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0.25</c:v>
                </c:pt>
                <c:pt idx="2">
                  <c:v>0.5</c:v>
                </c:pt>
                <c:pt idx="3">
                  <c:v>0.25</c:v>
                </c:pt>
              </c:numCache>
            </c:numRef>
          </c:val>
          <c:smooth val="0"/>
          <c:extLst>
            <c:ext xmlns:c16="http://schemas.microsoft.com/office/drawing/2014/chart" uri="{C3380CC4-5D6E-409C-BE32-E72D297353CC}">
              <c16:uniqueId val="{00000002-F195-4C0A-AA92-1B5A3B5DA528}"/>
            </c:ext>
          </c:extLst>
        </c:ser>
        <c:ser>
          <c:idx val="0"/>
          <c:order val="1"/>
          <c:tx>
            <c:strRef>
              <c:f>Academica!$H$2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DE41-4A53-9B7A-7667CE4AF02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DE41-4A53-9B7A-7667CE4AF02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DE41-4A53-9B7A-7667CE4AF02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DE41-4A53-9B7A-7667CE4AF02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F195-4C0A-AA92-1B5A3B5DA528}"/>
            </c:ext>
          </c:extLst>
        </c:ser>
        <c:ser>
          <c:idx val="1"/>
          <c:order val="2"/>
          <c:tx>
            <c:strRef>
              <c:f>Academica!$M$2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DE41-4A53-9B7A-7667CE4AF02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DE41-4A53-9B7A-7667CE4AF02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DE41-4A53-9B7A-7667CE4AF02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DE41-4A53-9B7A-7667CE4AF02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F195-4C0A-AA92-1B5A3B5DA528}"/>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195-4C0A-AA92-1B5A3B5DA528}"/>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195-4C0A-AA92-1B5A3B5DA528}"/>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195-4C0A-AA92-1B5A3B5DA528}"/>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195-4C0A-AA92-1B5A3B5DA528}"/>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F195-4C0A-AA92-1B5A3B5DA528}"/>
            </c:ext>
          </c:extLst>
        </c:ser>
        <c:dLbls>
          <c:showLegendKey val="0"/>
          <c:showVal val="0"/>
          <c:showCatName val="0"/>
          <c:showSerName val="0"/>
          <c:showPercent val="0"/>
          <c:showBubbleSize val="0"/>
        </c:dLbls>
        <c:smooth val="0"/>
        <c:axId val="1169107408"/>
        <c:axId val="1169107952"/>
      </c:lineChart>
      <c:catAx>
        <c:axId val="11691074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69107952"/>
        <c:crosses val="autoZero"/>
        <c:auto val="1"/>
        <c:lblAlgn val="ctr"/>
        <c:lblOffset val="100"/>
        <c:noMultiLvlLbl val="0"/>
      </c:catAx>
      <c:valAx>
        <c:axId val="1169107952"/>
        <c:scaling>
          <c:orientation val="minMax"/>
        </c:scaling>
        <c:delete val="1"/>
        <c:axPos val="l"/>
        <c:numFmt formatCode="0%" sourceLinked="1"/>
        <c:majorTickMark val="out"/>
        <c:minorTickMark val="none"/>
        <c:tickLblPos val="nextTo"/>
        <c:crossAx val="116910740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1EE-400D-82FE-92152E1D826C}"/>
              </c:ext>
            </c:extLst>
          </c:dPt>
          <c:dPt>
            <c:idx val="1"/>
            <c:invertIfNegative val="0"/>
            <c:bubble3D val="0"/>
            <c:spPr>
              <a:solidFill>
                <a:srgbClr val="C00000"/>
              </a:solidFill>
            </c:spPr>
            <c:extLst>
              <c:ext xmlns:c16="http://schemas.microsoft.com/office/drawing/2014/chart" uri="{C3380CC4-5D6E-409C-BE32-E72D297353CC}">
                <c16:uniqueId val="{00000001-A1EE-400D-82FE-92152E1D826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1EE-400D-82FE-92152E1D826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1EE-400D-82FE-92152E1D826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0.25</c:v>
                </c:pt>
                <c:pt idx="1">
                  <c:v>0.25</c:v>
                </c:pt>
                <c:pt idx="2">
                  <c:v>0.5</c:v>
                </c:pt>
                <c:pt idx="3">
                  <c:v>0</c:v>
                </c:pt>
              </c:numCache>
            </c:numRef>
          </c:val>
          <c:extLst>
            <c:ext xmlns:c16="http://schemas.microsoft.com/office/drawing/2014/chart" uri="{C3380CC4-5D6E-409C-BE32-E72D297353CC}">
              <c16:uniqueId val="{00000004-A1EE-400D-82FE-92152E1D826C}"/>
            </c:ext>
          </c:extLst>
        </c:ser>
        <c:dLbls>
          <c:showLegendKey val="0"/>
          <c:showVal val="0"/>
          <c:showCatName val="0"/>
          <c:showSerName val="0"/>
          <c:showPercent val="0"/>
          <c:showBubbleSize val="0"/>
        </c:dLbls>
        <c:gapWidth val="150"/>
        <c:shape val="box"/>
        <c:axId val="1170367184"/>
        <c:axId val="1170377520"/>
        <c:axId val="0"/>
      </c:bar3DChart>
      <c:catAx>
        <c:axId val="11703671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0377520"/>
        <c:crosses val="autoZero"/>
        <c:auto val="1"/>
        <c:lblAlgn val="ctr"/>
        <c:lblOffset val="100"/>
        <c:noMultiLvlLbl val="0"/>
      </c:catAx>
      <c:valAx>
        <c:axId val="1170377520"/>
        <c:scaling>
          <c:orientation val="minMax"/>
        </c:scaling>
        <c:delete val="1"/>
        <c:axPos val="l"/>
        <c:numFmt formatCode="0%" sourceLinked="1"/>
        <c:majorTickMark val="out"/>
        <c:minorTickMark val="none"/>
        <c:tickLblPos val="nextTo"/>
        <c:crossAx val="117036718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AB9-45C9-A807-79F4D671D3D4}"/>
              </c:ext>
            </c:extLst>
          </c:dPt>
          <c:dPt>
            <c:idx val="1"/>
            <c:invertIfNegative val="0"/>
            <c:bubble3D val="0"/>
            <c:spPr>
              <a:solidFill>
                <a:srgbClr val="C00000"/>
              </a:solidFill>
            </c:spPr>
            <c:extLst>
              <c:ext xmlns:c16="http://schemas.microsoft.com/office/drawing/2014/chart" uri="{C3380CC4-5D6E-409C-BE32-E72D297353CC}">
                <c16:uniqueId val="{00000001-5AB9-45C9-A807-79F4D671D3D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AB9-45C9-A807-79F4D671D3D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AB9-45C9-A807-79F4D671D3D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5AB9-45C9-A807-79F4D671D3D4}"/>
            </c:ext>
          </c:extLst>
        </c:ser>
        <c:dLbls>
          <c:showLegendKey val="0"/>
          <c:showVal val="0"/>
          <c:showCatName val="0"/>
          <c:showSerName val="0"/>
          <c:showPercent val="0"/>
          <c:showBubbleSize val="0"/>
        </c:dLbls>
        <c:gapWidth val="150"/>
        <c:shape val="box"/>
        <c:axId val="1170371536"/>
        <c:axId val="1170373712"/>
        <c:axId val="0"/>
      </c:bar3DChart>
      <c:catAx>
        <c:axId val="11703715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0373712"/>
        <c:crosses val="autoZero"/>
        <c:auto val="1"/>
        <c:lblAlgn val="ctr"/>
        <c:lblOffset val="100"/>
        <c:noMultiLvlLbl val="0"/>
      </c:catAx>
      <c:valAx>
        <c:axId val="1170373712"/>
        <c:scaling>
          <c:orientation val="minMax"/>
        </c:scaling>
        <c:delete val="1"/>
        <c:axPos val="l"/>
        <c:numFmt formatCode="0%" sourceLinked="1"/>
        <c:majorTickMark val="out"/>
        <c:minorTickMark val="none"/>
        <c:tickLblPos val="nextTo"/>
        <c:crossAx val="117037153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0D5-4407-B3ED-8BF6EEFA0914}"/>
              </c:ext>
            </c:extLst>
          </c:dPt>
          <c:dPt>
            <c:idx val="1"/>
            <c:invertIfNegative val="0"/>
            <c:bubble3D val="0"/>
            <c:spPr>
              <a:solidFill>
                <a:srgbClr val="C00000"/>
              </a:solidFill>
            </c:spPr>
            <c:extLst>
              <c:ext xmlns:c16="http://schemas.microsoft.com/office/drawing/2014/chart" uri="{C3380CC4-5D6E-409C-BE32-E72D297353CC}">
                <c16:uniqueId val="{00000001-20D5-4407-B3ED-8BF6EEFA091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0D5-4407-B3ED-8BF6EEFA091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0D5-4407-B3ED-8BF6EEFA091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extLst>
            <c:ext xmlns:c16="http://schemas.microsoft.com/office/drawing/2014/chart" uri="{C3380CC4-5D6E-409C-BE32-E72D297353CC}">
              <c16:uniqueId val="{00000004-20D5-4407-B3ED-8BF6EEFA0914}"/>
            </c:ext>
          </c:extLst>
        </c:ser>
        <c:dLbls>
          <c:showLegendKey val="0"/>
          <c:showVal val="0"/>
          <c:showCatName val="0"/>
          <c:showSerName val="0"/>
          <c:showPercent val="0"/>
          <c:showBubbleSize val="0"/>
        </c:dLbls>
        <c:gapWidth val="150"/>
        <c:shape val="box"/>
        <c:axId val="1170368816"/>
        <c:axId val="1170380240"/>
        <c:axId val="0"/>
      </c:bar3DChart>
      <c:catAx>
        <c:axId val="11703688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0380240"/>
        <c:crosses val="autoZero"/>
        <c:auto val="1"/>
        <c:lblAlgn val="ctr"/>
        <c:lblOffset val="100"/>
        <c:noMultiLvlLbl val="0"/>
      </c:catAx>
      <c:valAx>
        <c:axId val="1170380240"/>
        <c:scaling>
          <c:orientation val="minMax"/>
        </c:scaling>
        <c:delete val="1"/>
        <c:axPos val="l"/>
        <c:numFmt formatCode="0%" sourceLinked="1"/>
        <c:majorTickMark val="out"/>
        <c:minorTickMark val="none"/>
        <c:tickLblPos val="nextTo"/>
        <c:crossAx val="11703688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70-4F91-B9A2-3E7B39CDA9CE}"/>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1</c:v>
                </c:pt>
                <c:pt idx="1">
                  <c:v>0</c:v>
                </c:pt>
                <c:pt idx="2">
                  <c:v>0</c:v>
                </c:pt>
                <c:pt idx="3">
                  <c:v>0</c:v>
                </c:pt>
              </c:numCache>
            </c:numRef>
          </c:val>
          <c:smooth val="0"/>
          <c:extLst>
            <c:ext xmlns:c16="http://schemas.microsoft.com/office/drawing/2014/chart" uri="{C3380CC4-5D6E-409C-BE32-E72D297353CC}">
              <c16:uniqueId val="{00000002-CA70-4F91-B9A2-3E7B39CDA9CE}"/>
            </c:ext>
          </c:extLst>
        </c:ser>
        <c:ser>
          <c:idx val="0"/>
          <c:order val="1"/>
          <c:tx>
            <c:strRef>
              <c:f>Academica!$H$2</c:f>
              <c:strCache>
                <c:ptCount val="1"/>
                <c:pt idx="0">
                  <c:v>AÑO 2024</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70-4F91-B9A2-3E7B39CDA9CE}"/>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70-4F91-B9A2-3E7B39CDA9CE}"/>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70-4F91-B9A2-3E7B39CDA9CE}"/>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CA70-4F91-B9A2-3E7B39CDA9CE}"/>
            </c:ext>
          </c:extLst>
        </c:ser>
        <c:ser>
          <c:idx val="1"/>
          <c:order val="2"/>
          <c:tx>
            <c:strRef>
              <c:f>Academica!$M$2</c:f>
              <c:strCache>
                <c:ptCount val="1"/>
                <c:pt idx="0">
                  <c:v>AÑO 2025</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70-4F91-B9A2-3E7B39CDA9CE}"/>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A70-4F91-B9A2-3E7B39CDA9CE}"/>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70-4F91-B9A2-3E7B39CDA9CE}"/>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70-4F91-B9A2-3E7B39CDA9C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CA70-4F91-B9A2-3E7B39CDA9C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CA70-4F91-B9A2-3E7B39CDA9CE}"/>
            </c:ext>
          </c:extLst>
        </c:ser>
        <c:dLbls>
          <c:showLegendKey val="0"/>
          <c:showVal val="0"/>
          <c:showCatName val="0"/>
          <c:showSerName val="0"/>
          <c:showPercent val="0"/>
          <c:showBubbleSize val="0"/>
        </c:dLbls>
        <c:smooth val="0"/>
        <c:axId val="1170370992"/>
        <c:axId val="1170380784"/>
      </c:lineChart>
      <c:catAx>
        <c:axId val="117037099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70380784"/>
        <c:crosses val="autoZero"/>
        <c:auto val="1"/>
        <c:lblAlgn val="ctr"/>
        <c:lblOffset val="100"/>
        <c:noMultiLvlLbl val="0"/>
      </c:catAx>
      <c:valAx>
        <c:axId val="1170380784"/>
        <c:scaling>
          <c:orientation val="minMax"/>
        </c:scaling>
        <c:delete val="1"/>
        <c:axPos val="l"/>
        <c:numFmt formatCode="0%" sourceLinked="1"/>
        <c:majorTickMark val="out"/>
        <c:minorTickMark val="none"/>
        <c:tickLblPos val="nextTo"/>
        <c:crossAx val="117037099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D4-4F5C-998E-55BC74ADCEC8}"/>
              </c:ext>
            </c:extLst>
          </c:dPt>
          <c:dPt>
            <c:idx val="1"/>
            <c:invertIfNegative val="0"/>
            <c:bubble3D val="0"/>
            <c:spPr>
              <a:solidFill>
                <a:srgbClr val="C00000"/>
              </a:solidFill>
            </c:spPr>
            <c:extLst>
              <c:ext xmlns:c16="http://schemas.microsoft.com/office/drawing/2014/chart" uri="{C3380CC4-5D6E-409C-BE32-E72D297353CC}">
                <c16:uniqueId val="{00000001-95D4-4F5C-998E-55BC74ADCEC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D4-4F5C-998E-55BC74ADCEC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D4-4F5C-998E-55BC74ADCEC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D4-4F5C-998E-55BC74ADCEC8}"/>
            </c:ext>
          </c:extLst>
        </c:ser>
        <c:dLbls>
          <c:showLegendKey val="0"/>
          <c:showVal val="0"/>
          <c:showCatName val="0"/>
          <c:showSerName val="0"/>
          <c:showPercent val="0"/>
          <c:showBubbleSize val="0"/>
        </c:dLbls>
        <c:gapWidth val="150"/>
        <c:shape val="box"/>
        <c:axId val="1170373168"/>
        <c:axId val="1170379152"/>
        <c:axId val="0"/>
      </c:bar3DChart>
      <c:catAx>
        <c:axId val="11703731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0379152"/>
        <c:crosses val="autoZero"/>
        <c:auto val="1"/>
        <c:lblAlgn val="ctr"/>
        <c:lblOffset val="100"/>
        <c:noMultiLvlLbl val="0"/>
      </c:catAx>
      <c:valAx>
        <c:axId val="1170379152"/>
        <c:scaling>
          <c:orientation val="minMax"/>
        </c:scaling>
        <c:delete val="1"/>
        <c:axPos val="l"/>
        <c:numFmt formatCode="0%" sourceLinked="1"/>
        <c:majorTickMark val="out"/>
        <c:minorTickMark val="none"/>
        <c:tickLblPos val="nextTo"/>
        <c:crossAx val="117037316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46D2-4507-AF42-5DA2871DAC2E}"/>
              </c:ext>
            </c:extLst>
          </c:dPt>
          <c:dPt>
            <c:idx val="1"/>
            <c:invertIfNegative val="0"/>
            <c:bubble3D val="0"/>
            <c:spPr>
              <a:solidFill>
                <a:srgbClr val="C00000"/>
              </a:solidFill>
            </c:spPr>
            <c:extLst>
              <c:ext xmlns:c16="http://schemas.microsoft.com/office/drawing/2014/chart" uri="{C3380CC4-5D6E-409C-BE32-E72D297353CC}">
                <c16:uniqueId val="{00000001-46D2-4507-AF42-5DA2871DAC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6D2-4507-AF42-5DA2871DAC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6D2-4507-AF42-5DA2871DAC2E}"/>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46D2-4507-AF42-5DA2871DAC2E}"/>
            </c:ext>
          </c:extLst>
        </c:ser>
        <c:dLbls>
          <c:showLegendKey val="0"/>
          <c:showVal val="0"/>
          <c:showCatName val="0"/>
          <c:showSerName val="0"/>
          <c:showPercent val="0"/>
          <c:showBubbleSize val="0"/>
        </c:dLbls>
        <c:gapWidth val="150"/>
        <c:shape val="box"/>
        <c:axId val="1170374256"/>
        <c:axId val="1170381872"/>
        <c:axId val="0"/>
      </c:bar3DChart>
      <c:catAx>
        <c:axId val="11703742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0381872"/>
        <c:crosses val="autoZero"/>
        <c:auto val="1"/>
        <c:lblAlgn val="ctr"/>
        <c:lblOffset val="100"/>
        <c:noMultiLvlLbl val="0"/>
      </c:catAx>
      <c:valAx>
        <c:axId val="1170381872"/>
        <c:scaling>
          <c:orientation val="minMax"/>
        </c:scaling>
        <c:delete val="1"/>
        <c:axPos val="l"/>
        <c:numFmt formatCode="0%" sourceLinked="1"/>
        <c:majorTickMark val="out"/>
        <c:minorTickMark val="none"/>
        <c:tickLblPos val="nextTo"/>
        <c:crossAx val="11703742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5E01-4448-BCB1-DE19FA29A9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5E01-4448-BCB1-DE19FA29A9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5E01-4448-BCB1-DE19FA29A9A4}"/>
            </c:ext>
          </c:extLst>
        </c:ser>
        <c:dLbls>
          <c:showLegendKey val="0"/>
          <c:showVal val="0"/>
          <c:showCatName val="0"/>
          <c:showSerName val="0"/>
          <c:showPercent val="0"/>
          <c:showBubbleSize val="0"/>
        </c:dLbls>
        <c:gapWidth val="150"/>
        <c:shape val="box"/>
        <c:axId val="1170379696"/>
        <c:axId val="1170367728"/>
        <c:axId val="0"/>
      </c:bar3DChart>
      <c:catAx>
        <c:axId val="11703796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0367728"/>
        <c:crosses val="autoZero"/>
        <c:auto val="1"/>
        <c:lblAlgn val="ctr"/>
        <c:lblOffset val="100"/>
        <c:noMultiLvlLbl val="0"/>
      </c:catAx>
      <c:valAx>
        <c:axId val="1170367728"/>
        <c:scaling>
          <c:orientation val="minMax"/>
        </c:scaling>
        <c:delete val="1"/>
        <c:axPos val="l"/>
        <c:numFmt formatCode="0%" sourceLinked="1"/>
        <c:majorTickMark val="out"/>
        <c:minorTickMark val="none"/>
        <c:tickLblPos val="nextTo"/>
        <c:crossAx val="117037969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238F-467F-917B-C3F0C60D4EA7}"/>
              </c:ext>
            </c:extLst>
          </c:dPt>
          <c:dPt>
            <c:idx val="1"/>
            <c:invertIfNegative val="0"/>
            <c:bubble3D val="0"/>
            <c:spPr>
              <a:solidFill>
                <a:srgbClr val="C00000"/>
              </a:solidFill>
            </c:spPr>
            <c:extLst>
              <c:ext xmlns:c16="http://schemas.microsoft.com/office/drawing/2014/chart" uri="{C3380CC4-5D6E-409C-BE32-E72D297353CC}">
                <c16:uniqueId val="{00000001-238F-467F-917B-C3F0C60D4EA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38F-467F-917B-C3F0C60D4EA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38F-467F-917B-C3F0C60D4EA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238F-467F-917B-C3F0C60D4EA7}"/>
            </c:ext>
          </c:extLst>
        </c:ser>
        <c:dLbls>
          <c:showLegendKey val="0"/>
          <c:showVal val="0"/>
          <c:showCatName val="0"/>
          <c:showSerName val="0"/>
          <c:showPercent val="0"/>
          <c:showBubbleSize val="0"/>
        </c:dLbls>
        <c:gapWidth val="150"/>
        <c:shape val="box"/>
        <c:axId val="1170899616"/>
        <c:axId val="1170900160"/>
        <c:axId val="0"/>
      </c:bar3DChart>
      <c:catAx>
        <c:axId val="11708996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0900160"/>
        <c:crosses val="autoZero"/>
        <c:auto val="1"/>
        <c:lblAlgn val="ctr"/>
        <c:lblOffset val="100"/>
        <c:noMultiLvlLbl val="0"/>
      </c:catAx>
      <c:valAx>
        <c:axId val="1170900160"/>
        <c:scaling>
          <c:orientation val="minMax"/>
        </c:scaling>
        <c:delete val="1"/>
        <c:axPos val="l"/>
        <c:numFmt formatCode="0%" sourceLinked="1"/>
        <c:majorTickMark val="out"/>
        <c:minorTickMark val="none"/>
        <c:tickLblPos val="nextTo"/>
        <c:crossAx val="117089961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5CB-4356-AD5B-ADB4E7CB7471}"/>
              </c:ext>
            </c:extLst>
          </c:dPt>
          <c:dPt>
            <c:idx val="1"/>
            <c:invertIfNegative val="0"/>
            <c:bubble3D val="0"/>
            <c:spPr>
              <a:solidFill>
                <a:srgbClr val="C00000"/>
              </a:solidFill>
            </c:spPr>
            <c:extLst>
              <c:ext xmlns:c16="http://schemas.microsoft.com/office/drawing/2014/chart" uri="{C3380CC4-5D6E-409C-BE32-E72D297353CC}">
                <c16:uniqueId val="{00000001-05CB-4356-AD5B-ADB4E7CB747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5CB-4356-AD5B-ADB4E7CB747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5CB-4356-AD5B-ADB4E7CB747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0.33333333333333331</c:v>
                </c:pt>
                <c:pt idx="3">
                  <c:v>0.66666666666666663</c:v>
                </c:pt>
              </c:numCache>
            </c:numRef>
          </c:val>
          <c:extLst>
            <c:ext xmlns:c16="http://schemas.microsoft.com/office/drawing/2014/chart" uri="{C3380CC4-5D6E-409C-BE32-E72D297353CC}">
              <c16:uniqueId val="{00000004-05CB-4356-AD5B-ADB4E7CB7471}"/>
            </c:ext>
          </c:extLst>
        </c:ser>
        <c:dLbls>
          <c:showLegendKey val="0"/>
          <c:showVal val="0"/>
          <c:showCatName val="0"/>
          <c:showSerName val="0"/>
          <c:showPercent val="0"/>
          <c:showBubbleSize val="0"/>
        </c:dLbls>
        <c:gapWidth val="150"/>
        <c:shape val="box"/>
        <c:axId val="1170910496"/>
        <c:axId val="1170896352"/>
        <c:axId val="0"/>
      </c:bar3DChart>
      <c:catAx>
        <c:axId val="11709104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0896352"/>
        <c:crosses val="autoZero"/>
        <c:auto val="1"/>
        <c:lblAlgn val="ctr"/>
        <c:lblOffset val="100"/>
        <c:noMultiLvlLbl val="0"/>
      </c:catAx>
      <c:valAx>
        <c:axId val="1170896352"/>
        <c:scaling>
          <c:orientation val="minMax"/>
        </c:scaling>
        <c:delete val="1"/>
        <c:axPos val="l"/>
        <c:numFmt formatCode="0%" sourceLinked="1"/>
        <c:majorTickMark val="out"/>
        <c:minorTickMark val="none"/>
        <c:tickLblPos val="nextTo"/>
        <c:crossAx val="11709104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6E4-4A7B-81CC-3A4139FE4144}"/>
              </c:ext>
            </c:extLst>
          </c:dPt>
          <c:dPt>
            <c:idx val="1"/>
            <c:invertIfNegative val="0"/>
            <c:bubble3D val="0"/>
            <c:spPr>
              <a:solidFill>
                <a:srgbClr val="C00000"/>
              </a:solidFill>
            </c:spPr>
            <c:extLst>
              <c:ext xmlns:c16="http://schemas.microsoft.com/office/drawing/2014/chart" uri="{C3380CC4-5D6E-409C-BE32-E72D297353CC}">
                <c16:uniqueId val="{00000001-F6E4-4A7B-81CC-3A4139FE414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6E4-4A7B-81CC-3A4139FE414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6E4-4A7B-81CC-3A4139FE414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F6E4-4A7B-81CC-3A4139FE4144}"/>
            </c:ext>
          </c:extLst>
        </c:ser>
        <c:dLbls>
          <c:showLegendKey val="0"/>
          <c:showVal val="0"/>
          <c:showCatName val="0"/>
          <c:showSerName val="0"/>
          <c:showPercent val="0"/>
          <c:showBubbleSize val="0"/>
        </c:dLbls>
        <c:gapWidth val="150"/>
        <c:shape val="box"/>
        <c:axId val="1170909408"/>
        <c:axId val="1170908320"/>
        <c:axId val="0"/>
      </c:bar3DChart>
      <c:catAx>
        <c:axId val="11709094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0908320"/>
        <c:crosses val="autoZero"/>
        <c:auto val="1"/>
        <c:lblAlgn val="ctr"/>
        <c:lblOffset val="100"/>
        <c:noMultiLvlLbl val="0"/>
      </c:catAx>
      <c:valAx>
        <c:axId val="1170908320"/>
        <c:scaling>
          <c:orientation val="minMax"/>
        </c:scaling>
        <c:delete val="1"/>
        <c:axPos val="l"/>
        <c:numFmt formatCode="0%" sourceLinked="1"/>
        <c:majorTickMark val="out"/>
        <c:minorTickMark val="none"/>
        <c:tickLblPos val="nextTo"/>
        <c:crossAx val="11709094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44B-4D5F-915F-A1D5D386194C}"/>
              </c:ext>
            </c:extLst>
          </c:dPt>
          <c:dPt>
            <c:idx val="1"/>
            <c:invertIfNegative val="0"/>
            <c:bubble3D val="0"/>
            <c:spPr>
              <a:solidFill>
                <a:srgbClr val="C00000"/>
              </a:solidFill>
            </c:spPr>
            <c:extLst>
              <c:ext xmlns:c16="http://schemas.microsoft.com/office/drawing/2014/chart" uri="{C3380CC4-5D6E-409C-BE32-E72D297353CC}">
                <c16:uniqueId val="{00000001-C44B-4D5F-915F-A1D5D386194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44B-4D5F-915F-A1D5D386194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44B-4D5F-915F-A1D5D386194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C44B-4D5F-915F-A1D5D386194C}"/>
            </c:ext>
          </c:extLst>
        </c:ser>
        <c:dLbls>
          <c:showLegendKey val="0"/>
          <c:showVal val="0"/>
          <c:showCatName val="0"/>
          <c:showSerName val="0"/>
          <c:showPercent val="0"/>
          <c:showBubbleSize val="0"/>
        </c:dLbls>
        <c:gapWidth val="150"/>
        <c:shape val="box"/>
        <c:axId val="1170908864"/>
        <c:axId val="1170900704"/>
        <c:axId val="0"/>
      </c:bar3DChart>
      <c:catAx>
        <c:axId val="11709088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0900704"/>
        <c:crosses val="autoZero"/>
        <c:auto val="1"/>
        <c:lblAlgn val="ctr"/>
        <c:lblOffset val="100"/>
        <c:noMultiLvlLbl val="0"/>
      </c:catAx>
      <c:valAx>
        <c:axId val="1170900704"/>
        <c:scaling>
          <c:orientation val="minMax"/>
        </c:scaling>
        <c:delete val="1"/>
        <c:axPos val="l"/>
        <c:numFmt formatCode="0%" sourceLinked="1"/>
        <c:majorTickMark val="out"/>
        <c:minorTickMark val="none"/>
        <c:tickLblPos val="nextTo"/>
        <c:crossAx val="117090886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C54-4193-9143-B9859758DFF1}"/>
              </c:ext>
            </c:extLst>
          </c:dPt>
          <c:dPt>
            <c:idx val="1"/>
            <c:invertIfNegative val="0"/>
            <c:bubble3D val="0"/>
            <c:spPr>
              <a:solidFill>
                <a:srgbClr val="C00000"/>
              </a:solidFill>
            </c:spPr>
            <c:extLst>
              <c:ext xmlns:c16="http://schemas.microsoft.com/office/drawing/2014/chart" uri="{C3380CC4-5D6E-409C-BE32-E72D297353CC}">
                <c16:uniqueId val="{00000001-0C54-4193-9143-B9859758DFF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C54-4193-9143-B9859758DFF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C54-4193-9143-B9859758DFF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0.2857142857142857</c:v>
                </c:pt>
                <c:pt idx="1">
                  <c:v>0.2857142857142857</c:v>
                </c:pt>
                <c:pt idx="2">
                  <c:v>0.42857142857142855</c:v>
                </c:pt>
                <c:pt idx="3">
                  <c:v>0</c:v>
                </c:pt>
              </c:numCache>
            </c:numRef>
          </c:val>
          <c:extLst>
            <c:ext xmlns:c16="http://schemas.microsoft.com/office/drawing/2014/chart" uri="{C3380CC4-5D6E-409C-BE32-E72D297353CC}">
              <c16:uniqueId val="{00000004-0C54-4193-9143-B9859758DFF1}"/>
            </c:ext>
          </c:extLst>
        </c:ser>
        <c:dLbls>
          <c:showLegendKey val="0"/>
          <c:showVal val="0"/>
          <c:showCatName val="0"/>
          <c:showSerName val="0"/>
          <c:showPercent val="0"/>
          <c:showBubbleSize val="0"/>
        </c:dLbls>
        <c:gapWidth val="150"/>
        <c:shape val="box"/>
        <c:axId val="1170911040"/>
        <c:axId val="1170896896"/>
        <c:axId val="0"/>
      </c:bar3DChart>
      <c:catAx>
        <c:axId val="11709110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0896896"/>
        <c:crosses val="autoZero"/>
        <c:auto val="1"/>
        <c:lblAlgn val="ctr"/>
        <c:lblOffset val="100"/>
        <c:noMultiLvlLbl val="0"/>
      </c:catAx>
      <c:valAx>
        <c:axId val="1170896896"/>
        <c:scaling>
          <c:orientation val="minMax"/>
        </c:scaling>
        <c:delete val="1"/>
        <c:axPos val="l"/>
        <c:numFmt formatCode="0%" sourceLinked="1"/>
        <c:majorTickMark val="out"/>
        <c:minorTickMark val="none"/>
        <c:tickLblPos val="nextTo"/>
        <c:crossAx val="117091104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D87-4223-8155-C0CAB6F100E1}"/>
              </c:ext>
            </c:extLst>
          </c:dPt>
          <c:dPt>
            <c:idx val="1"/>
            <c:invertIfNegative val="0"/>
            <c:bubble3D val="0"/>
            <c:spPr>
              <a:solidFill>
                <a:srgbClr val="C00000"/>
              </a:solidFill>
            </c:spPr>
            <c:extLst>
              <c:ext xmlns:c16="http://schemas.microsoft.com/office/drawing/2014/chart" uri="{C3380CC4-5D6E-409C-BE32-E72D297353CC}">
                <c16:uniqueId val="{00000001-CD87-4223-8155-C0CAB6F100E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D87-4223-8155-C0CAB6F100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D87-4223-8155-C0CAB6F100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CD87-4223-8155-C0CAB6F100E1}"/>
            </c:ext>
          </c:extLst>
        </c:ser>
        <c:dLbls>
          <c:showLegendKey val="0"/>
          <c:showVal val="0"/>
          <c:showCatName val="0"/>
          <c:showSerName val="0"/>
          <c:showPercent val="0"/>
          <c:showBubbleSize val="0"/>
        </c:dLbls>
        <c:gapWidth val="150"/>
        <c:shape val="box"/>
        <c:axId val="1170897984"/>
        <c:axId val="1170907232"/>
        <c:axId val="0"/>
      </c:bar3DChart>
      <c:catAx>
        <c:axId val="11708979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0907232"/>
        <c:crosses val="autoZero"/>
        <c:auto val="1"/>
        <c:lblAlgn val="ctr"/>
        <c:lblOffset val="100"/>
        <c:noMultiLvlLbl val="0"/>
      </c:catAx>
      <c:valAx>
        <c:axId val="1170907232"/>
        <c:scaling>
          <c:orientation val="minMax"/>
        </c:scaling>
        <c:delete val="1"/>
        <c:axPos val="l"/>
        <c:numFmt formatCode="0%" sourceLinked="1"/>
        <c:majorTickMark val="out"/>
        <c:minorTickMark val="none"/>
        <c:tickLblPos val="nextTo"/>
        <c:crossAx val="117089798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C25-46B3-8DC5-89B230200C87}"/>
              </c:ext>
            </c:extLst>
          </c:dPt>
          <c:dPt>
            <c:idx val="1"/>
            <c:invertIfNegative val="0"/>
            <c:bubble3D val="0"/>
            <c:spPr>
              <a:solidFill>
                <a:srgbClr val="C00000"/>
              </a:solidFill>
            </c:spPr>
            <c:extLst>
              <c:ext xmlns:c16="http://schemas.microsoft.com/office/drawing/2014/chart" uri="{C3380CC4-5D6E-409C-BE32-E72D297353CC}">
                <c16:uniqueId val="{00000001-BC25-46B3-8DC5-89B230200C8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C25-46B3-8DC5-89B230200C8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C25-46B3-8DC5-89B230200C8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BC25-46B3-8DC5-89B230200C87}"/>
            </c:ext>
          </c:extLst>
        </c:ser>
        <c:dLbls>
          <c:showLegendKey val="0"/>
          <c:showVal val="0"/>
          <c:showCatName val="0"/>
          <c:showSerName val="0"/>
          <c:showPercent val="0"/>
          <c:showBubbleSize val="0"/>
        </c:dLbls>
        <c:gapWidth val="150"/>
        <c:shape val="box"/>
        <c:axId val="1170903968"/>
        <c:axId val="1170902880"/>
        <c:axId val="0"/>
      </c:bar3DChart>
      <c:catAx>
        <c:axId val="11709039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0902880"/>
        <c:crosses val="autoZero"/>
        <c:auto val="1"/>
        <c:lblAlgn val="ctr"/>
        <c:lblOffset val="100"/>
        <c:noMultiLvlLbl val="0"/>
      </c:catAx>
      <c:valAx>
        <c:axId val="1170902880"/>
        <c:scaling>
          <c:orientation val="minMax"/>
        </c:scaling>
        <c:delete val="1"/>
        <c:axPos val="l"/>
        <c:numFmt formatCode="0%" sourceLinked="1"/>
        <c:majorTickMark val="out"/>
        <c:minorTickMark val="none"/>
        <c:tickLblPos val="nextTo"/>
        <c:crossAx val="11709039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41E-42D1-8CE3-39F159A63F64}"/>
              </c:ext>
            </c:extLst>
          </c:dPt>
          <c:dPt>
            <c:idx val="1"/>
            <c:invertIfNegative val="0"/>
            <c:bubble3D val="0"/>
            <c:spPr>
              <a:solidFill>
                <a:srgbClr val="C00000"/>
              </a:solidFill>
            </c:spPr>
            <c:extLst>
              <c:ext xmlns:c16="http://schemas.microsoft.com/office/drawing/2014/chart" uri="{C3380CC4-5D6E-409C-BE32-E72D297353CC}">
                <c16:uniqueId val="{00000001-141E-42D1-8CE3-39F159A63F6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41E-42D1-8CE3-39F159A63F6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41E-42D1-8CE3-39F159A63F6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0.5</c:v>
                </c:pt>
                <c:pt idx="3">
                  <c:v>0.5</c:v>
                </c:pt>
              </c:numCache>
            </c:numRef>
          </c:val>
          <c:extLst>
            <c:ext xmlns:c16="http://schemas.microsoft.com/office/drawing/2014/chart" uri="{C3380CC4-5D6E-409C-BE32-E72D297353CC}">
              <c16:uniqueId val="{00000004-141E-42D1-8CE3-39F159A63F64}"/>
            </c:ext>
          </c:extLst>
        </c:ser>
        <c:dLbls>
          <c:showLegendKey val="0"/>
          <c:showVal val="0"/>
          <c:showCatName val="0"/>
          <c:showSerName val="0"/>
          <c:showPercent val="0"/>
          <c:showBubbleSize val="0"/>
        </c:dLbls>
        <c:gapWidth val="150"/>
        <c:shape val="box"/>
        <c:axId val="1170907776"/>
        <c:axId val="1171601168"/>
        <c:axId val="0"/>
      </c:bar3DChart>
      <c:catAx>
        <c:axId val="11709077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1601168"/>
        <c:crosses val="autoZero"/>
        <c:auto val="1"/>
        <c:lblAlgn val="ctr"/>
        <c:lblOffset val="100"/>
        <c:noMultiLvlLbl val="0"/>
      </c:catAx>
      <c:valAx>
        <c:axId val="1171601168"/>
        <c:scaling>
          <c:orientation val="minMax"/>
        </c:scaling>
        <c:delete val="1"/>
        <c:axPos val="l"/>
        <c:numFmt formatCode="0%" sourceLinked="1"/>
        <c:majorTickMark val="out"/>
        <c:minorTickMark val="none"/>
        <c:tickLblPos val="nextTo"/>
        <c:crossAx val="11709077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AD4-4628-A445-766AE4F520E9}"/>
              </c:ext>
            </c:extLst>
          </c:dPt>
          <c:dPt>
            <c:idx val="1"/>
            <c:invertIfNegative val="0"/>
            <c:bubble3D val="0"/>
            <c:spPr>
              <a:solidFill>
                <a:srgbClr val="C00000"/>
              </a:solidFill>
            </c:spPr>
            <c:extLst>
              <c:ext xmlns:c16="http://schemas.microsoft.com/office/drawing/2014/chart" uri="{C3380CC4-5D6E-409C-BE32-E72D297353CC}">
                <c16:uniqueId val="{00000001-AAD4-4628-A445-766AE4F520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AD4-4628-A445-766AE4F520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AD4-4628-A445-766AE4F520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AAD4-4628-A445-766AE4F520E9}"/>
            </c:ext>
          </c:extLst>
        </c:ser>
        <c:dLbls>
          <c:showLegendKey val="0"/>
          <c:showVal val="0"/>
          <c:showCatName val="0"/>
          <c:showSerName val="0"/>
          <c:showPercent val="0"/>
          <c:showBubbleSize val="0"/>
        </c:dLbls>
        <c:gapWidth val="150"/>
        <c:shape val="box"/>
        <c:axId val="1171614224"/>
        <c:axId val="1171609328"/>
        <c:axId val="0"/>
      </c:bar3DChart>
      <c:catAx>
        <c:axId val="11716142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1609328"/>
        <c:crosses val="autoZero"/>
        <c:auto val="1"/>
        <c:lblAlgn val="ctr"/>
        <c:lblOffset val="100"/>
        <c:noMultiLvlLbl val="0"/>
      </c:catAx>
      <c:valAx>
        <c:axId val="1171609328"/>
        <c:scaling>
          <c:orientation val="minMax"/>
        </c:scaling>
        <c:delete val="1"/>
        <c:axPos val="l"/>
        <c:numFmt formatCode="0%" sourceLinked="1"/>
        <c:majorTickMark val="out"/>
        <c:minorTickMark val="none"/>
        <c:tickLblPos val="nextTo"/>
        <c:crossAx val="11716142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E20-4759-BE3A-5E4DF542C731}"/>
              </c:ext>
            </c:extLst>
          </c:dPt>
          <c:dPt>
            <c:idx val="1"/>
            <c:invertIfNegative val="0"/>
            <c:bubble3D val="0"/>
            <c:spPr>
              <a:solidFill>
                <a:srgbClr val="C00000"/>
              </a:solidFill>
            </c:spPr>
            <c:extLst>
              <c:ext xmlns:c16="http://schemas.microsoft.com/office/drawing/2014/chart" uri="{C3380CC4-5D6E-409C-BE32-E72D297353CC}">
                <c16:uniqueId val="{00000001-3E20-4759-BE3A-5E4DF542C7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E20-4759-BE3A-5E4DF542C7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E20-4759-BE3A-5E4DF542C7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3E20-4759-BE3A-5E4DF542C731}"/>
            </c:ext>
          </c:extLst>
        </c:ser>
        <c:dLbls>
          <c:showLegendKey val="0"/>
          <c:showVal val="0"/>
          <c:showCatName val="0"/>
          <c:showSerName val="0"/>
          <c:showPercent val="0"/>
          <c:showBubbleSize val="0"/>
        </c:dLbls>
        <c:gapWidth val="150"/>
        <c:shape val="box"/>
        <c:axId val="1171607696"/>
        <c:axId val="1171602256"/>
        <c:axId val="0"/>
      </c:bar3DChart>
      <c:catAx>
        <c:axId val="11716076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1602256"/>
        <c:crosses val="autoZero"/>
        <c:auto val="1"/>
        <c:lblAlgn val="ctr"/>
        <c:lblOffset val="100"/>
        <c:noMultiLvlLbl val="0"/>
      </c:catAx>
      <c:valAx>
        <c:axId val="1171602256"/>
        <c:scaling>
          <c:orientation val="minMax"/>
        </c:scaling>
        <c:delete val="1"/>
        <c:axPos val="l"/>
        <c:numFmt formatCode="0%" sourceLinked="1"/>
        <c:majorTickMark val="out"/>
        <c:minorTickMark val="none"/>
        <c:tickLblPos val="nextTo"/>
        <c:crossAx val="117160769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9730-4613-AD58-B08AC8D99F5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9730-4613-AD58-B08AC8D99F5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0.33333333333333331</c:v>
                </c:pt>
                <c:pt idx="3">
                  <c:v>0.66666666666666663</c:v>
                </c:pt>
              </c:numCache>
            </c:numRef>
          </c:val>
          <c:smooth val="0"/>
          <c:extLst>
            <c:ext xmlns:c16="http://schemas.microsoft.com/office/drawing/2014/chart" uri="{C3380CC4-5D6E-409C-BE32-E72D297353CC}">
              <c16:uniqueId val="{00000002-AE0D-4E2E-B288-417C125CCA6B}"/>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9730-4613-AD58-B08AC8D99F5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9730-4613-AD58-B08AC8D99F5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9730-4613-AD58-B08AC8D99F5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9730-4613-AD58-B08AC8D99F5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E0D-4E2E-B288-417C125CCA6B}"/>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9730-4613-AD58-B08AC8D99F5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9730-4613-AD58-B08AC8D99F5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9730-4613-AD58-B08AC8D99F5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9730-4613-AD58-B08AC8D99F5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0D-4E2E-B288-417C125CCA6B}"/>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0D-4E2E-B288-417C125CCA6B}"/>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0D-4E2E-B288-417C125CCA6B}"/>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0D-4E2E-B288-417C125CCA6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AE0D-4E2E-B288-417C125CCA6B}"/>
            </c:ext>
          </c:extLst>
        </c:ser>
        <c:dLbls>
          <c:showLegendKey val="0"/>
          <c:showVal val="0"/>
          <c:showCatName val="0"/>
          <c:showSerName val="0"/>
          <c:showPercent val="0"/>
          <c:showBubbleSize val="0"/>
        </c:dLbls>
        <c:smooth val="0"/>
        <c:axId val="1171603344"/>
        <c:axId val="1171614768"/>
      </c:lineChart>
      <c:catAx>
        <c:axId val="117160334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71614768"/>
        <c:crosses val="autoZero"/>
        <c:auto val="1"/>
        <c:lblAlgn val="ctr"/>
        <c:lblOffset val="100"/>
        <c:noMultiLvlLbl val="0"/>
      </c:catAx>
      <c:valAx>
        <c:axId val="1171614768"/>
        <c:scaling>
          <c:orientation val="minMax"/>
        </c:scaling>
        <c:delete val="1"/>
        <c:axPos val="l"/>
        <c:numFmt formatCode="0%" sourceLinked="1"/>
        <c:majorTickMark val="out"/>
        <c:minorTickMark val="none"/>
        <c:tickLblPos val="nextTo"/>
        <c:crossAx val="117160334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9C-409E-962A-5A515068D8F4}"/>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0.2857142857142857</c:v>
                </c:pt>
                <c:pt idx="1">
                  <c:v>0.2857142857142857</c:v>
                </c:pt>
                <c:pt idx="2">
                  <c:v>0.42857142857142855</c:v>
                </c:pt>
                <c:pt idx="3">
                  <c:v>0</c:v>
                </c:pt>
              </c:numCache>
            </c:numRef>
          </c:val>
          <c:smooth val="0"/>
          <c:extLst>
            <c:ext xmlns:c16="http://schemas.microsoft.com/office/drawing/2014/chart" uri="{C3380CC4-5D6E-409C-BE32-E72D297353CC}">
              <c16:uniqueId val="{00000002-109C-409E-962A-5A515068D8F4}"/>
            </c:ext>
          </c:extLst>
        </c:ser>
        <c:ser>
          <c:idx val="0"/>
          <c:order val="1"/>
          <c:tx>
            <c:strRef>
              <c:f>Admon!$H$2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9C-409E-962A-5A515068D8F4}"/>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9C-409E-962A-5A515068D8F4}"/>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9C-409E-962A-5A515068D8F4}"/>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109C-409E-962A-5A515068D8F4}"/>
            </c:ext>
          </c:extLst>
        </c:ser>
        <c:ser>
          <c:idx val="1"/>
          <c:order val="2"/>
          <c:tx>
            <c:strRef>
              <c:f>Directiva!$M$2</c:f>
              <c:strCache>
                <c:ptCount val="1"/>
                <c:pt idx="0">
                  <c:v>AÑO 2025</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9C-409E-962A-5A515068D8F4}"/>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9C-409E-962A-5A515068D8F4}"/>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9C-409E-962A-5A515068D8F4}"/>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109C-409E-962A-5A515068D8F4}"/>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9C-409E-962A-5A515068D8F4}"/>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9C-409E-962A-5A515068D8F4}"/>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09C-409E-962A-5A515068D8F4}"/>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09C-409E-962A-5A515068D8F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109C-409E-962A-5A515068D8F4}"/>
            </c:ext>
          </c:extLst>
        </c:ser>
        <c:dLbls>
          <c:showLegendKey val="0"/>
          <c:showVal val="0"/>
          <c:showCatName val="0"/>
          <c:showSerName val="0"/>
          <c:showPercent val="0"/>
          <c:showBubbleSize val="0"/>
        </c:dLbls>
        <c:smooth val="0"/>
        <c:axId val="1171603888"/>
        <c:axId val="1171615312"/>
      </c:lineChart>
      <c:catAx>
        <c:axId val="117160388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71615312"/>
        <c:crosses val="autoZero"/>
        <c:auto val="1"/>
        <c:lblAlgn val="ctr"/>
        <c:lblOffset val="100"/>
        <c:noMultiLvlLbl val="0"/>
      </c:catAx>
      <c:valAx>
        <c:axId val="1171615312"/>
        <c:scaling>
          <c:orientation val="minMax"/>
        </c:scaling>
        <c:delete val="1"/>
        <c:axPos val="l"/>
        <c:numFmt formatCode="0%" sourceLinked="1"/>
        <c:majorTickMark val="out"/>
        <c:minorTickMark val="none"/>
        <c:tickLblPos val="nextTo"/>
        <c:crossAx val="117160388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015-4D7A-BBC1-6996940BBD4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015-4D7A-BBC1-6996940BBD4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0.5</c:v>
                </c:pt>
                <c:pt idx="3">
                  <c:v>0.5</c:v>
                </c:pt>
              </c:numCache>
            </c:numRef>
          </c:val>
          <c:smooth val="0"/>
          <c:extLst>
            <c:ext xmlns:c16="http://schemas.microsoft.com/office/drawing/2014/chart" uri="{C3380CC4-5D6E-409C-BE32-E72D297353CC}">
              <c16:uniqueId val="{00000002-B4DC-40B7-A62F-7D16A28D4E1D}"/>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B015-4D7A-BBC1-6996940BBD4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015-4D7A-BBC1-6996940BBD4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015-4D7A-BBC1-6996940BBD4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015-4D7A-BBC1-6996940BBD4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B4DC-40B7-A62F-7D16A28D4E1D}"/>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015-4D7A-BBC1-6996940BBD4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B015-4D7A-BBC1-6996940BBD4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015-4D7A-BBC1-6996940BBD4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015-4D7A-BBC1-6996940BBD4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4DC-40B7-A62F-7D16A28D4E1D}"/>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DC-40B7-A62F-7D16A28D4E1D}"/>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DC-40B7-A62F-7D16A28D4E1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B4DC-40B7-A62F-7D16A28D4E1D}"/>
            </c:ext>
          </c:extLst>
        </c:ser>
        <c:dLbls>
          <c:showLegendKey val="0"/>
          <c:showVal val="0"/>
          <c:showCatName val="0"/>
          <c:showSerName val="0"/>
          <c:showPercent val="0"/>
          <c:showBubbleSize val="0"/>
        </c:dLbls>
        <c:smooth val="0"/>
        <c:axId val="1171611504"/>
        <c:axId val="1171606608"/>
      </c:lineChart>
      <c:catAx>
        <c:axId val="117161150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71606608"/>
        <c:crosses val="autoZero"/>
        <c:auto val="1"/>
        <c:lblAlgn val="ctr"/>
        <c:lblOffset val="100"/>
        <c:noMultiLvlLbl val="0"/>
      </c:catAx>
      <c:valAx>
        <c:axId val="1171606608"/>
        <c:scaling>
          <c:orientation val="minMax"/>
        </c:scaling>
        <c:delete val="1"/>
        <c:axPos val="l"/>
        <c:numFmt formatCode="0%" sourceLinked="1"/>
        <c:majorTickMark val="out"/>
        <c:minorTickMark val="none"/>
        <c:tickLblPos val="nextTo"/>
        <c:crossAx val="117161150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DBF-4446-8E6B-D473204C9D76}"/>
              </c:ext>
            </c:extLst>
          </c:dPt>
          <c:dPt>
            <c:idx val="1"/>
            <c:invertIfNegative val="0"/>
            <c:bubble3D val="0"/>
            <c:spPr>
              <a:solidFill>
                <a:srgbClr val="C00000"/>
              </a:solidFill>
            </c:spPr>
            <c:extLst>
              <c:ext xmlns:c16="http://schemas.microsoft.com/office/drawing/2014/chart" uri="{C3380CC4-5D6E-409C-BE32-E72D297353CC}">
                <c16:uniqueId val="{00000001-FDBF-4446-8E6B-D473204C9D7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BF-4446-8E6B-D473204C9D7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BF-4446-8E6B-D473204C9D7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0.2</c:v>
                </c:pt>
                <c:pt idx="1">
                  <c:v>0.3</c:v>
                </c:pt>
                <c:pt idx="2">
                  <c:v>0.4</c:v>
                </c:pt>
                <c:pt idx="3">
                  <c:v>0.1</c:v>
                </c:pt>
              </c:numCache>
            </c:numRef>
          </c:val>
          <c:extLst>
            <c:ext xmlns:c16="http://schemas.microsoft.com/office/drawing/2014/chart" uri="{C3380CC4-5D6E-409C-BE32-E72D297353CC}">
              <c16:uniqueId val="{00000004-FDBF-4446-8E6B-D473204C9D76}"/>
            </c:ext>
          </c:extLst>
        </c:ser>
        <c:dLbls>
          <c:showLegendKey val="0"/>
          <c:showVal val="0"/>
          <c:showCatName val="0"/>
          <c:showSerName val="0"/>
          <c:showPercent val="0"/>
          <c:showBubbleSize val="0"/>
        </c:dLbls>
        <c:gapWidth val="150"/>
        <c:shape val="box"/>
        <c:axId val="1171608240"/>
        <c:axId val="1171613680"/>
        <c:axId val="0"/>
      </c:bar3DChart>
      <c:catAx>
        <c:axId val="11716082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1613680"/>
        <c:crosses val="autoZero"/>
        <c:auto val="1"/>
        <c:lblAlgn val="ctr"/>
        <c:lblOffset val="100"/>
        <c:noMultiLvlLbl val="0"/>
      </c:catAx>
      <c:valAx>
        <c:axId val="1171613680"/>
        <c:scaling>
          <c:orientation val="minMax"/>
        </c:scaling>
        <c:delete val="1"/>
        <c:axPos val="l"/>
        <c:numFmt formatCode="0%" sourceLinked="1"/>
        <c:majorTickMark val="out"/>
        <c:minorTickMark val="none"/>
        <c:tickLblPos val="nextTo"/>
        <c:crossAx val="117160824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2B8-4AD6-8A0C-D105B9123750}"/>
              </c:ext>
            </c:extLst>
          </c:dPt>
          <c:dPt>
            <c:idx val="1"/>
            <c:invertIfNegative val="0"/>
            <c:bubble3D val="0"/>
            <c:spPr>
              <a:solidFill>
                <a:srgbClr val="C00000"/>
              </a:solidFill>
            </c:spPr>
            <c:extLst>
              <c:ext xmlns:c16="http://schemas.microsoft.com/office/drawing/2014/chart" uri="{C3380CC4-5D6E-409C-BE32-E72D297353CC}">
                <c16:uniqueId val="{00000001-B2B8-4AD6-8A0C-D105B912375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2B8-4AD6-8A0C-D105B912375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2B8-4AD6-8A0C-D105B912375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B2B8-4AD6-8A0C-D105B9123750}"/>
            </c:ext>
          </c:extLst>
        </c:ser>
        <c:dLbls>
          <c:showLegendKey val="0"/>
          <c:showVal val="0"/>
          <c:showCatName val="0"/>
          <c:showSerName val="0"/>
          <c:showPercent val="0"/>
          <c:showBubbleSize val="0"/>
        </c:dLbls>
        <c:gapWidth val="150"/>
        <c:shape val="box"/>
        <c:axId val="1171601712"/>
        <c:axId val="1171610416"/>
        <c:axId val="0"/>
      </c:bar3DChart>
      <c:catAx>
        <c:axId val="11716017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1610416"/>
        <c:crosses val="autoZero"/>
        <c:auto val="1"/>
        <c:lblAlgn val="ctr"/>
        <c:lblOffset val="100"/>
        <c:noMultiLvlLbl val="0"/>
      </c:catAx>
      <c:valAx>
        <c:axId val="1171610416"/>
        <c:scaling>
          <c:orientation val="minMax"/>
        </c:scaling>
        <c:delete val="1"/>
        <c:axPos val="l"/>
        <c:numFmt formatCode="0%" sourceLinked="1"/>
        <c:majorTickMark val="out"/>
        <c:minorTickMark val="none"/>
        <c:tickLblPos val="nextTo"/>
        <c:crossAx val="117160171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F37-4EF2-8B00-1CF9249481F6}"/>
              </c:ext>
            </c:extLst>
          </c:dPt>
          <c:dPt>
            <c:idx val="1"/>
            <c:invertIfNegative val="0"/>
            <c:bubble3D val="0"/>
            <c:spPr>
              <a:solidFill>
                <a:srgbClr val="C00000"/>
              </a:solidFill>
            </c:spPr>
            <c:extLst>
              <c:ext xmlns:c16="http://schemas.microsoft.com/office/drawing/2014/chart" uri="{C3380CC4-5D6E-409C-BE32-E72D297353CC}">
                <c16:uniqueId val="{00000001-4F37-4EF2-8B00-1CF9249481F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F37-4EF2-8B00-1CF9249481F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F37-4EF2-8B00-1CF9249481F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4F37-4EF2-8B00-1CF9249481F6}"/>
            </c:ext>
          </c:extLst>
        </c:ser>
        <c:dLbls>
          <c:showLegendKey val="0"/>
          <c:showVal val="0"/>
          <c:showCatName val="0"/>
          <c:showSerName val="0"/>
          <c:showPercent val="0"/>
          <c:showBubbleSize val="0"/>
        </c:dLbls>
        <c:gapWidth val="150"/>
        <c:shape val="box"/>
        <c:axId val="1171618576"/>
        <c:axId val="1171621296"/>
        <c:axId val="0"/>
      </c:bar3DChart>
      <c:catAx>
        <c:axId val="11716185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1621296"/>
        <c:crosses val="autoZero"/>
        <c:auto val="1"/>
        <c:lblAlgn val="ctr"/>
        <c:lblOffset val="100"/>
        <c:noMultiLvlLbl val="0"/>
      </c:catAx>
      <c:valAx>
        <c:axId val="1171621296"/>
        <c:scaling>
          <c:orientation val="minMax"/>
        </c:scaling>
        <c:delete val="1"/>
        <c:axPos val="l"/>
        <c:numFmt formatCode="0%" sourceLinked="1"/>
        <c:majorTickMark val="out"/>
        <c:minorTickMark val="none"/>
        <c:tickLblPos val="nextTo"/>
        <c:crossAx val="117161857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217B-4985-BBB3-DB96E4ACAA8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217B-4985-BBB3-DB96E4ACAA8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c:v>
                </c:pt>
              </c:numCache>
            </c:numRef>
          </c:val>
          <c:smooth val="0"/>
          <c:extLst>
            <c:ext xmlns:c16="http://schemas.microsoft.com/office/drawing/2014/chart" uri="{C3380CC4-5D6E-409C-BE32-E72D297353CC}">
              <c16:uniqueId val="{00000002-B212-4E66-BCC5-41A7B2C84EE7}"/>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217B-4985-BBB3-DB96E4ACAA8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217B-4985-BBB3-DB96E4ACAA8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217B-4985-BBB3-DB96E4ACAA8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217B-4985-BBB3-DB96E4ACAA8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B212-4E66-BCC5-41A7B2C84EE7}"/>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217B-4985-BBB3-DB96E4ACAA8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217B-4985-BBB3-DB96E4ACAA8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217B-4985-BBB3-DB96E4ACAA8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217B-4985-BBB3-DB96E4ACAA8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B212-4E66-BCC5-41A7B2C84EE7}"/>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2-4E66-BCC5-41A7B2C84EE7}"/>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212-4E66-BCC5-41A7B2C84EE7}"/>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2-4E66-BCC5-41A7B2C84EE7}"/>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2-4E66-BCC5-41A7B2C84EE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B212-4E66-BCC5-41A7B2C84EE7}"/>
            </c:ext>
          </c:extLst>
        </c:ser>
        <c:dLbls>
          <c:showLegendKey val="0"/>
          <c:showVal val="0"/>
          <c:showCatName val="0"/>
          <c:showSerName val="0"/>
          <c:showPercent val="0"/>
          <c:showBubbleSize val="0"/>
        </c:dLbls>
        <c:smooth val="0"/>
        <c:axId val="1171619664"/>
        <c:axId val="1171620208"/>
      </c:lineChart>
      <c:catAx>
        <c:axId val="11716196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71620208"/>
        <c:crosses val="autoZero"/>
        <c:auto val="1"/>
        <c:lblAlgn val="ctr"/>
        <c:lblOffset val="100"/>
        <c:noMultiLvlLbl val="0"/>
      </c:catAx>
      <c:valAx>
        <c:axId val="1171620208"/>
        <c:scaling>
          <c:orientation val="minMax"/>
        </c:scaling>
        <c:delete val="1"/>
        <c:axPos val="l"/>
        <c:numFmt formatCode="0%" sourceLinked="1"/>
        <c:majorTickMark val="out"/>
        <c:minorTickMark val="none"/>
        <c:tickLblPos val="nextTo"/>
        <c:crossAx val="117161966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15F-4A5C-A9D4-632E708F3B6B}"/>
              </c:ext>
            </c:extLst>
          </c:dPt>
          <c:dPt>
            <c:idx val="1"/>
            <c:invertIfNegative val="0"/>
            <c:bubble3D val="0"/>
            <c:spPr>
              <a:solidFill>
                <a:srgbClr val="C00000"/>
              </a:solidFill>
            </c:spPr>
            <c:extLst>
              <c:ext xmlns:c16="http://schemas.microsoft.com/office/drawing/2014/chart" uri="{C3380CC4-5D6E-409C-BE32-E72D297353CC}">
                <c16:uniqueId val="{00000001-E15F-4A5C-A9D4-632E708F3B6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15F-4A5C-A9D4-632E708F3B6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15F-4A5C-A9D4-632E708F3B6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0.5</c:v>
                </c:pt>
                <c:pt idx="2">
                  <c:v>0.25</c:v>
                </c:pt>
                <c:pt idx="3">
                  <c:v>0.25</c:v>
                </c:pt>
              </c:numCache>
            </c:numRef>
          </c:val>
          <c:extLst>
            <c:ext xmlns:c16="http://schemas.microsoft.com/office/drawing/2014/chart" uri="{C3380CC4-5D6E-409C-BE32-E72D297353CC}">
              <c16:uniqueId val="{00000004-E15F-4A5C-A9D4-632E708F3B6B}"/>
            </c:ext>
          </c:extLst>
        </c:ser>
        <c:dLbls>
          <c:showLegendKey val="0"/>
          <c:showVal val="0"/>
          <c:showCatName val="0"/>
          <c:showSerName val="0"/>
          <c:showPercent val="0"/>
          <c:showBubbleSize val="0"/>
        </c:dLbls>
        <c:gapWidth val="150"/>
        <c:shape val="box"/>
        <c:axId val="1171623472"/>
        <c:axId val="1171622928"/>
        <c:axId val="0"/>
      </c:bar3DChart>
      <c:catAx>
        <c:axId val="11716234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1622928"/>
        <c:crosses val="autoZero"/>
        <c:auto val="1"/>
        <c:lblAlgn val="ctr"/>
        <c:lblOffset val="100"/>
        <c:noMultiLvlLbl val="0"/>
      </c:catAx>
      <c:valAx>
        <c:axId val="1171622928"/>
        <c:scaling>
          <c:orientation val="minMax"/>
        </c:scaling>
        <c:delete val="1"/>
        <c:axPos val="l"/>
        <c:numFmt formatCode="0%" sourceLinked="1"/>
        <c:majorTickMark val="out"/>
        <c:minorTickMark val="none"/>
        <c:tickLblPos val="nextTo"/>
        <c:crossAx val="117162347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C08-4815-B638-BA94882967D0}"/>
              </c:ext>
            </c:extLst>
          </c:dPt>
          <c:dPt>
            <c:idx val="1"/>
            <c:invertIfNegative val="0"/>
            <c:bubble3D val="0"/>
            <c:spPr>
              <a:solidFill>
                <a:srgbClr val="C00000"/>
              </a:solidFill>
            </c:spPr>
            <c:extLst>
              <c:ext xmlns:c16="http://schemas.microsoft.com/office/drawing/2014/chart" uri="{C3380CC4-5D6E-409C-BE32-E72D297353CC}">
                <c16:uniqueId val="{00000001-6C08-4815-B638-BA94882967D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C08-4815-B638-BA94882967D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C08-4815-B638-BA94882967D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extLst>
            <c:ext xmlns:c16="http://schemas.microsoft.com/office/drawing/2014/chart" uri="{C3380CC4-5D6E-409C-BE32-E72D297353CC}">
              <c16:uniqueId val="{00000004-6C08-4815-B638-BA94882967D0}"/>
            </c:ext>
          </c:extLst>
        </c:ser>
        <c:dLbls>
          <c:showLegendKey val="0"/>
          <c:showVal val="0"/>
          <c:showCatName val="0"/>
          <c:showSerName val="0"/>
          <c:showPercent val="0"/>
          <c:showBubbleSize val="0"/>
        </c:dLbls>
        <c:gapWidth val="150"/>
        <c:shape val="box"/>
        <c:axId val="1171632720"/>
        <c:axId val="1171624016"/>
        <c:axId val="0"/>
      </c:bar3DChart>
      <c:catAx>
        <c:axId val="11716327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1624016"/>
        <c:crosses val="autoZero"/>
        <c:auto val="1"/>
        <c:lblAlgn val="ctr"/>
        <c:lblOffset val="100"/>
        <c:noMultiLvlLbl val="0"/>
      </c:catAx>
      <c:valAx>
        <c:axId val="1171624016"/>
        <c:scaling>
          <c:orientation val="minMax"/>
        </c:scaling>
        <c:delete val="1"/>
        <c:axPos val="l"/>
        <c:numFmt formatCode="0%" sourceLinked="1"/>
        <c:majorTickMark val="out"/>
        <c:minorTickMark val="none"/>
        <c:tickLblPos val="nextTo"/>
        <c:crossAx val="11716327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555-48E0-80F8-644A7A7CA6BD}"/>
              </c:ext>
            </c:extLst>
          </c:dPt>
          <c:dPt>
            <c:idx val="1"/>
            <c:invertIfNegative val="0"/>
            <c:bubble3D val="0"/>
            <c:spPr>
              <a:solidFill>
                <a:srgbClr val="C00000"/>
              </a:solidFill>
            </c:spPr>
            <c:extLst>
              <c:ext xmlns:c16="http://schemas.microsoft.com/office/drawing/2014/chart" uri="{C3380CC4-5D6E-409C-BE32-E72D297353CC}">
                <c16:uniqueId val="{00000001-D555-48E0-80F8-644A7A7CA6B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555-48E0-80F8-644A7A7CA6B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555-48E0-80F8-644A7A7CA6B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4-D555-48E0-80F8-644A7A7CA6BD}"/>
            </c:ext>
          </c:extLst>
        </c:ser>
        <c:dLbls>
          <c:showLegendKey val="0"/>
          <c:showVal val="0"/>
          <c:showCatName val="0"/>
          <c:showSerName val="0"/>
          <c:showPercent val="0"/>
          <c:showBubbleSize val="0"/>
        </c:dLbls>
        <c:gapWidth val="150"/>
        <c:shape val="box"/>
        <c:axId val="1171627824"/>
        <c:axId val="1171625104"/>
        <c:axId val="0"/>
      </c:bar3DChart>
      <c:catAx>
        <c:axId val="11716278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1625104"/>
        <c:crosses val="autoZero"/>
        <c:auto val="1"/>
        <c:lblAlgn val="ctr"/>
        <c:lblOffset val="100"/>
        <c:noMultiLvlLbl val="0"/>
      </c:catAx>
      <c:valAx>
        <c:axId val="1171625104"/>
        <c:scaling>
          <c:orientation val="minMax"/>
        </c:scaling>
        <c:delete val="1"/>
        <c:axPos val="l"/>
        <c:numFmt formatCode="0%" sourceLinked="1"/>
        <c:majorTickMark val="out"/>
        <c:minorTickMark val="none"/>
        <c:tickLblPos val="nextTo"/>
        <c:crossAx val="11716278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F85-45D0-A978-0DA15BDD53A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F85-45D0-A978-0DA15BDD53A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0.5</c:v>
                </c:pt>
                <c:pt idx="2">
                  <c:v>0.25</c:v>
                </c:pt>
                <c:pt idx="3">
                  <c:v>0.25</c:v>
                </c:pt>
              </c:numCache>
            </c:numRef>
          </c:val>
          <c:smooth val="0"/>
          <c:extLst>
            <c:ext xmlns:c16="http://schemas.microsoft.com/office/drawing/2014/chart" uri="{C3380CC4-5D6E-409C-BE32-E72D297353CC}">
              <c16:uniqueId val="{00000002-AE18-46B5-8A9C-81BDC9FE6CB2}"/>
            </c:ext>
          </c:extLst>
        </c:ser>
        <c:ser>
          <c:idx val="0"/>
          <c:order val="1"/>
          <c:tx>
            <c:strRef>
              <c:f>Admon!$H$2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AF85-45D0-A978-0DA15BDD53A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F85-45D0-A978-0DA15BDD53A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F85-45D0-A978-0DA15BDD53A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F85-45D0-A978-0DA15BDD53A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AE18-46B5-8A9C-81BDC9FE6CB2}"/>
            </c:ext>
          </c:extLst>
        </c:ser>
        <c:ser>
          <c:idx val="1"/>
          <c:order val="2"/>
          <c:tx>
            <c:strRef>
              <c:f>Admon!$M$2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F85-45D0-A978-0DA15BDD53A1}"/>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AF85-45D0-A978-0DA15BDD53A1}"/>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F85-45D0-A978-0DA15BDD53A1}"/>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F85-45D0-A978-0DA15BDD53A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AE18-46B5-8A9C-81BDC9FE6CB2}"/>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18-46B5-8A9C-81BDC9FE6CB2}"/>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18-46B5-8A9C-81BDC9FE6CB2}"/>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18-46B5-8A9C-81BDC9FE6CB2}"/>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18-46B5-8A9C-81BDC9FE6CB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AE18-46B5-8A9C-81BDC9FE6CB2}"/>
            </c:ext>
          </c:extLst>
        </c:ser>
        <c:dLbls>
          <c:showLegendKey val="0"/>
          <c:showVal val="0"/>
          <c:showCatName val="0"/>
          <c:showSerName val="0"/>
          <c:showPercent val="0"/>
          <c:showBubbleSize val="0"/>
        </c:dLbls>
        <c:smooth val="0"/>
        <c:axId val="1171628368"/>
        <c:axId val="1171630544"/>
      </c:lineChart>
      <c:catAx>
        <c:axId val="117162836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71630544"/>
        <c:crosses val="autoZero"/>
        <c:auto val="1"/>
        <c:lblAlgn val="ctr"/>
        <c:lblOffset val="100"/>
        <c:noMultiLvlLbl val="0"/>
      </c:catAx>
      <c:valAx>
        <c:axId val="1171630544"/>
        <c:scaling>
          <c:orientation val="minMax"/>
        </c:scaling>
        <c:delete val="1"/>
        <c:axPos val="l"/>
        <c:numFmt formatCode="0%" sourceLinked="1"/>
        <c:majorTickMark val="out"/>
        <c:minorTickMark val="none"/>
        <c:tickLblPos val="nextTo"/>
        <c:crossAx val="117162836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7032-4EC3-A0DC-80FB4C87472E}"/>
              </c:ext>
            </c:extLst>
          </c:dPt>
          <c:dPt>
            <c:idx val="1"/>
            <c:invertIfNegative val="0"/>
            <c:bubble3D val="0"/>
            <c:spPr>
              <a:solidFill>
                <a:srgbClr val="C00000"/>
              </a:solidFill>
            </c:spPr>
            <c:extLst>
              <c:ext xmlns:c16="http://schemas.microsoft.com/office/drawing/2014/chart" uri="{C3380CC4-5D6E-409C-BE32-E72D297353CC}">
                <c16:uniqueId val="{00000001-7032-4EC3-A0DC-80FB4C87472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032-4EC3-A0DC-80FB4C87472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032-4EC3-A0DC-80FB4C87472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7032-4EC3-A0DC-80FB4C87472E}"/>
            </c:ext>
          </c:extLst>
        </c:ser>
        <c:dLbls>
          <c:showLegendKey val="0"/>
          <c:showVal val="0"/>
          <c:showCatName val="0"/>
          <c:showSerName val="0"/>
          <c:showPercent val="0"/>
          <c:showBubbleSize val="0"/>
        </c:dLbls>
        <c:gapWidth val="150"/>
        <c:shape val="box"/>
        <c:axId val="1171626736"/>
        <c:axId val="1171633264"/>
        <c:axId val="0"/>
      </c:bar3DChart>
      <c:catAx>
        <c:axId val="1171626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1633264"/>
        <c:crosses val="autoZero"/>
        <c:auto val="1"/>
        <c:lblAlgn val="ctr"/>
        <c:lblOffset val="100"/>
        <c:noMultiLvlLbl val="0"/>
      </c:catAx>
      <c:valAx>
        <c:axId val="1171633264"/>
        <c:scaling>
          <c:orientation val="minMax"/>
        </c:scaling>
        <c:delete val="1"/>
        <c:axPos val="l"/>
        <c:numFmt formatCode="0%" sourceLinked="1"/>
        <c:majorTickMark val="out"/>
        <c:minorTickMark val="none"/>
        <c:tickLblPos val="nextTo"/>
        <c:crossAx val="11716267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D7C7-4388-9836-EDC7B625F55F}"/>
              </c:ext>
            </c:extLst>
          </c:dPt>
          <c:dPt>
            <c:idx val="1"/>
            <c:invertIfNegative val="0"/>
            <c:bubble3D val="0"/>
            <c:spPr>
              <a:solidFill>
                <a:srgbClr val="C00000"/>
              </a:solidFill>
            </c:spPr>
            <c:extLst>
              <c:ext xmlns:c16="http://schemas.microsoft.com/office/drawing/2014/chart" uri="{C3380CC4-5D6E-409C-BE32-E72D297353CC}">
                <c16:uniqueId val="{00000001-D7C7-4388-9836-EDC7B625F55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7C7-4388-9836-EDC7B625F55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7C7-4388-9836-EDC7B625F5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D7C7-4388-9836-EDC7B625F55F}"/>
            </c:ext>
          </c:extLst>
        </c:ser>
        <c:dLbls>
          <c:showLegendKey val="0"/>
          <c:showVal val="0"/>
          <c:showCatName val="0"/>
          <c:showSerName val="0"/>
          <c:showPercent val="0"/>
          <c:showBubbleSize val="0"/>
        </c:dLbls>
        <c:gapWidth val="150"/>
        <c:shape val="box"/>
        <c:axId val="1171629456"/>
        <c:axId val="1173726368"/>
        <c:axId val="0"/>
      </c:bar3DChart>
      <c:catAx>
        <c:axId val="11716294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3726368"/>
        <c:crosses val="autoZero"/>
        <c:auto val="1"/>
        <c:lblAlgn val="ctr"/>
        <c:lblOffset val="100"/>
        <c:noMultiLvlLbl val="0"/>
      </c:catAx>
      <c:valAx>
        <c:axId val="1173726368"/>
        <c:scaling>
          <c:orientation val="minMax"/>
        </c:scaling>
        <c:delete val="1"/>
        <c:axPos val="l"/>
        <c:numFmt formatCode="0%" sourceLinked="1"/>
        <c:majorTickMark val="out"/>
        <c:minorTickMark val="none"/>
        <c:tickLblPos val="nextTo"/>
        <c:crossAx val="11716294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3369-44A5-9785-80E430AFA6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3369-44A5-9785-80E430AFA6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3369-44A5-9785-80E430AFA6E1}"/>
            </c:ext>
          </c:extLst>
        </c:ser>
        <c:dLbls>
          <c:showLegendKey val="0"/>
          <c:showVal val="0"/>
          <c:showCatName val="0"/>
          <c:showSerName val="0"/>
          <c:showPercent val="0"/>
          <c:showBubbleSize val="0"/>
        </c:dLbls>
        <c:gapWidth val="150"/>
        <c:shape val="box"/>
        <c:axId val="1173738336"/>
        <c:axId val="1173728544"/>
        <c:axId val="0"/>
      </c:bar3DChart>
      <c:catAx>
        <c:axId val="1173738336"/>
        <c:scaling>
          <c:orientation val="minMax"/>
        </c:scaling>
        <c:delete val="1"/>
        <c:axPos val="b"/>
        <c:majorTickMark val="out"/>
        <c:minorTickMark val="none"/>
        <c:tickLblPos val="nextTo"/>
        <c:crossAx val="1173728544"/>
        <c:crosses val="autoZero"/>
        <c:auto val="1"/>
        <c:lblAlgn val="ctr"/>
        <c:lblOffset val="100"/>
        <c:noMultiLvlLbl val="0"/>
      </c:catAx>
      <c:valAx>
        <c:axId val="1173728544"/>
        <c:scaling>
          <c:orientation val="minMax"/>
        </c:scaling>
        <c:delete val="1"/>
        <c:axPos val="l"/>
        <c:numFmt formatCode="0%" sourceLinked="1"/>
        <c:majorTickMark val="out"/>
        <c:minorTickMark val="none"/>
        <c:tickLblPos val="nextTo"/>
        <c:crossAx val="11737383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B296-4F32-930E-F8A1D73800A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B296-4F32-930E-F8A1D73800A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B296-4F32-930E-F8A1D73800AB}"/>
            </c:ext>
          </c:extLst>
        </c:ser>
        <c:dLbls>
          <c:showLegendKey val="0"/>
          <c:showVal val="0"/>
          <c:showCatName val="0"/>
          <c:showSerName val="0"/>
          <c:showPercent val="0"/>
          <c:showBubbleSize val="0"/>
        </c:dLbls>
        <c:gapWidth val="150"/>
        <c:shape val="box"/>
        <c:axId val="1173725280"/>
        <c:axId val="1173737248"/>
        <c:axId val="0"/>
      </c:bar3DChart>
      <c:catAx>
        <c:axId val="11737252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3737248"/>
        <c:crosses val="autoZero"/>
        <c:auto val="1"/>
        <c:lblAlgn val="ctr"/>
        <c:lblOffset val="100"/>
        <c:noMultiLvlLbl val="0"/>
      </c:catAx>
      <c:valAx>
        <c:axId val="1173737248"/>
        <c:scaling>
          <c:orientation val="minMax"/>
        </c:scaling>
        <c:delete val="1"/>
        <c:axPos val="l"/>
        <c:numFmt formatCode="0%" sourceLinked="1"/>
        <c:majorTickMark val="out"/>
        <c:minorTickMark val="none"/>
        <c:tickLblPos val="nextTo"/>
        <c:crossAx val="11737252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FD46-4FD2-A04F-3467C3873261}"/>
              </c:ext>
            </c:extLst>
          </c:dPt>
          <c:dPt>
            <c:idx val="1"/>
            <c:invertIfNegative val="0"/>
            <c:bubble3D val="0"/>
            <c:spPr>
              <a:solidFill>
                <a:srgbClr val="C00000"/>
              </a:solidFill>
            </c:spPr>
            <c:extLst>
              <c:ext xmlns:c16="http://schemas.microsoft.com/office/drawing/2014/chart" uri="{C3380CC4-5D6E-409C-BE32-E72D297353CC}">
                <c16:uniqueId val="{00000001-FD46-4FD2-A04F-3467C387326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D46-4FD2-A04F-3467C387326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D46-4FD2-A04F-3467C387326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FD46-4FD2-A04F-3467C3873261}"/>
            </c:ext>
          </c:extLst>
        </c:ser>
        <c:dLbls>
          <c:showLegendKey val="0"/>
          <c:showVal val="0"/>
          <c:showCatName val="0"/>
          <c:showSerName val="0"/>
          <c:showPercent val="0"/>
          <c:showBubbleSize val="0"/>
        </c:dLbls>
        <c:gapWidth val="150"/>
        <c:shape val="box"/>
        <c:axId val="1173732896"/>
        <c:axId val="1173742144"/>
        <c:axId val="0"/>
      </c:bar3DChart>
      <c:catAx>
        <c:axId val="11737328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3742144"/>
        <c:crosses val="autoZero"/>
        <c:auto val="1"/>
        <c:lblAlgn val="ctr"/>
        <c:lblOffset val="100"/>
        <c:noMultiLvlLbl val="0"/>
      </c:catAx>
      <c:valAx>
        <c:axId val="1173742144"/>
        <c:scaling>
          <c:orientation val="minMax"/>
        </c:scaling>
        <c:delete val="1"/>
        <c:axPos val="l"/>
        <c:numFmt formatCode="0%" sourceLinked="1"/>
        <c:majorTickMark val="out"/>
        <c:minorTickMark val="none"/>
        <c:tickLblPos val="nextTo"/>
        <c:crossAx val="117373289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A21-4577-A6BB-AADCBDC38A0D}"/>
              </c:ext>
            </c:extLst>
          </c:dPt>
          <c:dPt>
            <c:idx val="1"/>
            <c:invertIfNegative val="0"/>
            <c:bubble3D val="0"/>
            <c:spPr>
              <a:solidFill>
                <a:srgbClr val="C00000"/>
              </a:solidFill>
            </c:spPr>
            <c:extLst>
              <c:ext xmlns:c16="http://schemas.microsoft.com/office/drawing/2014/chart" uri="{C3380CC4-5D6E-409C-BE32-E72D297353CC}">
                <c16:uniqueId val="{00000001-CA21-4577-A6BB-AADCBDC38A0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A21-4577-A6BB-AADCBDC38A0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A21-4577-A6BB-AADCBDC38A0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0.25</c:v>
                </c:pt>
                <c:pt idx="1">
                  <c:v>0.5</c:v>
                </c:pt>
                <c:pt idx="2">
                  <c:v>0.25</c:v>
                </c:pt>
                <c:pt idx="3">
                  <c:v>0</c:v>
                </c:pt>
              </c:numCache>
            </c:numRef>
          </c:val>
          <c:extLst>
            <c:ext xmlns:c16="http://schemas.microsoft.com/office/drawing/2014/chart" uri="{C3380CC4-5D6E-409C-BE32-E72D297353CC}">
              <c16:uniqueId val="{00000004-CA21-4577-A6BB-AADCBDC38A0D}"/>
            </c:ext>
          </c:extLst>
        </c:ser>
        <c:dLbls>
          <c:showLegendKey val="0"/>
          <c:showVal val="0"/>
          <c:showCatName val="0"/>
          <c:showSerName val="0"/>
          <c:showPercent val="0"/>
          <c:showBubbleSize val="0"/>
        </c:dLbls>
        <c:gapWidth val="150"/>
        <c:shape val="box"/>
        <c:axId val="1173738880"/>
        <c:axId val="1173725824"/>
        <c:axId val="0"/>
      </c:bar3DChart>
      <c:catAx>
        <c:axId val="11737388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3725824"/>
        <c:crosses val="autoZero"/>
        <c:auto val="1"/>
        <c:lblAlgn val="ctr"/>
        <c:lblOffset val="100"/>
        <c:noMultiLvlLbl val="0"/>
      </c:catAx>
      <c:valAx>
        <c:axId val="1173725824"/>
        <c:scaling>
          <c:orientation val="minMax"/>
        </c:scaling>
        <c:delete val="1"/>
        <c:axPos val="l"/>
        <c:numFmt formatCode="0%" sourceLinked="1"/>
        <c:majorTickMark val="out"/>
        <c:minorTickMark val="none"/>
        <c:tickLblPos val="nextTo"/>
        <c:crossAx val="11737388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F98-458A-96DD-E494221EA59B}"/>
              </c:ext>
            </c:extLst>
          </c:dPt>
          <c:dPt>
            <c:idx val="1"/>
            <c:invertIfNegative val="0"/>
            <c:bubble3D val="0"/>
            <c:spPr>
              <a:solidFill>
                <a:srgbClr val="C00000"/>
              </a:solidFill>
            </c:spPr>
            <c:extLst>
              <c:ext xmlns:c16="http://schemas.microsoft.com/office/drawing/2014/chart" uri="{C3380CC4-5D6E-409C-BE32-E72D297353CC}">
                <c16:uniqueId val="{00000001-5F98-458A-96DD-E494221EA59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F98-458A-96DD-E494221EA59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F98-458A-96DD-E494221EA59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extLst>
            <c:ext xmlns:c16="http://schemas.microsoft.com/office/drawing/2014/chart" uri="{C3380CC4-5D6E-409C-BE32-E72D297353CC}">
              <c16:uniqueId val="{00000004-5F98-458A-96DD-E494221EA59B}"/>
            </c:ext>
          </c:extLst>
        </c:ser>
        <c:dLbls>
          <c:showLegendKey val="0"/>
          <c:showVal val="0"/>
          <c:showCatName val="0"/>
          <c:showSerName val="0"/>
          <c:showPercent val="0"/>
          <c:showBubbleSize val="0"/>
        </c:dLbls>
        <c:gapWidth val="150"/>
        <c:shape val="box"/>
        <c:axId val="1173726912"/>
        <c:axId val="1173727456"/>
        <c:axId val="0"/>
      </c:bar3DChart>
      <c:catAx>
        <c:axId val="11737269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3727456"/>
        <c:crosses val="autoZero"/>
        <c:auto val="1"/>
        <c:lblAlgn val="ctr"/>
        <c:lblOffset val="100"/>
        <c:noMultiLvlLbl val="0"/>
      </c:catAx>
      <c:valAx>
        <c:axId val="1173727456"/>
        <c:scaling>
          <c:orientation val="minMax"/>
        </c:scaling>
        <c:delete val="1"/>
        <c:axPos val="l"/>
        <c:numFmt formatCode="0%" sourceLinked="1"/>
        <c:majorTickMark val="out"/>
        <c:minorTickMark val="none"/>
        <c:tickLblPos val="nextTo"/>
        <c:crossAx val="117372691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C44-4712-B684-2AB5AFE9A982}"/>
              </c:ext>
            </c:extLst>
          </c:dPt>
          <c:dPt>
            <c:idx val="1"/>
            <c:invertIfNegative val="0"/>
            <c:bubble3D val="0"/>
            <c:spPr>
              <a:solidFill>
                <a:srgbClr val="C00000"/>
              </a:solidFill>
            </c:spPr>
            <c:extLst>
              <c:ext xmlns:c16="http://schemas.microsoft.com/office/drawing/2014/chart" uri="{C3380CC4-5D6E-409C-BE32-E72D297353CC}">
                <c16:uniqueId val="{00000001-7C44-4712-B684-2AB5AFE9A98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C44-4712-B684-2AB5AFE9A98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C44-4712-B684-2AB5AFE9A98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7C44-4712-B684-2AB5AFE9A982}"/>
            </c:ext>
          </c:extLst>
        </c:ser>
        <c:dLbls>
          <c:showLegendKey val="0"/>
          <c:showVal val="0"/>
          <c:showCatName val="0"/>
          <c:showSerName val="0"/>
          <c:showPercent val="0"/>
          <c:showBubbleSize val="0"/>
        </c:dLbls>
        <c:gapWidth val="150"/>
        <c:shape val="box"/>
        <c:axId val="1173744320"/>
        <c:axId val="1173739968"/>
        <c:axId val="0"/>
      </c:bar3DChart>
      <c:catAx>
        <c:axId val="11737443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3739968"/>
        <c:crosses val="autoZero"/>
        <c:auto val="1"/>
        <c:lblAlgn val="ctr"/>
        <c:lblOffset val="100"/>
        <c:noMultiLvlLbl val="0"/>
      </c:catAx>
      <c:valAx>
        <c:axId val="1173739968"/>
        <c:scaling>
          <c:orientation val="minMax"/>
        </c:scaling>
        <c:delete val="1"/>
        <c:axPos val="l"/>
        <c:numFmt formatCode="0%" sourceLinked="1"/>
        <c:majorTickMark val="out"/>
        <c:minorTickMark val="none"/>
        <c:tickLblPos val="nextTo"/>
        <c:crossAx val="11737443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39E-4BDA-8FC9-C0C00D62DAD2}"/>
              </c:ext>
            </c:extLst>
          </c:dPt>
          <c:dPt>
            <c:idx val="1"/>
            <c:invertIfNegative val="0"/>
            <c:bubble3D val="0"/>
            <c:spPr>
              <a:solidFill>
                <a:srgbClr val="C00000"/>
              </a:solidFill>
            </c:spPr>
            <c:extLst>
              <c:ext xmlns:c16="http://schemas.microsoft.com/office/drawing/2014/chart" uri="{C3380CC4-5D6E-409C-BE32-E72D297353CC}">
                <c16:uniqueId val="{00000001-139E-4BDA-8FC9-C0C00D62DAD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39E-4BDA-8FC9-C0C00D62DAD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39E-4BDA-8FC9-C0C00D62DAD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0.5</c:v>
                </c:pt>
                <c:pt idx="1">
                  <c:v>0.5</c:v>
                </c:pt>
                <c:pt idx="2">
                  <c:v>0</c:v>
                </c:pt>
                <c:pt idx="3">
                  <c:v>0</c:v>
                </c:pt>
              </c:numCache>
            </c:numRef>
          </c:val>
          <c:extLst>
            <c:ext xmlns:c16="http://schemas.microsoft.com/office/drawing/2014/chart" uri="{C3380CC4-5D6E-409C-BE32-E72D297353CC}">
              <c16:uniqueId val="{00000004-139E-4BDA-8FC9-C0C00D62DAD2}"/>
            </c:ext>
          </c:extLst>
        </c:ser>
        <c:dLbls>
          <c:showLegendKey val="0"/>
          <c:showVal val="0"/>
          <c:showCatName val="0"/>
          <c:showSerName val="0"/>
          <c:showPercent val="0"/>
          <c:showBubbleSize val="0"/>
        </c:dLbls>
        <c:gapWidth val="150"/>
        <c:shape val="box"/>
        <c:axId val="1173729632"/>
        <c:axId val="1173728000"/>
        <c:axId val="0"/>
      </c:bar3DChart>
      <c:catAx>
        <c:axId val="11737296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3728000"/>
        <c:crosses val="autoZero"/>
        <c:auto val="1"/>
        <c:lblAlgn val="ctr"/>
        <c:lblOffset val="100"/>
        <c:noMultiLvlLbl val="0"/>
      </c:catAx>
      <c:valAx>
        <c:axId val="1173728000"/>
        <c:scaling>
          <c:orientation val="minMax"/>
        </c:scaling>
        <c:delete val="1"/>
        <c:axPos val="l"/>
        <c:numFmt formatCode="0%" sourceLinked="1"/>
        <c:majorTickMark val="out"/>
        <c:minorTickMark val="none"/>
        <c:tickLblPos val="nextTo"/>
        <c:crossAx val="117372963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2DB-4B48-BFA7-0EE47D8EC831}"/>
              </c:ext>
            </c:extLst>
          </c:dPt>
          <c:dPt>
            <c:idx val="1"/>
            <c:invertIfNegative val="0"/>
            <c:bubble3D val="0"/>
            <c:spPr>
              <a:solidFill>
                <a:srgbClr val="C00000"/>
              </a:solidFill>
            </c:spPr>
            <c:extLst>
              <c:ext xmlns:c16="http://schemas.microsoft.com/office/drawing/2014/chart" uri="{C3380CC4-5D6E-409C-BE32-E72D297353CC}">
                <c16:uniqueId val="{00000001-52DB-4B48-BFA7-0EE47D8EC8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2DB-4B48-BFA7-0EE47D8EC8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2DB-4B48-BFA7-0EE47D8EC8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52DB-4B48-BFA7-0EE47D8EC831}"/>
            </c:ext>
          </c:extLst>
        </c:ser>
        <c:dLbls>
          <c:showLegendKey val="0"/>
          <c:showVal val="0"/>
          <c:showCatName val="0"/>
          <c:showSerName val="0"/>
          <c:showPercent val="0"/>
          <c:showBubbleSize val="0"/>
        </c:dLbls>
        <c:gapWidth val="150"/>
        <c:shape val="box"/>
        <c:axId val="1173730176"/>
        <c:axId val="1173744864"/>
        <c:axId val="0"/>
      </c:bar3DChart>
      <c:catAx>
        <c:axId val="11737301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3744864"/>
        <c:crosses val="autoZero"/>
        <c:auto val="1"/>
        <c:lblAlgn val="ctr"/>
        <c:lblOffset val="100"/>
        <c:noMultiLvlLbl val="0"/>
      </c:catAx>
      <c:valAx>
        <c:axId val="1173744864"/>
        <c:scaling>
          <c:orientation val="minMax"/>
        </c:scaling>
        <c:delete val="1"/>
        <c:axPos val="l"/>
        <c:numFmt formatCode="0%" sourceLinked="1"/>
        <c:majorTickMark val="out"/>
        <c:minorTickMark val="none"/>
        <c:tickLblPos val="nextTo"/>
        <c:crossAx val="117373017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145-4603-A918-8AE2FC494EC1}"/>
              </c:ext>
            </c:extLst>
          </c:dPt>
          <c:dPt>
            <c:idx val="1"/>
            <c:invertIfNegative val="0"/>
            <c:bubble3D val="0"/>
            <c:spPr>
              <a:solidFill>
                <a:srgbClr val="C00000"/>
              </a:solidFill>
            </c:spPr>
            <c:extLst>
              <c:ext xmlns:c16="http://schemas.microsoft.com/office/drawing/2014/chart" uri="{C3380CC4-5D6E-409C-BE32-E72D297353CC}">
                <c16:uniqueId val="{00000001-1145-4603-A918-8AE2FC494E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145-4603-A918-8AE2FC494E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145-4603-A918-8AE2FC494E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1145-4603-A918-8AE2FC494EC1}"/>
            </c:ext>
          </c:extLst>
        </c:ser>
        <c:dLbls>
          <c:showLegendKey val="0"/>
          <c:showVal val="0"/>
          <c:showCatName val="0"/>
          <c:showSerName val="0"/>
          <c:showPercent val="0"/>
          <c:showBubbleSize val="0"/>
        </c:dLbls>
        <c:gapWidth val="150"/>
        <c:shape val="box"/>
        <c:axId val="1173747040"/>
        <c:axId val="1173730720"/>
        <c:axId val="0"/>
      </c:bar3DChart>
      <c:catAx>
        <c:axId val="11737470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3730720"/>
        <c:crosses val="autoZero"/>
        <c:auto val="1"/>
        <c:lblAlgn val="ctr"/>
        <c:lblOffset val="100"/>
        <c:noMultiLvlLbl val="0"/>
      </c:catAx>
      <c:valAx>
        <c:axId val="1173730720"/>
        <c:scaling>
          <c:orientation val="minMax"/>
        </c:scaling>
        <c:delete val="1"/>
        <c:axPos val="l"/>
        <c:numFmt formatCode="0%" sourceLinked="1"/>
        <c:majorTickMark val="out"/>
        <c:minorTickMark val="none"/>
        <c:tickLblPos val="nextTo"/>
        <c:crossAx val="117374704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CE8-4A9D-946D-FB5869D6EC7A}"/>
              </c:ext>
            </c:extLst>
          </c:dPt>
          <c:dPt>
            <c:idx val="1"/>
            <c:invertIfNegative val="0"/>
            <c:bubble3D val="0"/>
            <c:spPr>
              <a:solidFill>
                <a:srgbClr val="C00000"/>
              </a:solidFill>
            </c:spPr>
            <c:extLst>
              <c:ext xmlns:c16="http://schemas.microsoft.com/office/drawing/2014/chart" uri="{C3380CC4-5D6E-409C-BE32-E72D297353CC}">
                <c16:uniqueId val="{00000001-FCE8-4A9D-946D-FB5869D6EC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CE8-4A9D-946D-FB5869D6EC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CE8-4A9D-946D-FB5869D6EC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0.33333333333333331</c:v>
                </c:pt>
                <c:pt idx="1">
                  <c:v>0.33333333333333331</c:v>
                </c:pt>
                <c:pt idx="2">
                  <c:v>0.33333333333333331</c:v>
                </c:pt>
                <c:pt idx="3">
                  <c:v>0</c:v>
                </c:pt>
              </c:numCache>
            </c:numRef>
          </c:val>
          <c:extLst>
            <c:ext xmlns:c16="http://schemas.microsoft.com/office/drawing/2014/chart" uri="{C3380CC4-5D6E-409C-BE32-E72D297353CC}">
              <c16:uniqueId val="{00000004-FCE8-4A9D-946D-FB5869D6EC7A}"/>
            </c:ext>
          </c:extLst>
        </c:ser>
        <c:dLbls>
          <c:showLegendKey val="0"/>
          <c:showVal val="0"/>
          <c:showCatName val="0"/>
          <c:showSerName val="0"/>
          <c:showPercent val="0"/>
          <c:showBubbleSize val="0"/>
        </c:dLbls>
        <c:gapWidth val="150"/>
        <c:shape val="box"/>
        <c:axId val="1173745952"/>
        <c:axId val="1173746496"/>
        <c:axId val="0"/>
      </c:bar3DChart>
      <c:catAx>
        <c:axId val="11737459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3746496"/>
        <c:crosses val="autoZero"/>
        <c:auto val="1"/>
        <c:lblAlgn val="ctr"/>
        <c:lblOffset val="100"/>
        <c:noMultiLvlLbl val="0"/>
      </c:catAx>
      <c:valAx>
        <c:axId val="1173746496"/>
        <c:scaling>
          <c:orientation val="minMax"/>
        </c:scaling>
        <c:delete val="1"/>
        <c:axPos val="l"/>
        <c:numFmt formatCode="0%" sourceLinked="1"/>
        <c:majorTickMark val="out"/>
        <c:minorTickMark val="none"/>
        <c:tickLblPos val="nextTo"/>
        <c:crossAx val="11737459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DD8-49E0-B506-2556CBD2E9A6}"/>
              </c:ext>
            </c:extLst>
          </c:dPt>
          <c:dPt>
            <c:idx val="1"/>
            <c:invertIfNegative val="0"/>
            <c:bubble3D val="0"/>
            <c:spPr>
              <a:solidFill>
                <a:srgbClr val="C00000"/>
              </a:solidFill>
            </c:spPr>
            <c:extLst>
              <c:ext xmlns:c16="http://schemas.microsoft.com/office/drawing/2014/chart" uri="{C3380CC4-5D6E-409C-BE32-E72D297353CC}">
                <c16:uniqueId val="{00000001-3DD8-49E0-B506-2556CBD2E9A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DD8-49E0-B506-2556CBD2E9A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DD8-49E0-B506-2556CBD2E9A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extLst>
            <c:ext xmlns:c16="http://schemas.microsoft.com/office/drawing/2014/chart" uri="{C3380CC4-5D6E-409C-BE32-E72D297353CC}">
              <c16:uniqueId val="{00000004-3DD8-49E0-B506-2556CBD2E9A6}"/>
            </c:ext>
          </c:extLst>
        </c:ser>
        <c:dLbls>
          <c:showLegendKey val="0"/>
          <c:showVal val="0"/>
          <c:showCatName val="0"/>
          <c:showSerName val="0"/>
          <c:showPercent val="0"/>
          <c:showBubbleSize val="0"/>
        </c:dLbls>
        <c:gapWidth val="150"/>
        <c:shape val="box"/>
        <c:axId val="1173749216"/>
        <c:axId val="1173748128"/>
        <c:axId val="0"/>
      </c:bar3DChart>
      <c:catAx>
        <c:axId val="11737492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3748128"/>
        <c:crosses val="autoZero"/>
        <c:auto val="1"/>
        <c:lblAlgn val="ctr"/>
        <c:lblOffset val="100"/>
        <c:noMultiLvlLbl val="0"/>
      </c:catAx>
      <c:valAx>
        <c:axId val="1173748128"/>
        <c:scaling>
          <c:orientation val="minMax"/>
        </c:scaling>
        <c:delete val="1"/>
        <c:axPos val="l"/>
        <c:numFmt formatCode="0%" sourceLinked="1"/>
        <c:majorTickMark val="out"/>
        <c:minorTickMark val="none"/>
        <c:tickLblPos val="nextTo"/>
        <c:crossAx val="117374921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BED-4429-9456-3B1C0AFA76B7}"/>
              </c:ext>
            </c:extLst>
          </c:dPt>
          <c:dPt>
            <c:idx val="1"/>
            <c:invertIfNegative val="0"/>
            <c:bubble3D val="0"/>
            <c:spPr>
              <a:solidFill>
                <a:srgbClr val="C00000"/>
              </a:solidFill>
            </c:spPr>
            <c:extLst>
              <c:ext xmlns:c16="http://schemas.microsoft.com/office/drawing/2014/chart" uri="{C3380CC4-5D6E-409C-BE32-E72D297353CC}">
                <c16:uniqueId val="{00000001-DBED-4429-9456-3B1C0AFA76B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BED-4429-9456-3B1C0AFA76B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BED-4429-9456-3B1C0AFA76B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DBED-4429-9456-3B1C0AFA76B7}"/>
            </c:ext>
          </c:extLst>
        </c:ser>
        <c:dLbls>
          <c:showLegendKey val="0"/>
          <c:showVal val="0"/>
          <c:showCatName val="0"/>
          <c:showSerName val="0"/>
          <c:showPercent val="0"/>
          <c:showBubbleSize val="0"/>
        </c:dLbls>
        <c:gapWidth val="150"/>
        <c:shape val="box"/>
        <c:axId val="1173750304"/>
        <c:axId val="1173755744"/>
        <c:axId val="0"/>
      </c:bar3DChart>
      <c:catAx>
        <c:axId val="11737503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3755744"/>
        <c:crosses val="autoZero"/>
        <c:auto val="1"/>
        <c:lblAlgn val="ctr"/>
        <c:lblOffset val="100"/>
        <c:noMultiLvlLbl val="0"/>
      </c:catAx>
      <c:valAx>
        <c:axId val="1173755744"/>
        <c:scaling>
          <c:orientation val="minMax"/>
        </c:scaling>
        <c:delete val="1"/>
        <c:axPos val="l"/>
        <c:numFmt formatCode="0%" sourceLinked="1"/>
        <c:majorTickMark val="out"/>
        <c:minorTickMark val="none"/>
        <c:tickLblPos val="nextTo"/>
        <c:crossAx val="117375030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4A64-4CE0-94A4-AB34A554F51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4A64-4CE0-94A4-AB34A554F51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0.25</c:v>
                </c:pt>
                <c:pt idx="1">
                  <c:v>0.5</c:v>
                </c:pt>
                <c:pt idx="2">
                  <c:v>0.25</c:v>
                </c:pt>
                <c:pt idx="3">
                  <c:v>0</c:v>
                </c:pt>
              </c:numCache>
            </c:numRef>
          </c:val>
          <c:smooth val="0"/>
          <c:extLst>
            <c:ext xmlns:c16="http://schemas.microsoft.com/office/drawing/2014/chart" uri="{C3380CC4-5D6E-409C-BE32-E72D297353CC}">
              <c16:uniqueId val="{00000002-8ABE-45CD-843B-B5C435D1FC04}"/>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4A64-4CE0-94A4-AB34A554F51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4A64-4CE0-94A4-AB34A554F51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4A64-4CE0-94A4-AB34A554F51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4A64-4CE0-94A4-AB34A554F51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8ABE-45CD-843B-B5C435D1FC04}"/>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4A64-4CE0-94A4-AB34A554F51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4A64-4CE0-94A4-AB34A554F51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4A64-4CE0-94A4-AB34A554F51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4A64-4CE0-94A4-AB34A554F51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ABE-45CD-843B-B5C435D1FC04}"/>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BE-45CD-843B-B5C435D1FC04}"/>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BE-45CD-843B-B5C435D1FC04}"/>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BE-45CD-843B-B5C435D1FC04}"/>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BE-45CD-843B-B5C435D1FC0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ABE-45CD-843B-B5C435D1FC04}"/>
            </c:ext>
          </c:extLst>
        </c:ser>
        <c:dLbls>
          <c:showLegendKey val="0"/>
          <c:showVal val="0"/>
          <c:showCatName val="0"/>
          <c:showSerName val="0"/>
          <c:showPercent val="0"/>
          <c:showBubbleSize val="0"/>
        </c:dLbls>
        <c:smooth val="0"/>
        <c:axId val="1173756288"/>
        <c:axId val="1173752480"/>
      </c:lineChart>
      <c:catAx>
        <c:axId val="117375628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73752480"/>
        <c:crosses val="autoZero"/>
        <c:auto val="1"/>
        <c:lblAlgn val="ctr"/>
        <c:lblOffset val="100"/>
        <c:noMultiLvlLbl val="0"/>
      </c:catAx>
      <c:valAx>
        <c:axId val="1173752480"/>
        <c:scaling>
          <c:orientation val="minMax"/>
        </c:scaling>
        <c:delete val="1"/>
        <c:axPos val="l"/>
        <c:numFmt formatCode="0%" sourceLinked="1"/>
        <c:majorTickMark val="out"/>
        <c:minorTickMark val="none"/>
        <c:tickLblPos val="nextTo"/>
        <c:crossAx val="1173756288"/>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1C4F-4972-BA12-786B10CCA61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1C4F-4972-BA12-786B10CCA61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0.5</c:v>
                </c:pt>
                <c:pt idx="1">
                  <c:v>0.5</c:v>
                </c:pt>
                <c:pt idx="2">
                  <c:v>0</c:v>
                </c:pt>
                <c:pt idx="3">
                  <c:v>0</c:v>
                </c:pt>
              </c:numCache>
            </c:numRef>
          </c:val>
          <c:smooth val="0"/>
          <c:extLst>
            <c:ext xmlns:c16="http://schemas.microsoft.com/office/drawing/2014/chart" uri="{C3380CC4-5D6E-409C-BE32-E72D297353CC}">
              <c16:uniqueId val="{00000002-87BC-4E34-B005-B235ED5249DA}"/>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1C4F-4972-BA12-786B10CCA61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1C4F-4972-BA12-786B10CCA61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1C4F-4972-BA12-786B10CCA61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1C4F-4972-BA12-786B10CCA61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87BC-4E34-B005-B235ED5249DA}"/>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1C4F-4972-BA12-786B10CCA61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1C4F-4972-BA12-786B10CCA61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1C4F-4972-BA12-786B10CCA61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1C4F-4972-BA12-786B10CCA61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7BC-4E34-B005-B235ED5249DA}"/>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C-4E34-B005-B235ED5249DA}"/>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C-4E34-B005-B235ED5249DA}"/>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C-4E34-B005-B235ED5249DA}"/>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C-4E34-B005-B235ED5249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7BC-4E34-B005-B235ED5249DA}"/>
            </c:ext>
          </c:extLst>
        </c:ser>
        <c:dLbls>
          <c:showLegendKey val="0"/>
          <c:showVal val="0"/>
          <c:showCatName val="0"/>
          <c:showSerName val="0"/>
          <c:showPercent val="0"/>
          <c:showBubbleSize val="0"/>
        </c:dLbls>
        <c:smooth val="0"/>
        <c:axId val="1173754112"/>
        <c:axId val="1173754656"/>
      </c:lineChart>
      <c:catAx>
        <c:axId val="11737541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73754656"/>
        <c:crosses val="autoZero"/>
        <c:auto val="1"/>
        <c:lblAlgn val="ctr"/>
        <c:lblOffset val="100"/>
        <c:noMultiLvlLbl val="0"/>
      </c:catAx>
      <c:valAx>
        <c:axId val="1173754656"/>
        <c:scaling>
          <c:orientation val="minMax"/>
        </c:scaling>
        <c:delete val="1"/>
        <c:axPos val="l"/>
        <c:numFmt formatCode="0%" sourceLinked="1"/>
        <c:majorTickMark val="out"/>
        <c:minorTickMark val="none"/>
        <c:tickLblPos val="nextTo"/>
        <c:crossAx val="1173754112"/>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B530-4E29-A519-B30E2C96899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B530-4E29-A519-B30E2C96899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0.33333333333333331</c:v>
                </c:pt>
                <c:pt idx="1">
                  <c:v>0.33333333333333331</c:v>
                </c:pt>
                <c:pt idx="2">
                  <c:v>0.33333333333333331</c:v>
                </c:pt>
                <c:pt idx="3">
                  <c:v>0</c:v>
                </c:pt>
              </c:numCache>
            </c:numRef>
          </c:val>
          <c:smooth val="0"/>
          <c:extLst>
            <c:ext xmlns:c16="http://schemas.microsoft.com/office/drawing/2014/chart" uri="{C3380CC4-5D6E-409C-BE32-E72D297353CC}">
              <c16:uniqueId val="{00000002-71C7-4ACA-B207-E09267A6AC96}"/>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B530-4E29-A519-B30E2C96899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B530-4E29-A519-B30E2C96899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B530-4E29-A519-B30E2C96899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B530-4E29-A519-B30E2C96899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71C7-4ACA-B207-E09267A6AC96}"/>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B530-4E29-A519-B30E2C96899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B530-4E29-A519-B30E2C96899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B530-4E29-A519-B30E2C96899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B530-4E29-A519-B30E2C96899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1C7-4ACA-B207-E09267A6AC96}"/>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C7-4ACA-B207-E09267A6AC96}"/>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C7-4ACA-B207-E09267A6AC96}"/>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1C7-4ACA-B207-E09267A6AC96}"/>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1C7-4ACA-B207-E09267A6AC9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1C7-4ACA-B207-E09267A6AC96}"/>
            </c:ext>
          </c:extLst>
        </c:ser>
        <c:dLbls>
          <c:showLegendKey val="0"/>
          <c:showVal val="0"/>
          <c:showCatName val="0"/>
          <c:showSerName val="0"/>
          <c:showPercent val="0"/>
          <c:showBubbleSize val="0"/>
        </c:dLbls>
        <c:smooth val="0"/>
        <c:axId val="1173757376"/>
        <c:axId val="1175711088"/>
      </c:lineChart>
      <c:catAx>
        <c:axId val="117375737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75711088"/>
        <c:crosses val="autoZero"/>
        <c:auto val="1"/>
        <c:lblAlgn val="ctr"/>
        <c:lblOffset val="100"/>
        <c:noMultiLvlLbl val="0"/>
      </c:catAx>
      <c:valAx>
        <c:axId val="1175711088"/>
        <c:scaling>
          <c:orientation val="minMax"/>
        </c:scaling>
        <c:delete val="1"/>
        <c:axPos val="l"/>
        <c:numFmt formatCode="0%" sourceLinked="1"/>
        <c:majorTickMark val="out"/>
        <c:minorTickMark val="none"/>
        <c:tickLblPos val="nextTo"/>
        <c:crossAx val="1173757376"/>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0B7-44F9-9DCE-76D62FB98A86}"/>
              </c:ext>
            </c:extLst>
          </c:dPt>
          <c:dPt>
            <c:idx val="1"/>
            <c:invertIfNegative val="0"/>
            <c:bubble3D val="0"/>
            <c:spPr>
              <a:solidFill>
                <a:srgbClr val="C00000"/>
              </a:solidFill>
            </c:spPr>
            <c:extLst>
              <c:ext xmlns:c16="http://schemas.microsoft.com/office/drawing/2014/chart" uri="{C3380CC4-5D6E-409C-BE32-E72D297353CC}">
                <c16:uniqueId val="{00000001-10B7-44F9-9DCE-76D62FB98A8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0B7-44F9-9DCE-76D62FB98A8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0B7-44F9-9DCE-76D62FB98A8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0.33333333333333331</c:v>
                </c:pt>
                <c:pt idx="1">
                  <c:v>0.66666666666666663</c:v>
                </c:pt>
                <c:pt idx="2">
                  <c:v>0</c:v>
                </c:pt>
                <c:pt idx="3">
                  <c:v>0</c:v>
                </c:pt>
              </c:numCache>
            </c:numRef>
          </c:val>
          <c:extLst>
            <c:ext xmlns:c16="http://schemas.microsoft.com/office/drawing/2014/chart" uri="{C3380CC4-5D6E-409C-BE32-E72D297353CC}">
              <c16:uniqueId val="{00000004-10B7-44F9-9DCE-76D62FB98A86}"/>
            </c:ext>
          </c:extLst>
        </c:ser>
        <c:dLbls>
          <c:showLegendKey val="0"/>
          <c:showVal val="0"/>
          <c:showCatName val="0"/>
          <c:showSerName val="0"/>
          <c:showPercent val="0"/>
          <c:showBubbleSize val="0"/>
        </c:dLbls>
        <c:gapWidth val="150"/>
        <c:shape val="box"/>
        <c:axId val="1175705104"/>
        <c:axId val="1175701296"/>
        <c:axId val="0"/>
      </c:bar3DChart>
      <c:catAx>
        <c:axId val="11757051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5701296"/>
        <c:crosses val="autoZero"/>
        <c:auto val="1"/>
        <c:lblAlgn val="ctr"/>
        <c:lblOffset val="100"/>
        <c:noMultiLvlLbl val="0"/>
      </c:catAx>
      <c:valAx>
        <c:axId val="1175701296"/>
        <c:scaling>
          <c:orientation val="minMax"/>
        </c:scaling>
        <c:delete val="1"/>
        <c:axPos val="l"/>
        <c:numFmt formatCode="0%" sourceLinked="1"/>
        <c:majorTickMark val="out"/>
        <c:minorTickMark val="none"/>
        <c:tickLblPos val="nextTo"/>
        <c:crossAx val="117570510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4E0-4C5E-A72A-3CB805E451FB}"/>
              </c:ext>
            </c:extLst>
          </c:dPt>
          <c:dPt>
            <c:idx val="1"/>
            <c:invertIfNegative val="0"/>
            <c:bubble3D val="0"/>
            <c:spPr>
              <a:solidFill>
                <a:srgbClr val="C00000"/>
              </a:solidFill>
            </c:spPr>
            <c:extLst>
              <c:ext xmlns:c16="http://schemas.microsoft.com/office/drawing/2014/chart" uri="{C3380CC4-5D6E-409C-BE32-E72D297353CC}">
                <c16:uniqueId val="{00000001-64E0-4C5E-A72A-3CB805E451F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4E0-4C5E-A72A-3CB805E451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4E0-4C5E-A72A-3CB805E451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extLst>
            <c:ext xmlns:c16="http://schemas.microsoft.com/office/drawing/2014/chart" uri="{C3380CC4-5D6E-409C-BE32-E72D297353CC}">
              <c16:uniqueId val="{00000004-64E0-4C5E-A72A-3CB805E451FB}"/>
            </c:ext>
          </c:extLst>
        </c:ser>
        <c:dLbls>
          <c:showLegendKey val="0"/>
          <c:showVal val="0"/>
          <c:showCatName val="0"/>
          <c:showSerName val="0"/>
          <c:showPercent val="0"/>
          <c:showBubbleSize val="0"/>
        </c:dLbls>
        <c:gapWidth val="150"/>
        <c:shape val="box"/>
        <c:axId val="1175714352"/>
        <c:axId val="1175700208"/>
        <c:axId val="0"/>
      </c:bar3DChart>
      <c:catAx>
        <c:axId val="11757143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5700208"/>
        <c:crosses val="autoZero"/>
        <c:auto val="1"/>
        <c:lblAlgn val="ctr"/>
        <c:lblOffset val="100"/>
        <c:noMultiLvlLbl val="0"/>
      </c:catAx>
      <c:valAx>
        <c:axId val="1175700208"/>
        <c:scaling>
          <c:orientation val="minMax"/>
        </c:scaling>
        <c:delete val="1"/>
        <c:axPos val="l"/>
        <c:numFmt formatCode="0%" sourceLinked="1"/>
        <c:majorTickMark val="out"/>
        <c:minorTickMark val="none"/>
        <c:tickLblPos val="nextTo"/>
        <c:crossAx val="117571435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A94-47C4-9502-8036DFF6DDA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extLst>
            <c:ext xmlns:c16="http://schemas.microsoft.com/office/drawing/2014/chart" uri="{C3380CC4-5D6E-409C-BE32-E72D297353CC}">
              <c16:uniqueId val="{00000001-6A94-47C4-9502-8036DFF6DDA2}"/>
            </c:ext>
          </c:extLst>
        </c:ser>
        <c:dLbls>
          <c:showLegendKey val="0"/>
          <c:showVal val="0"/>
          <c:showCatName val="0"/>
          <c:showSerName val="0"/>
          <c:showPercent val="0"/>
          <c:showBubbleSize val="0"/>
        </c:dLbls>
        <c:gapWidth val="150"/>
        <c:shape val="box"/>
        <c:axId val="1175704560"/>
        <c:axId val="1175707824"/>
        <c:axId val="0"/>
      </c:bar3DChart>
      <c:catAx>
        <c:axId val="11757045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75707824"/>
        <c:crosses val="autoZero"/>
        <c:auto val="1"/>
        <c:lblAlgn val="ctr"/>
        <c:lblOffset val="100"/>
        <c:noMultiLvlLbl val="0"/>
      </c:catAx>
      <c:valAx>
        <c:axId val="1175707824"/>
        <c:scaling>
          <c:orientation val="minMax"/>
        </c:scaling>
        <c:delete val="1"/>
        <c:axPos val="l"/>
        <c:numFmt formatCode="0%" sourceLinked="1"/>
        <c:majorTickMark val="out"/>
        <c:minorTickMark val="none"/>
        <c:tickLblPos val="nextTo"/>
        <c:crossAx val="117570456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263-4806-91D2-F68AD446283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263-4806-91D2-F68AD446283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0.33333333333333331</c:v>
                </c:pt>
                <c:pt idx="1">
                  <c:v>0.66666666666666663</c:v>
                </c:pt>
                <c:pt idx="2">
                  <c:v>0</c:v>
                </c:pt>
                <c:pt idx="3">
                  <c:v>0</c:v>
                </c:pt>
              </c:numCache>
            </c:numRef>
          </c:val>
          <c:smooth val="0"/>
          <c:extLst>
            <c:ext xmlns:c16="http://schemas.microsoft.com/office/drawing/2014/chart" uri="{C3380CC4-5D6E-409C-BE32-E72D297353CC}">
              <c16:uniqueId val="{00000002-E0F1-4114-8A4E-F3E340363000}"/>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7263-4806-91D2-F68AD446283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263-4806-91D2-F68AD446283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263-4806-91D2-F68AD446283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263-4806-91D2-F68AD446283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E0F1-4114-8A4E-F3E340363000}"/>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263-4806-91D2-F68AD446283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7263-4806-91D2-F68AD446283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263-4806-91D2-F68AD446283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263-4806-91D2-F68AD446283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E0F1-4114-8A4E-F3E340363000}"/>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F1-4114-8A4E-F3E340363000}"/>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F1-4114-8A4E-F3E340363000}"/>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F1-4114-8A4E-F3E340363000}"/>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F1-4114-8A4E-F3E3403630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E0F1-4114-8A4E-F3E340363000}"/>
            </c:ext>
          </c:extLst>
        </c:ser>
        <c:dLbls>
          <c:showLegendKey val="0"/>
          <c:showVal val="0"/>
          <c:showCatName val="0"/>
          <c:showSerName val="0"/>
          <c:showPercent val="0"/>
          <c:showBubbleSize val="0"/>
        </c:dLbls>
        <c:smooth val="0"/>
        <c:axId val="1175702384"/>
        <c:axId val="1175714896"/>
      </c:lineChart>
      <c:catAx>
        <c:axId val="11757023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175714896"/>
        <c:crosses val="autoZero"/>
        <c:auto val="1"/>
        <c:lblAlgn val="ctr"/>
        <c:lblOffset val="100"/>
        <c:noMultiLvlLbl val="0"/>
      </c:catAx>
      <c:valAx>
        <c:axId val="1175714896"/>
        <c:scaling>
          <c:orientation val="minMax"/>
        </c:scaling>
        <c:delete val="1"/>
        <c:axPos val="l"/>
        <c:numFmt formatCode="0%" sourceLinked="1"/>
        <c:majorTickMark val="out"/>
        <c:minorTickMark val="none"/>
        <c:tickLblPos val="nextTo"/>
        <c:crossAx val="1175702384"/>
        <c:crosses val="autoZero"/>
        <c:crossBetween val="between"/>
      </c:valAx>
    </c:plotArea>
    <c:legend>
      <c:legendPos val="b"/>
      <c:overlay val="0"/>
      <c:txPr>
        <a:bodyPr/>
        <a:lstStyle/>
        <a:p>
          <a:pPr>
            <a:defRPr sz="1175"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5CE-480A-9102-7E3C01BE2BC1}"/>
              </c:ext>
            </c:extLst>
          </c:dPt>
          <c:dPt>
            <c:idx val="1"/>
            <c:invertIfNegative val="0"/>
            <c:bubble3D val="0"/>
            <c:spPr>
              <a:solidFill>
                <a:srgbClr val="C00000"/>
              </a:solidFill>
            </c:spPr>
            <c:extLst>
              <c:ext xmlns:c16="http://schemas.microsoft.com/office/drawing/2014/chart" uri="{C3380CC4-5D6E-409C-BE32-E72D297353CC}">
                <c16:uniqueId val="{00000001-95CE-480A-9102-7E3C01BE2BC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5CE-480A-9102-7E3C01BE2BC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5CE-480A-9102-7E3C01BE2BC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5CE-480A-9102-7E3C01BE2BC1}"/>
            </c:ext>
          </c:extLst>
        </c:ser>
        <c:dLbls>
          <c:showLegendKey val="0"/>
          <c:showVal val="0"/>
          <c:showCatName val="0"/>
          <c:showSerName val="0"/>
          <c:showPercent val="0"/>
          <c:showBubbleSize val="0"/>
        </c:dLbls>
        <c:gapWidth val="150"/>
        <c:shape val="box"/>
        <c:axId val="1175699664"/>
        <c:axId val="1175715440"/>
        <c:axId val="0"/>
      </c:bar3DChart>
      <c:catAx>
        <c:axId val="11756996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5715440"/>
        <c:crosses val="autoZero"/>
        <c:auto val="1"/>
        <c:lblAlgn val="ctr"/>
        <c:lblOffset val="100"/>
        <c:noMultiLvlLbl val="0"/>
      </c:catAx>
      <c:valAx>
        <c:axId val="1175715440"/>
        <c:scaling>
          <c:orientation val="minMax"/>
        </c:scaling>
        <c:delete val="1"/>
        <c:axPos val="l"/>
        <c:numFmt formatCode="0%" sourceLinked="1"/>
        <c:majorTickMark val="out"/>
        <c:minorTickMark val="none"/>
        <c:tickLblPos val="nextTo"/>
        <c:crossAx val="11756996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FAE3-4655-843B-4E0564C243E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FAE3-4655-843B-4E0564C243E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FAE3-4655-843B-4E0564C243E1}"/>
            </c:ext>
          </c:extLst>
        </c:ser>
        <c:dLbls>
          <c:showLegendKey val="0"/>
          <c:showVal val="0"/>
          <c:showCatName val="0"/>
          <c:showSerName val="0"/>
          <c:showPercent val="0"/>
          <c:showBubbleSize val="0"/>
        </c:dLbls>
        <c:gapWidth val="150"/>
        <c:shape val="box"/>
        <c:axId val="1175710544"/>
        <c:axId val="1175710000"/>
        <c:axId val="0"/>
      </c:bar3DChart>
      <c:catAx>
        <c:axId val="11757105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5710000"/>
        <c:crosses val="autoZero"/>
        <c:auto val="1"/>
        <c:lblAlgn val="ctr"/>
        <c:lblOffset val="100"/>
        <c:noMultiLvlLbl val="0"/>
      </c:catAx>
      <c:valAx>
        <c:axId val="1175710000"/>
        <c:scaling>
          <c:orientation val="minMax"/>
        </c:scaling>
        <c:delete val="1"/>
        <c:axPos val="l"/>
        <c:numFmt formatCode="0%" sourceLinked="1"/>
        <c:majorTickMark val="out"/>
        <c:minorTickMark val="none"/>
        <c:tickLblPos val="nextTo"/>
        <c:crossAx val="11757105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D55F-4720-BA12-16EA1DB1193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D55F-4720-BA12-16EA1DB1193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D55F-4720-BA12-16EA1DB1193C}"/>
            </c:ext>
          </c:extLst>
        </c:ser>
        <c:dLbls>
          <c:showLegendKey val="0"/>
          <c:showVal val="0"/>
          <c:showCatName val="0"/>
          <c:showSerName val="0"/>
          <c:showPercent val="0"/>
          <c:showBubbleSize val="0"/>
        </c:dLbls>
        <c:gapWidth val="150"/>
        <c:shape val="box"/>
        <c:axId val="1175712720"/>
        <c:axId val="1175713264"/>
        <c:axId val="0"/>
      </c:bar3DChart>
      <c:catAx>
        <c:axId val="11757127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5713264"/>
        <c:crosses val="autoZero"/>
        <c:auto val="1"/>
        <c:lblAlgn val="ctr"/>
        <c:lblOffset val="100"/>
        <c:noMultiLvlLbl val="0"/>
      </c:catAx>
      <c:valAx>
        <c:axId val="1175713264"/>
        <c:scaling>
          <c:orientation val="minMax"/>
        </c:scaling>
        <c:delete val="1"/>
        <c:axPos val="l"/>
        <c:numFmt formatCode="0%" sourceLinked="1"/>
        <c:majorTickMark val="out"/>
        <c:minorTickMark val="none"/>
        <c:tickLblPos val="nextTo"/>
        <c:crossAx val="117571272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8D3D-4EDC-8E36-DD1B46F7E40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8D3D-4EDC-8E36-DD1B46F7E40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8D3D-4EDC-8E36-DD1B46F7E400}"/>
            </c:ext>
          </c:extLst>
        </c:ser>
        <c:dLbls>
          <c:showLegendKey val="0"/>
          <c:showVal val="0"/>
          <c:showCatName val="0"/>
          <c:showSerName val="0"/>
          <c:showPercent val="0"/>
          <c:showBubbleSize val="0"/>
        </c:dLbls>
        <c:gapWidth val="150"/>
        <c:shape val="box"/>
        <c:axId val="1175717616"/>
        <c:axId val="1175718160"/>
        <c:axId val="0"/>
      </c:bar3DChart>
      <c:catAx>
        <c:axId val="11757176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75718160"/>
        <c:crosses val="autoZero"/>
        <c:auto val="1"/>
        <c:lblAlgn val="ctr"/>
        <c:lblOffset val="100"/>
        <c:noMultiLvlLbl val="0"/>
      </c:catAx>
      <c:valAx>
        <c:axId val="1175718160"/>
        <c:scaling>
          <c:orientation val="minMax"/>
        </c:scaling>
        <c:delete val="1"/>
        <c:axPos val="l"/>
        <c:numFmt formatCode="0%" sourceLinked="1"/>
        <c:majorTickMark val="out"/>
        <c:minorTickMark val="none"/>
        <c:tickLblPos val="nextTo"/>
        <c:crossAx val="117571761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2.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3.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4.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79" name="1 Imagen" descr="Secretaría de Educación">
          <a:extLst>
            <a:ext uri="{FF2B5EF4-FFF2-40B4-BE49-F238E27FC236}">
              <a16:creationId xmlns:a16="http://schemas.microsoft.com/office/drawing/2014/main" id="{7E251340-500A-76D1-20E7-A58BF51BC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80" name="Picture 3995" descr="MB900431547">
          <a:hlinkClick xmlns:r="http://schemas.openxmlformats.org/officeDocument/2006/relationships" r:id="rId2" tooltip="Ir a revision identidad"/>
          <a:extLst>
            <a:ext uri="{FF2B5EF4-FFF2-40B4-BE49-F238E27FC236}">
              <a16:creationId xmlns:a16="http://schemas.microsoft.com/office/drawing/2014/main" id="{396BC9DB-8BD8-5434-8F0E-D3C51ED46DC8}"/>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368" name="2 Imagen">
          <a:hlinkClick xmlns:r="http://schemas.openxmlformats.org/officeDocument/2006/relationships" r:id="rId1" tooltip="IR A RESUMEN"/>
          <a:extLst>
            <a:ext uri="{FF2B5EF4-FFF2-40B4-BE49-F238E27FC236}">
              <a16:creationId xmlns:a16="http://schemas.microsoft.com/office/drawing/2014/main" id="{2B18B9E4-3FF9-2210-3DA8-91EC33D23E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369" name="3 Imagen">
          <a:hlinkClick xmlns:r="http://schemas.openxmlformats.org/officeDocument/2006/relationships" r:id="rId3" tooltip="IR A RESUMEN"/>
          <a:extLst>
            <a:ext uri="{FF2B5EF4-FFF2-40B4-BE49-F238E27FC236}">
              <a16:creationId xmlns:a16="http://schemas.microsoft.com/office/drawing/2014/main" id="{DAF7B4B5-AD95-37B6-9ED3-C9324A7B42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19050</xdr:rowOff>
    </xdr:to>
    <xdr:pic>
      <xdr:nvPicPr>
        <xdr:cNvPr id="51619370" name="4 Imagen">
          <a:hlinkClick xmlns:r="http://schemas.openxmlformats.org/officeDocument/2006/relationships" r:id="rId5" tooltip="IR A RESUMEN"/>
          <a:extLst>
            <a:ext uri="{FF2B5EF4-FFF2-40B4-BE49-F238E27FC236}">
              <a16:creationId xmlns:a16="http://schemas.microsoft.com/office/drawing/2014/main" id="{3A0706BE-0A21-3B58-206C-7D058B406DD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19050</xdr:rowOff>
    </xdr:to>
    <xdr:pic>
      <xdr:nvPicPr>
        <xdr:cNvPr id="51619371" name="5 Imagen">
          <a:hlinkClick xmlns:r="http://schemas.openxmlformats.org/officeDocument/2006/relationships" r:id="rId7" tooltip="IR A RESUMEN"/>
          <a:extLst>
            <a:ext uri="{FF2B5EF4-FFF2-40B4-BE49-F238E27FC236}">
              <a16:creationId xmlns:a16="http://schemas.microsoft.com/office/drawing/2014/main" id="{9061F82C-1081-54BD-69D7-D72DC4BD10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28575</xdr:rowOff>
    </xdr:to>
    <xdr:pic>
      <xdr:nvPicPr>
        <xdr:cNvPr id="51619372" name="7 Imagen">
          <a:hlinkClick xmlns:r="http://schemas.openxmlformats.org/officeDocument/2006/relationships" r:id="rId8" tooltip="IR A RESUMEN"/>
          <a:extLst>
            <a:ext uri="{FF2B5EF4-FFF2-40B4-BE49-F238E27FC236}">
              <a16:creationId xmlns:a16="http://schemas.microsoft.com/office/drawing/2014/main" id="{11719C85-C00C-9C8B-FA3D-756E20282B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28575</xdr:rowOff>
    </xdr:to>
    <xdr:pic>
      <xdr:nvPicPr>
        <xdr:cNvPr id="51619373" name="8 Imagen">
          <a:hlinkClick xmlns:r="http://schemas.openxmlformats.org/officeDocument/2006/relationships" r:id="rId9" tooltip="IR A RESUMEN"/>
          <a:extLst>
            <a:ext uri="{FF2B5EF4-FFF2-40B4-BE49-F238E27FC236}">
              <a16:creationId xmlns:a16="http://schemas.microsoft.com/office/drawing/2014/main" id="{2A27A4C9-3514-B989-D8C1-09BF2661C2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51619374" name="9 Imagen">
          <a:hlinkClick xmlns:r="http://schemas.openxmlformats.org/officeDocument/2006/relationships" r:id="rId10" tooltip="IR A RESUMEN"/>
          <a:extLst>
            <a:ext uri="{FF2B5EF4-FFF2-40B4-BE49-F238E27FC236}">
              <a16:creationId xmlns:a16="http://schemas.microsoft.com/office/drawing/2014/main" id="{F62D6B70-4C89-E1DA-68C9-BC6F5D68D0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1619375" name="10 Imagen">
          <a:hlinkClick xmlns:r="http://schemas.openxmlformats.org/officeDocument/2006/relationships" r:id="rId11" tooltip="IR A RESUMEN"/>
          <a:extLst>
            <a:ext uri="{FF2B5EF4-FFF2-40B4-BE49-F238E27FC236}">
              <a16:creationId xmlns:a16="http://schemas.microsoft.com/office/drawing/2014/main" id="{8522DAD3-C14C-01BB-F57A-945C4B966FC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28575</xdr:rowOff>
    </xdr:to>
    <xdr:pic>
      <xdr:nvPicPr>
        <xdr:cNvPr id="51619376" name="11 Imagen">
          <a:hlinkClick xmlns:r="http://schemas.openxmlformats.org/officeDocument/2006/relationships" r:id="rId13" tooltip="IR A RESUMEN"/>
          <a:extLst>
            <a:ext uri="{FF2B5EF4-FFF2-40B4-BE49-F238E27FC236}">
              <a16:creationId xmlns:a16="http://schemas.microsoft.com/office/drawing/2014/main" id="{98E4A8AA-D81A-9F07-D679-50B12818F9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19050</xdr:rowOff>
    </xdr:to>
    <xdr:pic>
      <xdr:nvPicPr>
        <xdr:cNvPr id="51619377" name="12 Imagen">
          <a:hlinkClick xmlns:r="http://schemas.openxmlformats.org/officeDocument/2006/relationships" r:id="rId14" tooltip="IR A RESUMEN"/>
          <a:extLst>
            <a:ext uri="{FF2B5EF4-FFF2-40B4-BE49-F238E27FC236}">
              <a16:creationId xmlns:a16="http://schemas.microsoft.com/office/drawing/2014/main" id="{6B25397B-A1C0-A7EC-45E6-D762694CFED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378" name="13 Imagen">
          <a:hlinkClick xmlns:r="http://schemas.openxmlformats.org/officeDocument/2006/relationships" r:id="rId16" tooltip="IR A RESUMEN"/>
          <a:extLst>
            <a:ext uri="{FF2B5EF4-FFF2-40B4-BE49-F238E27FC236}">
              <a16:creationId xmlns:a16="http://schemas.microsoft.com/office/drawing/2014/main" id="{6AF04ECD-771A-A330-6CB7-BDF99B7B40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1619379" name="14 Imagen">
          <a:hlinkClick xmlns:r="http://schemas.openxmlformats.org/officeDocument/2006/relationships" r:id="rId17" tooltip="IR A RESUMEN"/>
          <a:extLst>
            <a:ext uri="{FF2B5EF4-FFF2-40B4-BE49-F238E27FC236}">
              <a16:creationId xmlns:a16="http://schemas.microsoft.com/office/drawing/2014/main" id="{714F39AE-96BE-5B03-C3C0-041DA960337E}"/>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1619380" name="15 Imagen">
          <a:hlinkClick xmlns:r="http://schemas.openxmlformats.org/officeDocument/2006/relationships" r:id="rId19" tooltip="IR A RESUMEN"/>
          <a:extLst>
            <a:ext uri="{FF2B5EF4-FFF2-40B4-BE49-F238E27FC236}">
              <a16:creationId xmlns:a16="http://schemas.microsoft.com/office/drawing/2014/main" id="{A5AABDBF-D771-41B1-FCED-7AEB48D9A6A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28575</xdr:rowOff>
    </xdr:to>
    <xdr:pic>
      <xdr:nvPicPr>
        <xdr:cNvPr id="51619381" name="16 Imagen">
          <a:hlinkClick xmlns:r="http://schemas.openxmlformats.org/officeDocument/2006/relationships" r:id="rId21" tooltip="IR A RESUMEN"/>
          <a:extLst>
            <a:ext uri="{FF2B5EF4-FFF2-40B4-BE49-F238E27FC236}">
              <a16:creationId xmlns:a16="http://schemas.microsoft.com/office/drawing/2014/main" id="{0A385986-20C4-5FF8-FD60-DB61E7BF5E9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1619382" name="17 Imagen">
          <a:hlinkClick xmlns:r="http://schemas.openxmlformats.org/officeDocument/2006/relationships" r:id="rId22" tooltip="IR A RESUMEN"/>
          <a:extLst>
            <a:ext uri="{FF2B5EF4-FFF2-40B4-BE49-F238E27FC236}">
              <a16:creationId xmlns:a16="http://schemas.microsoft.com/office/drawing/2014/main" id="{ED1C800B-0C6F-6658-755F-C1BBE3EEB2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1619383" name="18 Imagen">
          <a:hlinkClick xmlns:r="http://schemas.openxmlformats.org/officeDocument/2006/relationships" r:id="rId23" tooltip="IR A RESUMEN"/>
          <a:extLst>
            <a:ext uri="{FF2B5EF4-FFF2-40B4-BE49-F238E27FC236}">
              <a16:creationId xmlns:a16="http://schemas.microsoft.com/office/drawing/2014/main" id="{F1361E72-C99F-5490-A371-EF483CCACC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51619384" name="19 Imagen">
          <a:hlinkClick xmlns:r="http://schemas.openxmlformats.org/officeDocument/2006/relationships" r:id="rId24" tooltip="IR A RESUMEN"/>
          <a:extLst>
            <a:ext uri="{FF2B5EF4-FFF2-40B4-BE49-F238E27FC236}">
              <a16:creationId xmlns:a16="http://schemas.microsoft.com/office/drawing/2014/main" id="{1898C2C9-150C-F8E1-8D4E-3F29B148C8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19050</xdr:rowOff>
    </xdr:to>
    <xdr:pic>
      <xdr:nvPicPr>
        <xdr:cNvPr id="51619385" name="20 Imagen">
          <a:hlinkClick xmlns:r="http://schemas.openxmlformats.org/officeDocument/2006/relationships" r:id="rId25" tooltip="IR A RESUMEN"/>
          <a:extLst>
            <a:ext uri="{FF2B5EF4-FFF2-40B4-BE49-F238E27FC236}">
              <a16:creationId xmlns:a16="http://schemas.microsoft.com/office/drawing/2014/main" id="{72A176AB-3C88-25A6-F819-C2605045F8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28575</xdr:rowOff>
    </xdr:to>
    <xdr:pic>
      <xdr:nvPicPr>
        <xdr:cNvPr id="51619386" name="21 Imagen">
          <a:hlinkClick xmlns:r="http://schemas.openxmlformats.org/officeDocument/2006/relationships" r:id="rId26" tooltip="IR A RESUMEN"/>
          <a:extLst>
            <a:ext uri="{FF2B5EF4-FFF2-40B4-BE49-F238E27FC236}">
              <a16:creationId xmlns:a16="http://schemas.microsoft.com/office/drawing/2014/main" id="{4905C7CC-4EE1-9662-B504-F7303BCBC32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387" name="Picture 3995" descr="MB900431547">
          <a:hlinkClick xmlns:r="http://schemas.openxmlformats.org/officeDocument/2006/relationships" r:id="rId27" tooltip="Regresar"/>
          <a:extLst>
            <a:ext uri="{FF2B5EF4-FFF2-40B4-BE49-F238E27FC236}">
              <a16:creationId xmlns:a16="http://schemas.microsoft.com/office/drawing/2014/main" id="{D4F4EF17-0814-30A2-34B0-D0B7AFA968FC}"/>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388" name="Picture 3995" descr="MB900431547">
          <a:hlinkClick xmlns:r="http://schemas.openxmlformats.org/officeDocument/2006/relationships" r:id="rId29" tooltip="Ir a directiva"/>
          <a:extLst>
            <a:ext uri="{FF2B5EF4-FFF2-40B4-BE49-F238E27FC236}">
              <a16:creationId xmlns:a16="http://schemas.microsoft.com/office/drawing/2014/main" id="{74F56889-E9D5-1119-0DE9-7DFFB8039B7E}"/>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979212" name="1 Gráfico">
          <a:extLst>
            <a:ext uri="{FF2B5EF4-FFF2-40B4-BE49-F238E27FC236}">
              <a16:creationId xmlns:a16="http://schemas.microsoft.com/office/drawing/2014/main" id="{BB8598C6-DFD9-0D03-2517-50B17218D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979213" name="2 Gráfico">
          <a:extLst>
            <a:ext uri="{FF2B5EF4-FFF2-40B4-BE49-F238E27FC236}">
              <a16:creationId xmlns:a16="http://schemas.microsoft.com/office/drawing/2014/main" id="{959B3072-99A2-4AB3-1FA4-656F59BE5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979214" name="3 Gráfico">
          <a:extLst>
            <a:ext uri="{FF2B5EF4-FFF2-40B4-BE49-F238E27FC236}">
              <a16:creationId xmlns:a16="http://schemas.microsoft.com/office/drawing/2014/main" id="{95A257F0-426D-503A-4E91-990C074E3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979215" name="4 Gráfico">
          <a:extLst>
            <a:ext uri="{FF2B5EF4-FFF2-40B4-BE49-F238E27FC236}">
              <a16:creationId xmlns:a16="http://schemas.microsoft.com/office/drawing/2014/main" id="{250409DB-DDA4-9613-D61F-A546B5D8D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979216" name="5 Gráfico">
          <a:extLst>
            <a:ext uri="{FF2B5EF4-FFF2-40B4-BE49-F238E27FC236}">
              <a16:creationId xmlns:a16="http://schemas.microsoft.com/office/drawing/2014/main" id="{B8136C2E-5C3C-4CFF-5722-D66DF9DA4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979217" name="6 Gráfico">
          <a:extLst>
            <a:ext uri="{FF2B5EF4-FFF2-40B4-BE49-F238E27FC236}">
              <a16:creationId xmlns:a16="http://schemas.microsoft.com/office/drawing/2014/main" id="{E6F60831-3E79-9869-57C8-72EE74B89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979218" name="7 Gráfico">
          <a:extLst>
            <a:ext uri="{FF2B5EF4-FFF2-40B4-BE49-F238E27FC236}">
              <a16:creationId xmlns:a16="http://schemas.microsoft.com/office/drawing/2014/main" id="{650C2A33-59C5-4A5C-2787-1267F3264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979219" name="8 Gráfico">
          <a:extLst>
            <a:ext uri="{FF2B5EF4-FFF2-40B4-BE49-F238E27FC236}">
              <a16:creationId xmlns:a16="http://schemas.microsoft.com/office/drawing/2014/main" id="{A9278F5D-1112-4E07-8456-48F45E6E6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979220" name="9 Gráfico">
          <a:extLst>
            <a:ext uri="{FF2B5EF4-FFF2-40B4-BE49-F238E27FC236}">
              <a16:creationId xmlns:a16="http://schemas.microsoft.com/office/drawing/2014/main" id="{8A66E413-0EA1-36D8-E6F1-260460555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3979221" name="10 Gráfico">
          <a:extLst>
            <a:ext uri="{FF2B5EF4-FFF2-40B4-BE49-F238E27FC236}">
              <a16:creationId xmlns:a16="http://schemas.microsoft.com/office/drawing/2014/main" id="{FEA72DE9-F645-00C8-798E-52ACCD7DA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3979222" name="11 Gráfico">
          <a:extLst>
            <a:ext uri="{FF2B5EF4-FFF2-40B4-BE49-F238E27FC236}">
              <a16:creationId xmlns:a16="http://schemas.microsoft.com/office/drawing/2014/main" id="{8058EAC4-76F6-28B0-7E81-A285FC3AF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3979223" name="12 Gráfico">
          <a:extLst>
            <a:ext uri="{FF2B5EF4-FFF2-40B4-BE49-F238E27FC236}">
              <a16:creationId xmlns:a16="http://schemas.microsoft.com/office/drawing/2014/main" id="{596114D6-A9A8-B526-FCC5-B8E72CD307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979224" name="7 Gráfico">
          <a:extLst>
            <a:ext uri="{FF2B5EF4-FFF2-40B4-BE49-F238E27FC236}">
              <a16:creationId xmlns:a16="http://schemas.microsoft.com/office/drawing/2014/main" id="{EC7AD301-EBEE-4F69-00D8-8AFD6A87FA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979225" name="8 Gráfico">
          <a:extLst>
            <a:ext uri="{FF2B5EF4-FFF2-40B4-BE49-F238E27FC236}">
              <a16:creationId xmlns:a16="http://schemas.microsoft.com/office/drawing/2014/main" id="{75803C41-1E74-61C2-A7A7-884F7543B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979226" name="9 Gráfico">
          <a:extLst>
            <a:ext uri="{FF2B5EF4-FFF2-40B4-BE49-F238E27FC236}">
              <a16:creationId xmlns:a16="http://schemas.microsoft.com/office/drawing/2014/main" id="{B5A849E8-1DA2-3EA2-D18A-57148B817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3979227" name="16 Gráfico">
          <a:extLst>
            <a:ext uri="{FF2B5EF4-FFF2-40B4-BE49-F238E27FC236}">
              <a16:creationId xmlns:a16="http://schemas.microsoft.com/office/drawing/2014/main" id="{38430445-3E5E-2440-0E9C-EF3D3FCAF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979228" name="7 Gráfico">
          <a:extLst>
            <a:ext uri="{FF2B5EF4-FFF2-40B4-BE49-F238E27FC236}">
              <a16:creationId xmlns:a16="http://schemas.microsoft.com/office/drawing/2014/main" id="{84B06D83-10CA-C79F-FCDF-F17FECEE5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979229" name="8 Gráfico">
          <a:extLst>
            <a:ext uri="{FF2B5EF4-FFF2-40B4-BE49-F238E27FC236}">
              <a16:creationId xmlns:a16="http://schemas.microsoft.com/office/drawing/2014/main" id="{1C59E1AF-D367-68D2-F7AF-972EF182D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3979230" name="9 Gráfico">
          <a:extLst>
            <a:ext uri="{FF2B5EF4-FFF2-40B4-BE49-F238E27FC236}">
              <a16:creationId xmlns:a16="http://schemas.microsoft.com/office/drawing/2014/main" id="{789018C6-AD4C-9AD6-A4B3-CD1773E01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3979231" name="16 Gráfico">
          <a:extLst>
            <a:ext uri="{FF2B5EF4-FFF2-40B4-BE49-F238E27FC236}">
              <a16:creationId xmlns:a16="http://schemas.microsoft.com/office/drawing/2014/main" id="{FDF65344-2F00-5AFE-4A60-A20820C27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3979232" name="7 Gráfico">
          <a:extLst>
            <a:ext uri="{FF2B5EF4-FFF2-40B4-BE49-F238E27FC236}">
              <a16:creationId xmlns:a16="http://schemas.microsoft.com/office/drawing/2014/main" id="{0F725D75-84B6-DA30-75A6-525DFBFA8E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3979233" name="8 Gráfico">
          <a:extLst>
            <a:ext uri="{FF2B5EF4-FFF2-40B4-BE49-F238E27FC236}">
              <a16:creationId xmlns:a16="http://schemas.microsoft.com/office/drawing/2014/main" id="{EC3AAE4F-65F5-F11E-2FE6-00E6ABBEA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3979234" name="9 Gráfico">
          <a:extLst>
            <a:ext uri="{FF2B5EF4-FFF2-40B4-BE49-F238E27FC236}">
              <a16:creationId xmlns:a16="http://schemas.microsoft.com/office/drawing/2014/main" id="{1A456054-1824-1534-439F-663283896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3979235" name="16 Gráfico">
          <a:extLst>
            <a:ext uri="{FF2B5EF4-FFF2-40B4-BE49-F238E27FC236}">
              <a16:creationId xmlns:a16="http://schemas.microsoft.com/office/drawing/2014/main" id="{3512870A-F791-D957-7D2A-F92B6BEDE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3979236" name="Picture 3995" descr="MB900431547">
          <a:hlinkClick xmlns:r="http://schemas.openxmlformats.org/officeDocument/2006/relationships" r:id="rId25" tooltip="Ir a factores criticos"/>
          <a:extLst>
            <a:ext uri="{FF2B5EF4-FFF2-40B4-BE49-F238E27FC236}">
              <a16:creationId xmlns:a16="http://schemas.microsoft.com/office/drawing/2014/main" id="{9A0D8F5D-63D6-077A-54BD-CA830F74B79A}"/>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3979237" name="2 Imagen">
          <a:hlinkClick xmlns:r="http://schemas.openxmlformats.org/officeDocument/2006/relationships" r:id="rId25" tooltip="Ir a academica"/>
          <a:extLst>
            <a:ext uri="{FF2B5EF4-FFF2-40B4-BE49-F238E27FC236}">
              <a16:creationId xmlns:a16="http://schemas.microsoft.com/office/drawing/2014/main" id="{4D663965-7BF9-8266-065A-0F533BBFC572}"/>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3979238" name="1 Gráfico">
          <a:extLst>
            <a:ext uri="{FF2B5EF4-FFF2-40B4-BE49-F238E27FC236}">
              <a16:creationId xmlns:a16="http://schemas.microsoft.com/office/drawing/2014/main" id="{C2AF8D73-3816-BB7D-E8C5-6FC62AC21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3979239" name="4 Gráfico">
          <a:extLst>
            <a:ext uri="{FF2B5EF4-FFF2-40B4-BE49-F238E27FC236}">
              <a16:creationId xmlns:a16="http://schemas.microsoft.com/office/drawing/2014/main" id="{3CFB1FF8-66A0-8918-DAFB-D387BF696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3979240" name="5 Gráfico">
          <a:extLst>
            <a:ext uri="{FF2B5EF4-FFF2-40B4-BE49-F238E27FC236}">
              <a16:creationId xmlns:a16="http://schemas.microsoft.com/office/drawing/2014/main" id="{1B795BDB-4873-6097-D79D-37919DA556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3979241" name="6 Gráfico">
          <a:extLst>
            <a:ext uri="{FF2B5EF4-FFF2-40B4-BE49-F238E27FC236}">
              <a16:creationId xmlns:a16="http://schemas.microsoft.com/office/drawing/2014/main" id="{7DD6D879-4CF7-C080-D605-6496F8DF4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3979242" name="7 Gráfico">
          <a:extLst>
            <a:ext uri="{FF2B5EF4-FFF2-40B4-BE49-F238E27FC236}">
              <a16:creationId xmlns:a16="http://schemas.microsoft.com/office/drawing/2014/main" id="{E726D0F6-5C47-E465-1C06-C807049D7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3979243" name="8 Gráfico">
          <a:extLst>
            <a:ext uri="{FF2B5EF4-FFF2-40B4-BE49-F238E27FC236}">
              <a16:creationId xmlns:a16="http://schemas.microsoft.com/office/drawing/2014/main" id="{D6764F6B-2B2E-79FC-D19E-3AB49EC9B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10965" name="1 Gráfico">
          <a:extLst>
            <a:ext uri="{FF2B5EF4-FFF2-40B4-BE49-F238E27FC236}">
              <a16:creationId xmlns:a16="http://schemas.microsoft.com/office/drawing/2014/main" id="{35ECD445-626F-84B3-9657-2FC0F9C73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10966" name="2 Gráfico">
          <a:extLst>
            <a:ext uri="{FF2B5EF4-FFF2-40B4-BE49-F238E27FC236}">
              <a16:creationId xmlns:a16="http://schemas.microsoft.com/office/drawing/2014/main" id="{DB2C8E9A-E044-CB67-246F-E87BF9E95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10967" name="3 Gráfico">
          <a:extLst>
            <a:ext uri="{FF2B5EF4-FFF2-40B4-BE49-F238E27FC236}">
              <a16:creationId xmlns:a16="http://schemas.microsoft.com/office/drawing/2014/main" id="{3E987D65-C3FD-55DE-1303-2BA3196C2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10968" name="4 Gráfico">
          <a:extLst>
            <a:ext uri="{FF2B5EF4-FFF2-40B4-BE49-F238E27FC236}">
              <a16:creationId xmlns:a16="http://schemas.microsoft.com/office/drawing/2014/main" id="{0E0AF07C-D1FC-A15D-841D-BED29D972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10969" name="5 Gráfico">
          <a:extLst>
            <a:ext uri="{FF2B5EF4-FFF2-40B4-BE49-F238E27FC236}">
              <a16:creationId xmlns:a16="http://schemas.microsoft.com/office/drawing/2014/main" id="{C769CAC5-E236-0669-F6F7-9367FBE89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10970" name="6 Gráfico">
          <a:extLst>
            <a:ext uri="{FF2B5EF4-FFF2-40B4-BE49-F238E27FC236}">
              <a16:creationId xmlns:a16="http://schemas.microsoft.com/office/drawing/2014/main" id="{CD99A4A9-6B15-B88D-29E6-EC82870AA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10971" name="7 Gráfico">
          <a:extLst>
            <a:ext uri="{FF2B5EF4-FFF2-40B4-BE49-F238E27FC236}">
              <a16:creationId xmlns:a16="http://schemas.microsoft.com/office/drawing/2014/main" id="{05A09B85-8B1D-9290-8291-74E32B8050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10972" name="8 Gráfico">
          <a:extLst>
            <a:ext uri="{FF2B5EF4-FFF2-40B4-BE49-F238E27FC236}">
              <a16:creationId xmlns:a16="http://schemas.microsoft.com/office/drawing/2014/main" id="{6F7BB937-231D-CCA9-BC1C-63F48D67C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10973" name="9 Gráfico">
          <a:extLst>
            <a:ext uri="{FF2B5EF4-FFF2-40B4-BE49-F238E27FC236}">
              <a16:creationId xmlns:a16="http://schemas.microsoft.com/office/drawing/2014/main" id="{97809F54-42A1-4312-F273-D47F9CFD9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53710974" name="10 Gráfico">
          <a:extLst>
            <a:ext uri="{FF2B5EF4-FFF2-40B4-BE49-F238E27FC236}">
              <a16:creationId xmlns:a16="http://schemas.microsoft.com/office/drawing/2014/main" id="{830366D8-75F7-F3F0-C592-49E3F2972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53710975" name="11 Gráfico">
          <a:extLst>
            <a:ext uri="{FF2B5EF4-FFF2-40B4-BE49-F238E27FC236}">
              <a16:creationId xmlns:a16="http://schemas.microsoft.com/office/drawing/2014/main" id="{C31250D6-0513-01D8-B3CE-024729994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53710976" name="12 Gráfico">
          <a:extLst>
            <a:ext uri="{FF2B5EF4-FFF2-40B4-BE49-F238E27FC236}">
              <a16:creationId xmlns:a16="http://schemas.microsoft.com/office/drawing/2014/main" id="{A0C5FF02-7C53-550E-6D61-64E80DCA5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10977" name="7 Gráfico">
          <a:extLst>
            <a:ext uri="{FF2B5EF4-FFF2-40B4-BE49-F238E27FC236}">
              <a16:creationId xmlns:a16="http://schemas.microsoft.com/office/drawing/2014/main" id="{2B802399-39CE-5E9C-6016-229C42EB4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10978" name="8 Gráfico">
          <a:extLst>
            <a:ext uri="{FF2B5EF4-FFF2-40B4-BE49-F238E27FC236}">
              <a16:creationId xmlns:a16="http://schemas.microsoft.com/office/drawing/2014/main" id="{AE4B0A87-6D06-CF98-0875-F35E2BC07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10979" name="9 Gráfico">
          <a:extLst>
            <a:ext uri="{FF2B5EF4-FFF2-40B4-BE49-F238E27FC236}">
              <a16:creationId xmlns:a16="http://schemas.microsoft.com/office/drawing/2014/main" id="{5C21F7CC-8CD8-1E7F-23D3-1C73631AB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53710980" name="16 Gráfico">
          <a:extLst>
            <a:ext uri="{FF2B5EF4-FFF2-40B4-BE49-F238E27FC236}">
              <a16:creationId xmlns:a16="http://schemas.microsoft.com/office/drawing/2014/main" id="{3CD6F67C-C885-5188-724C-AAE167FF8D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53710981" name="Picture 3995" descr="MB900431547">
          <a:hlinkClick xmlns:r="http://schemas.openxmlformats.org/officeDocument/2006/relationships" r:id="rId17" tooltip="Ir a factores criticos"/>
          <a:extLst>
            <a:ext uri="{FF2B5EF4-FFF2-40B4-BE49-F238E27FC236}">
              <a16:creationId xmlns:a16="http://schemas.microsoft.com/office/drawing/2014/main" id="{368EB2FE-1DC2-5B78-E343-B83436B48AD2}"/>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53710982" name="2 Imagen">
          <a:hlinkClick xmlns:r="http://schemas.openxmlformats.org/officeDocument/2006/relationships" r:id="rId17" tooltip="Ir a administrativa"/>
          <a:extLst>
            <a:ext uri="{FF2B5EF4-FFF2-40B4-BE49-F238E27FC236}">
              <a16:creationId xmlns:a16="http://schemas.microsoft.com/office/drawing/2014/main" id="{C778C19A-11A0-2045-7B68-47E06556732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53710983" name="1 Gráfico">
          <a:extLst>
            <a:ext uri="{FF2B5EF4-FFF2-40B4-BE49-F238E27FC236}">
              <a16:creationId xmlns:a16="http://schemas.microsoft.com/office/drawing/2014/main" id="{02610910-C041-0D36-72C5-C598ADB92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53710984" name="2 Gráfico">
          <a:extLst>
            <a:ext uri="{FF2B5EF4-FFF2-40B4-BE49-F238E27FC236}">
              <a16:creationId xmlns:a16="http://schemas.microsoft.com/office/drawing/2014/main" id="{2E9FD045-B7C1-0BEC-53C0-0AEE63099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53710985" name="3 Gráfico">
          <a:extLst>
            <a:ext uri="{FF2B5EF4-FFF2-40B4-BE49-F238E27FC236}">
              <a16:creationId xmlns:a16="http://schemas.microsoft.com/office/drawing/2014/main" id="{3D5244E7-9733-2B6B-2B77-5EC34FD00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53710986" name="4 Gráfico">
          <a:extLst>
            <a:ext uri="{FF2B5EF4-FFF2-40B4-BE49-F238E27FC236}">
              <a16:creationId xmlns:a16="http://schemas.microsoft.com/office/drawing/2014/main" id="{5E5EE7A1-A959-BBE2-2818-DA4E2F5D6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3740681" name="1 Gráfico">
          <a:extLst>
            <a:ext uri="{FF2B5EF4-FFF2-40B4-BE49-F238E27FC236}">
              <a16:creationId xmlns:a16="http://schemas.microsoft.com/office/drawing/2014/main" id="{E8C291B5-B5FC-3999-3C33-D81FE67B9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3740682" name="2 Gráfico">
          <a:extLst>
            <a:ext uri="{FF2B5EF4-FFF2-40B4-BE49-F238E27FC236}">
              <a16:creationId xmlns:a16="http://schemas.microsoft.com/office/drawing/2014/main" id="{E5AFE546-04A4-1E67-1B1D-556BB1CA4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3740683" name="3 Gráfico">
          <a:extLst>
            <a:ext uri="{FF2B5EF4-FFF2-40B4-BE49-F238E27FC236}">
              <a16:creationId xmlns:a16="http://schemas.microsoft.com/office/drawing/2014/main" id="{B25CF971-19D8-0DFF-3E9D-965F66B20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3740684" name="4 Gráfico">
          <a:extLst>
            <a:ext uri="{FF2B5EF4-FFF2-40B4-BE49-F238E27FC236}">
              <a16:creationId xmlns:a16="http://schemas.microsoft.com/office/drawing/2014/main" id="{7D445F20-9AD8-7AED-DB30-82DD3D9AF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3740685" name="5 Gráfico">
          <a:extLst>
            <a:ext uri="{FF2B5EF4-FFF2-40B4-BE49-F238E27FC236}">
              <a16:creationId xmlns:a16="http://schemas.microsoft.com/office/drawing/2014/main" id="{CA048582-C305-FBE9-1869-F4E35E1AB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3740686" name="6 Gráfico">
          <a:extLst>
            <a:ext uri="{FF2B5EF4-FFF2-40B4-BE49-F238E27FC236}">
              <a16:creationId xmlns:a16="http://schemas.microsoft.com/office/drawing/2014/main" id="{A97D3DA3-1452-FD3A-18D0-04F92487E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3740687" name="7 Gráfico">
          <a:extLst>
            <a:ext uri="{FF2B5EF4-FFF2-40B4-BE49-F238E27FC236}">
              <a16:creationId xmlns:a16="http://schemas.microsoft.com/office/drawing/2014/main" id="{10AD6924-D8B0-47D4-EFFA-4FDD90981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3740688" name="8 Gráfico">
          <a:extLst>
            <a:ext uri="{FF2B5EF4-FFF2-40B4-BE49-F238E27FC236}">
              <a16:creationId xmlns:a16="http://schemas.microsoft.com/office/drawing/2014/main" id="{3C4C9DD8-80C7-6489-F5D1-E5168DBBE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3740689" name="9 Gráfico">
          <a:extLst>
            <a:ext uri="{FF2B5EF4-FFF2-40B4-BE49-F238E27FC236}">
              <a16:creationId xmlns:a16="http://schemas.microsoft.com/office/drawing/2014/main" id="{D2B8CBAA-25A4-ADC0-6F10-50998447D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3740690" name="10 Gráfico">
          <a:extLst>
            <a:ext uri="{FF2B5EF4-FFF2-40B4-BE49-F238E27FC236}">
              <a16:creationId xmlns:a16="http://schemas.microsoft.com/office/drawing/2014/main" id="{3C5919D3-C827-90BA-B880-BD5FB14B7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3740691" name="11 Gráfico">
          <a:extLst>
            <a:ext uri="{FF2B5EF4-FFF2-40B4-BE49-F238E27FC236}">
              <a16:creationId xmlns:a16="http://schemas.microsoft.com/office/drawing/2014/main" id="{BE217E79-45BD-236B-0123-D6F7BAA27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3740692" name="12 Gráfico">
          <a:extLst>
            <a:ext uri="{FF2B5EF4-FFF2-40B4-BE49-F238E27FC236}">
              <a16:creationId xmlns:a16="http://schemas.microsoft.com/office/drawing/2014/main" id="{3914EB38-FCDE-B08F-310B-12B29F415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3740693" name="7 Gráfico">
          <a:extLst>
            <a:ext uri="{FF2B5EF4-FFF2-40B4-BE49-F238E27FC236}">
              <a16:creationId xmlns:a16="http://schemas.microsoft.com/office/drawing/2014/main" id="{9FFE6780-613A-FD16-5D60-E48C6BCB1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3740694" name="8 Gráfico">
          <a:extLst>
            <a:ext uri="{FF2B5EF4-FFF2-40B4-BE49-F238E27FC236}">
              <a16:creationId xmlns:a16="http://schemas.microsoft.com/office/drawing/2014/main" id="{F96F66B8-C6B4-AABD-1505-3C5CD884F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3740695" name="9 Gráfico">
          <a:extLst>
            <a:ext uri="{FF2B5EF4-FFF2-40B4-BE49-F238E27FC236}">
              <a16:creationId xmlns:a16="http://schemas.microsoft.com/office/drawing/2014/main" id="{3E86E13A-C225-D488-4342-0A77DC16E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3740696" name="16 Gráfico">
          <a:extLst>
            <a:ext uri="{FF2B5EF4-FFF2-40B4-BE49-F238E27FC236}">
              <a16:creationId xmlns:a16="http://schemas.microsoft.com/office/drawing/2014/main" id="{7685717C-3DC7-962E-C0E9-53A5CFB8C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3740697" name="7 Gráfico">
          <a:extLst>
            <a:ext uri="{FF2B5EF4-FFF2-40B4-BE49-F238E27FC236}">
              <a16:creationId xmlns:a16="http://schemas.microsoft.com/office/drawing/2014/main" id="{3450CA9C-91B2-8222-C1BD-62495D964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3740698" name="8 Gráfico">
          <a:extLst>
            <a:ext uri="{FF2B5EF4-FFF2-40B4-BE49-F238E27FC236}">
              <a16:creationId xmlns:a16="http://schemas.microsoft.com/office/drawing/2014/main" id="{69CCDCDB-2DEE-F612-EAF9-4F6316854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3740699" name="9 Gráfico">
          <a:extLst>
            <a:ext uri="{FF2B5EF4-FFF2-40B4-BE49-F238E27FC236}">
              <a16:creationId xmlns:a16="http://schemas.microsoft.com/office/drawing/2014/main" id="{69D75224-3B11-CBDF-19A6-F32563156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3740700" name="16 Gráfico">
          <a:extLst>
            <a:ext uri="{FF2B5EF4-FFF2-40B4-BE49-F238E27FC236}">
              <a16:creationId xmlns:a16="http://schemas.microsoft.com/office/drawing/2014/main" id="{F42A86ED-7D48-772F-5D85-ACE8B3A79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3740701" name="Picture 3995" descr="MB900431547">
          <a:hlinkClick xmlns:r="http://schemas.openxmlformats.org/officeDocument/2006/relationships" r:id="rId21" tooltip="Ir a factores criticos"/>
          <a:extLst>
            <a:ext uri="{FF2B5EF4-FFF2-40B4-BE49-F238E27FC236}">
              <a16:creationId xmlns:a16="http://schemas.microsoft.com/office/drawing/2014/main" id="{B6B40F13-AFCB-23EA-BABB-332FD20714D4}"/>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3740702" name="2 Imagen">
          <a:hlinkClick xmlns:r="http://schemas.openxmlformats.org/officeDocument/2006/relationships" r:id="rId23" tooltip="Ir a comunidad"/>
          <a:extLst>
            <a:ext uri="{FF2B5EF4-FFF2-40B4-BE49-F238E27FC236}">
              <a16:creationId xmlns:a16="http://schemas.microsoft.com/office/drawing/2014/main" id="{702E1A84-EEE0-4F11-DA80-0A56ED5CA718}"/>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3740703" name="3 Gráfico">
          <a:extLst>
            <a:ext uri="{FF2B5EF4-FFF2-40B4-BE49-F238E27FC236}">
              <a16:creationId xmlns:a16="http://schemas.microsoft.com/office/drawing/2014/main" id="{BBDAC7ED-6959-94D6-FD96-5E431DB7E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3740704" name="4 Gráfico">
          <a:extLst>
            <a:ext uri="{FF2B5EF4-FFF2-40B4-BE49-F238E27FC236}">
              <a16:creationId xmlns:a16="http://schemas.microsoft.com/office/drawing/2014/main" id="{64F0F995-279B-6FA2-3034-D3149B9C8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3740705" name="5 Gráfico">
          <a:extLst>
            <a:ext uri="{FF2B5EF4-FFF2-40B4-BE49-F238E27FC236}">
              <a16:creationId xmlns:a16="http://schemas.microsoft.com/office/drawing/2014/main" id="{B1503798-7EB9-C971-2EDD-D24D026A5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3740706" name="6 Gráfico">
          <a:extLst>
            <a:ext uri="{FF2B5EF4-FFF2-40B4-BE49-F238E27FC236}">
              <a16:creationId xmlns:a16="http://schemas.microsoft.com/office/drawing/2014/main" id="{04AAF32F-37C1-5C7B-4577-35EB75453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3740707" name="1 Gráfico">
          <a:extLst>
            <a:ext uri="{FF2B5EF4-FFF2-40B4-BE49-F238E27FC236}">
              <a16:creationId xmlns:a16="http://schemas.microsoft.com/office/drawing/2014/main" id="{12ED3597-4C1E-78B9-3EDB-C6F3950B2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7667" name="1 Gráfico">
          <a:extLst>
            <a:ext uri="{FF2B5EF4-FFF2-40B4-BE49-F238E27FC236}">
              <a16:creationId xmlns:a16="http://schemas.microsoft.com/office/drawing/2014/main" id="{04D3DDD2-A8F3-1E89-84E7-2C6A325291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7668" name="2 Gráfico">
          <a:extLst>
            <a:ext uri="{FF2B5EF4-FFF2-40B4-BE49-F238E27FC236}">
              <a16:creationId xmlns:a16="http://schemas.microsoft.com/office/drawing/2014/main" id="{69D56519-59B1-4A1A-0A03-07469D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7669" name="3 Gráfico">
          <a:extLst>
            <a:ext uri="{FF2B5EF4-FFF2-40B4-BE49-F238E27FC236}">
              <a16:creationId xmlns:a16="http://schemas.microsoft.com/office/drawing/2014/main" id="{9093BE68-9F13-EC18-4CF6-657ACD393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7670" name="4 Gráfico">
          <a:extLst>
            <a:ext uri="{FF2B5EF4-FFF2-40B4-BE49-F238E27FC236}">
              <a16:creationId xmlns:a16="http://schemas.microsoft.com/office/drawing/2014/main" id="{07979ADA-621B-3E01-DFD0-565776F9A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7671" name="5 Gráfico">
          <a:extLst>
            <a:ext uri="{FF2B5EF4-FFF2-40B4-BE49-F238E27FC236}">
              <a16:creationId xmlns:a16="http://schemas.microsoft.com/office/drawing/2014/main" id="{D9ACCE8D-AB99-30AB-D14C-6BFC84FEA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7672" name="6 Gráfico">
          <a:extLst>
            <a:ext uri="{FF2B5EF4-FFF2-40B4-BE49-F238E27FC236}">
              <a16:creationId xmlns:a16="http://schemas.microsoft.com/office/drawing/2014/main" id="{BD0380EE-9DF4-BEFE-89A6-FC3D28AEA0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7673" name="7 Gráfico">
          <a:extLst>
            <a:ext uri="{FF2B5EF4-FFF2-40B4-BE49-F238E27FC236}">
              <a16:creationId xmlns:a16="http://schemas.microsoft.com/office/drawing/2014/main" id="{F6DCFB4C-62E1-A07F-E3BA-BDF31ADA2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7674" name="8 Gráfico">
          <a:extLst>
            <a:ext uri="{FF2B5EF4-FFF2-40B4-BE49-F238E27FC236}">
              <a16:creationId xmlns:a16="http://schemas.microsoft.com/office/drawing/2014/main" id="{17D6BAF8-5675-8852-2820-5DA1853F2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7675" name="9 Gráfico">
          <a:extLst>
            <a:ext uri="{FF2B5EF4-FFF2-40B4-BE49-F238E27FC236}">
              <a16:creationId xmlns:a16="http://schemas.microsoft.com/office/drawing/2014/main" id="{D3803CA8-90B2-F1A8-E072-0889C09F8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7676" name="10 Gráfico">
          <a:extLst>
            <a:ext uri="{FF2B5EF4-FFF2-40B4-BE49-F238E27FC236}">
              <a16:creationId xmlns:a16="http://schemas.microsoft.com/office/drawing/2014/main" id="{FF602880-91E0-47F8-56EB-F362E5DC9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7677" name="11 Gráfico">
          <a:extLst>
            <a:ext uri="{FF2B5EF4-FFF2-40B4-BE49-F238E27FC236}">
              <a16:creationId xmlns:a16="http://schemas.microsoft.com/office/drawing/2014/main" id="{3875FC45-C6A5-89CA-9E02-6497823ED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7678" name="12 Gráfico">
          <a:extLst>
            <a:ext uri="{FF2B5EF4-FFF2-40B4-BE49-F238E27FC236}">
              <a16:creationId xmlns:a16="http://schemas.microsoft.com/office/drawing/2014/main" id="{29ADF22A-8837-87C7-1E4F-C8EBBAA0C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1717679" name="7 Gráfico">
          <a:extLst>
            <a:ext uri="{FF2B5EF4-FFF2-40B4-BE49-F238E27FC236}">
              <a16:creationId xmlns:a16="http://schemas.microsoft.com/office/drawing/2014/main" id="{0A1C2436-B74C-8514-E713-33898ED38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1717680" name="8 Gráfico">
          <a:extLst>
            <a:ext uri="{FF2B5EF4-FFF2-40B4-BE49-F238E27FC236}">
              <a16:creationId xmlns:a16="http://schemas.microsoft.com/office/drawing/2014/main" id="{1C1C09CA-DBD3-017D-A253-2C613E460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1717681" name="9 Gráfico">
          <a:extLst>
            <a:ext uri="{FF2B5EF4-FFF2-40B4-BE49-F238E27FC236}">
              <a16:creationId xmlns:a16="http://schemas.microsoft.com/office/drawing/2014/main" id="{224B102E-901A-CC94-F883-151EC8193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1717682" name="16 Gráfico">
          <a:extLst>
            <a:ext uri="{FF2B5EF4-FFF2-40B4-BE49-F238E27FC236}">
              <a16:creationId xmlns:a16="http://schemas.microsoft.com/office/drawing/2014/main" id="{3064C45C-8403-282E-492D-8BBF54260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7683" name="Picture 3995" descr="MB900431547">
          <a:hlinkClick xmlns:r="http://schemas.openxmlformats.org/officeDocument/2006/relationships" r:id="rId17" tooltip="Ir a factores criticos"/>
          <a:extLst>
            <a:ext uri="{FF2B5EF4-FFF2-40B4-BE49-F238E27FC236}">
              <a16:creationId xmlns:a16="http://schemas.microsoft.com/office/drawing/2014/main" id="{E4F36A8F-3FED-AAC1-3FB3-8EBEB6908D10}"/>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7684" name="1 Gráfico">
          <a:extLst>
            <a:ext uri="{FF2B5EF4-FFF2-40B4-BE49-F238E27FC236}">
              <a16:creationId xmlns:a16="http://schemas.microsoft.com/office/drawing/2014/main" id="{F3DACA52-3C23-666B-6F44-890115D45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7685" name="2 Gráfico">
          <a:extLst>
            <a:ext uri="{FF2B5EF4-FFF2-40B4-BE49-F238E27FC236}">
              <a16:creationId xmlns:a16="http://schemas.microsoft.com/office/drawing/2014/main" id="{50E51406-8A01-D820-4546-1BD765B49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7686" name="3 Gráfico">
          <a:extLst>
            <a:ext uri="{FF2B5EF4-FFF2-40B4-BE49-F238E27FC236}">
              <a16:creationId xmlns:a16="http://schemas.microsoft.com/office/drawing/2014/main" id="{DE0113C5-F9F1-C9D5-5D0C-1323C6077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1717687" name="4 Gráfico">
          <a:extLst>
            <a:ext uri="{FF2B5EF4-FFF2-40B4-BE49-F238E27FC236}">
              <a16:creationId xmlns:a16="http://schemas.microsoft.com/office/drawing/2014/main" id="{BBF525D6-4E7C-2B6E-78BF-191D14EE1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M65529"/>
  <sheetViews>
    <sheetView showGridLines="0" tabSelected="1" topLeftCell="A3" zoomScale="80" zoomScaleNormal="80" workbookViewId="0">
      <selection activeCell="K18" sqref="K18:K21"/>
    </sheetView>
  </sheetViews>
  <sheetFormatPr baseColWidth="10" defaultColWidth="11.42578125" defaultRowHeight="14.25" x14ac:dyDescent="0.2"/>
  <cols>
    <col min="1" max="2" width="11.42578125" style="18"/>
    <col min="3" max="3" width="15.85546875" style="18" customWidth="1"/>
    <col min="4" max="4" width="21.140625" style="18" customWidth="1"/>
    <col min="5" max="5" width="14.85546875" style="18" customWidth="1"/>
    <col min="6" max="6" width="8.5703125" style="18" customWidth="1"/>
    <col min="7" max="7" width="10.28515625" style="18" customWidth="1"/>
    <col min="8" max="8" width="16.28515625" style="18" customWidth="1"/>
    <col min="9" max="9" width="18.28515625" style="18" customWidth="1"/>
    <col min="10" max="10" width="3.28515625" style="18" customWidth="1"/>
    <col min="11" max="11" width="46.28515625" style="18" bestFit="1" customWidth="1"/>
    <col min="12" max="12" width="85.42578125" style="18" customWidth="1"/>
    <col min="13" max="13" width="33.5703125" style="18" customWidth="1"/>
    <col min="14" max="16384" width="11.42578125" style="18"/>
  </cols>
  <sheetData>
    <row r="1" spans="1:13" ht="27" customHeight="1" x14ac:dyDescent="0.25">
      <c r="A1" s="166"/>
      <c r="B1" s="167"/>
      <c r="C1" s="174" t="s">
        <v>169</v>
      </c>
      <c r="D1" s="175"/>
      <c r="E1" s="175"/>
      <c r="F1" s="175"/>
      <c r="G1" s="175"/>
      <c r="H1" s="172" t="s">
        <v>170</v>
      </c>
      <c r="I1" s="173"/>
    </row>
    <row r="2" spans="1:13" ht="18.75" customHeight="1" x14ac:dyDescent="0.25">
      <c r="A2" s="168"/>
      <c r="B2" s="169"/>
      <c r="C2" s="174" t="s">
        <v>171</v>
      </c>
      <c r="D2" s="175"/>
      <c r="E2" s="175"/>
      <c r="F2" s="175"/>
      <c r="G2" s="175"/>
      <c r="H2" s="44">
        <v>41241</v>
      </c>
      <c r="I2" s="45" t="s">
        <v>175</v>
      </c>
    </row>
    <row r="3" spans="1:13" ht="21" customHeight="1" x14ac:dyDescent="0.25">
      <c r="A3" s="170"/>
      <c r="B3" s="171"/>
      <c r="C3" s="174" t="s">
        <v>172</v>
      </c>
      <c r="D3" s="175"/>
      <c r="E3" s="175"/>
      <c r="F3" s="175"/>
      <c r="G3" s="175"/>
      <c r="H3" s="172" t="s">
        <v>173</v>
      </c>
      <c r="I3" s="173"/>
    </row>
    <row r="4" spans="1:13" ht="5.25" customHeight="1" x14ac:dyDescent="0.2"/>
    <row r="5" spans="1:13" ht="34.5" customHeight="1" x14ac:dyDescent="0.2">
      <c r="A5" s="201" t="s">
        <v>164</v>
      </c>
      <c r="B5" s="201"/>
      <c r="C5" s="201"/>
      <c r="D5" s="201"/>
      <c r="E5" s="201"/>
      <c r="F5" s="201"/>
      <c r="G5" s="201"/>
      <c r="H5" s="201"/>
      <c r="I5" s="201"/>
      <c r="K5" s="202" t="s">
        <v>140</v>
      </c>
      <c r="L5" s="202"/>
      <c r="M5" s="202"/>
    </row>
    <row r="6" spans="1:13" ht="23.25" customHeight="1" x14ac:dyDescent="0.2">
      <c r="A6" s="203" t="s">
        <v>162</v>
      </c>
      <c r="B6" s="204"/>
      <c r="C6" s="204"/>
      <c r="D6" s="204"/>
      <c r="E6" s="204"/>
      <c r="F6" s="179" t="s">
        <v>141</v>
      </c>
      <c r="G6" s="180"/>
      <c r="H6" s="180"/>
      <c r="I6" s="180"/>
      <c r="K6" s="47" t="s">
        <v>142</v>
      </c>
      <c r="L6" s="48" t="s">
        <v>143</v>
      </c>
      <c r="M6" s="49" t="s">
        <v>144</v>
      </c>
    </row>
    <row r="7" spans="1:13" ht="20.100000000000001" customHeight="1" x14ac:dyDescent="0.2">
      <c r="A7" s="205" t="s">
        <v>227</v>
      </c>
      <c r="B7" s="206"/>
      <c r="C7" s="206"/>
      <c r="D7" s="206"/>
      <c r="E7" s="206"/>
      <c r="F7" s="181"/>
      <c r="G7" s="181"/>
      <c r="H7" s="181"/>
      <c r="I7" s="181"/>
      <c r="K7" s="207" t="s">
        <v>166</v>
      </c>
      <c r="L7" s="57" t="s">
        <v>145</v>
      </c>
      <c r="M7" s="208" t="s">
        <v>146</v>
      </c>
    </row>
    <row r="8" spans="1:13" ht="33.75" customHeight="1" x14ac:dyDescent="0.2">
      <c r="A8" s="205"/>
      <c r="B8" s="206"/>
      <c r="C8" s="206"/>
      <c r="D8" s="206"/>
      <c r="E8" s="206"/>
      <c r="F8" s="209" t="s">
        <v>160</v>
      </c>
      <c r="G8" s="210"/>
      <c r="H8" s="211">
        <v>154128000019</v>
      </c>
      <c r="I8" s="212"/>
      <c r="K8" s="208"/>
      <c r="L8" s="57" t="s">
        <v>159</v>
      </c>
      <c r="M8" s="208"/>
    </row>
    <row r="9" spans="1:13" ht="20.100000000000001" customHeight="1" x14ac:dyDescent="0.2">
      <c r="A9" s="42" t="s">
        <v>147</v>
      </c>
      <c r="B9" s="43"/>
      <c r="C9" s="185" t="s">
        <v>229</v>
      </c>
      <c r="D9" s="185"/>
      <c r="E9" s="186"/>
      <c r="F9" s="187" t="s">
        <v>163</v>
      </c>
      <c r="G9" s="188"/>
      <c r="H9" s="215" t="s">
        <v>228</v>
      </c>
      <c r="I9" s="216"/>
      <c r="K9" s="208"/>
      <c r="L9" s="57" t="s">
        <v>148</v>
      </c>
      <c r="M9" s="208" t="s">
        <v>149</v>
      </c>
    </row>
    <row r="10" spans="1:13" ht="20.100000000000001" customHeight="1" x14ac:dyDescent="0.2">
      <c r="A10" s="183" t="s">
        <v>168</v>
      </c>
      <c r="B10" s="184"/>
      <c r="C10" s="185" t="s">
        <v>230</v>
      </c>
      <c r="D10" s="185"/>
      <c r="E10" s="185"/>
      <c r="F10" s="186"/>
      <c r="G10" s="46" t="s">
        <v>150</v>
      </c>
      <c r="H10" s="213">
        <v>3134325789</v>
      </c>
      <c r="I10" s="214"/>
      <c r="K10" s="208"/>
      <c r="L10" s="57" t="s">
        <v>151</v>
      </c>
      <c r="M10" s="208"/>
    </row>
    <row r="11" spans="1:13" ht="20.100000000000001" customHeight="1" x14ac:dyDescent="0.2">
      <c r="A11" s="183" t="s">
        <v>165</v>
      </c>
      <c r="B11" s="184"/>
      <c r="C11" s="185" t="s">
        <v>231</v>
      </c>
      <c r="D11" s="185"/>
      <c r="E11" s="185"/>
      <c r="F11" s="186"/>
      <c r="G11" s="46" t="s">
        <v>174</v>
      </c>
      <c r="H11" s="195" t="s">
        <v>232</v>
      </c>
      <c r="I11" s="196"/>
      <c r="K11" s="197"/>
      <c r="L11" s="58"/>
      <c r="M11" s="58"/>
    </row>
    <row r="12" spans="1:13" ht="19.5" customHeight="1" x14ac:dyDescent="0.2">
      <c r="A12" s="198" t="s">
        <v>152</v>
      </c>
      <c r="B12" s="199"/>
      <c r="C12" s="199"/>
      <c r="D12" s="199"/>
      <c r="E12" s="199"/>
      <c r="F12" s="199"/>
      <c r="G12" s="199"/>
      <c r="H12" s="199"/>
      <c r="I12" s="200"/>
      <c r="K12" s="194"/>
      <c r="L12" s="58"/>
      <c r="M12" s="194"/>
    </row>
    <row r="13" spans="1:13" ht="20.100000000000001" customHeight="1" x14ac:dyDescent="0.2">
      <c r="A13" s="191" t="s">
        <v>153</v>
      </c>
      <c r="B13" s="191"/>
      <c r="C13" s="191"/>
      <c r="D13" s="191" t="s">
        <v>154</v>
      </c>
      <c r="E13" s="191"/>
      <c r="F13" s="191"/>
      <c r="G13" s="191" t="s">
        <v>161</v>
      </c>
      <c r="H13" s="191"/>
      <c r="I13" s="191"/>
      <c r="K13" s="194"/>
      <c r="L13" s="58"/>
      <c r="M13" s="194"/>
    </row>
    <row r="14" spans="1:13" ht="20.100000000000001" customHeight="1" x14ac:dyDescent="0.2">
      <c r="A14" s="182" t="s">
        <v>273</v>
      </c>
      <c r="B14" s="182"/>
      <c r="C14" s="182"/>
      <c r="D14" s="182" t="s">
        <v>278</v>
      </c>
      <c r="E14" s="182"/>
      <c r="F14" s="182"/>
      <c r="G14" s="182" t="s">
        <v>280</v>
      </c>
      <c r="H14" s="182"/>
      <c r="I14" s="182"/>
      <c r="K14" s="194"/>
      <c r="L14" s="58"/>
      <c r="M14" s="194"/>
    </row>
    <row r="15" spans="1:13" ht="20.100000000000001" customHeight="1" x14ac:dyDescent="0.2">
      <c r="A15" s="182" t="s">
        <v>274</v>
      </c>
      <c r="B15" s="182"/>
      <c r="C15" s="182"/>
      <c r="D15" s="182" t="s">
        <v>278</v>
      </c>
      <c r="E15" s="182"/>
      <c r="F15" s="182"/>
      <c r="G15" s="182" t="s">
        <v>281</v>
      </c>
      <c r="H15" s="182"/>
      <c r="I15" s="182"/>
      <c r="K15" s="194"/>
      <c r="L15" s="58"/>
      <c r="M15" s="58"/>
    </row>
    <row r="16" spans="1:13" ht="20.100000000000001" customHeight="1" x14ac:dyDescent="0.2">
      <c r="A16" s="182" t="s">
        <v>275</v>
      </c>
      <c r="B16" s="182"/>
      <c r="C16" s="182"/>
      <c r="D16" s="182" t="s">
        <v>278</v>
      </c>
      <c r="E16" s="182"/>
      <c r="F16" s="182"/>
      <c r="G16" s="182" t="s">
        <v>282</v>
      </c>
      <c r="H16" s="182"/>
      <c r="I16" s="182"/>
      <c r="K16" s="194"/>
      <c r="L16" s="58"/>
      <c r="M16" s="58"/>
    </row>
    <row r="17" spans="1:13" ht="20.100000000000001" customHeight="1" x14ac:dyDescent="0.2">
      <c r="A17" s="182" t="s">
        <v>276</v>
      </c>
      <c r="B17" s="182"/>
      <c r="C17" s="182"/>
      <c r="D17" s="182" t="s">
        <v>278</v>
      </c>
      <c r="E17" s="182"/>
      <c r="F17" s="182"/>
      <c r="G17" s="182" t="s">
        <v>283</v>
      </c>
      <c r="H17" s="182"/>
      <c r="I17" s="182"/>
      <c r="K17" s="194"/>
      <c r="L17" s="58"/>
      <c r="M17" s="58"/>
    </row>
    <row r="18" spans="1:13" ht="20.100000000000001" customHeight="1" x14ac:dyDescent="0.2">
      <c r="A18" s="182" t="s">
        <v>277</v>
      </c>
      <c r="B18" s="182"/>
      <c r="C18" s="182"/>
      <c r="D18" s="182" t="s">
        <v>279</v>
      </c>
      <c r="E18" s="182"/>
      <c r="F18" s="182"/>
      <c r="G18" s="182" t="s">
        <v>230</v>
      </c>
      <c r="H18" s="182"/>
      <c r="I18" s="182"/>
      <c r="K18" s="193"/>
      <c r="L18" s="58"/>
      <c r="M18" s="58"/>
    </row>
    <row r="19" spans="1:13" ht="20.100000000000001" customHeight="1" x14ac:dyDescent="0.2">
      <c r="A19" s="182"/>
      <c r="B19" s="182"/>
      <c r="C19" s="182"/>
      <c r="D19" s="182"/>
      <c r="E19" s="182"/>
      <c r="F19" s="182"/>
      <c r="G19" s="182"/>
      <c r="H19" s="182"/>
      <c r="I19" s="182"/>
      <c r="K19" s="194"/>
      <c r="L19" s="58"/>
      <c r="M19" s="58"/>
    </row>
    <row r="20" spans="1:13" ht="20.100000000000001" customHeight="1" x14ac:dyDescent="0.2">
      <c r="A20" s="182"/>
      <c r="B20" s="182"/>
      <c r="C20" s="182"/>
      <c r="D20" s="182"/>
      <c r="E20" s="182"/>
      <c r="F20" s="182"/>
      <c r="G20" s="182"/>
      <c r="H20" s="182"/>
      <c r="I20" s="182"/>
      <c r="K20" s="194"/>
      <c r="L20" s="58"/>
      <c r="M20" s="58"/>
    </row>
    <row r="21" spans="1:13" ht="20.100000000000001" customHeight="1" x14ac:dyDescent="0.2">
      <c r="A21" s="182"/>
      <c r="B21" s="182"/>
      <c r="C21" s="182"/>
      <c r="D21" s="182"/>
      <c r="E21" s="182"/>
      <c r="F21" s="182"/>
      <c r="G21" s="182"/>
      <c r="H21" s="182"/>
      <c r="I21" s="182"/>
      <c r="K21" s="194"/>
      <c r="L21" s="58"/>
      <c r="M21" s="59"/>
    </row>
    <row r="22" spans="1:13" ht="20.100000000000001" customHeight="1" x14ac:dyDescent="0.2">
      <c r="A22" s="182"/>
      <c r="B22" s="182"/>
      <c r="C22" s="182"/>
      <c r="D22" s="182"/>
      <c r="E22" s="182"/>
      <c r="F22" s="182"/>
      <c r="G22" s="182"/>
      <c r="H22" s="182"/>
      <c r="I22" s="182"/>
    </row>
    <row r="23" spans="1:13" s="19" customFormat="1" ht="20.25" x14ac:dyDescent="0.3">
      <c r="A23" s="192"/>
      <c r="B23" s="192"/>
      <c r="C23" s="192"/>
      <c r="D23" s="192"/>
      <c r="E23" s="192"/>
      <c r="F23" s="192"/>
      <c r="G23" s="192"/>
      <c r="H23" s="192"/>
      <c r="I23" s="192"/>
      <c r="K23" s="189"/>
      <c r="L23" s="189"/>
    </row>
    <row r="24" spans="1:13" ht="30" customHeight="1" x14ac:dyDescent="0.2">
      <c r="A24" s="190" t="s">
        <v>155</v>
      </c>
      <c r="B24" s="190"/>
      <c r="C24" s="190"/>
      <c r="D24" s="190"/>
      <c r="E24" s="190"/>
      <c r="F24" s="190"/>
      <c r="G24" s="190"/>
      <c r="H24" s="190"/>
      <c r="I24" s="190"/>
      <c r="K24" s="20"/>
      <c r="L24" s="20"/>
    </row>
    <row r="25" spans="1:13" ht="33.75" customHeight="1" x14ac:dyDescent="0.2">
      <c r="A25" s="191" t="s">
        <v>153</v>
      </c>
      <c r="B25" s="191"/>
      <c r="C25" s="191"/>
      <c r="D25" s="191" t="s">
        <v>154</v>
      </c>
      <c r="E25" s="191"/>
      <c r="F25" s="191"/>
      <c r="G25" s="191" t="s">
        <v>23</v>
      </c>
      <c r="H25" s="191"/>
      <c r="I25" s="191"/>
      <c r="K25" s="21"/>
      <c r="L25" s="22"/>
      <c r="M25" s="18" t="s">
        <v>156</v>
      </c>
    </row>
    <row r="26" spans="1:13" ht="20.100000000000001" customHeight="1" x14ac:dyDescent="0.2">
      <c r="A26" s="182" t="s">
        <v>284</v>
      </c>
      <c r="B26" s="182"/>
      <c r="C26" s="182"/>
      <c r="D26" s="182" t="s">
        <v>278</v>
      </c>
      <c r="E26" s="182"/>
      <c r="F26" s="182"/>
      <c r="G26" s="182" t="s">
        <v>288</v>
      </c>
      <c r="H26" s="182"/>
      <c r="I26" s="182"/>
      <c r="K26" s="21"/>
      <c r="L26" s="22"/>
    </row>
    <row r="27" spans="1:13" ht="20.100000000000001" customHeight="1" x14ac:dyDescent="0.2">
      <c r="A27" s="182" t="s">
        <v>285</v>
      </c>
      <c r="B27" s="182"/>
      <c r="C27" s="182"/>
      <c r="D27" s="182" t="s">
        <v>278</v>
      </c>
      <c r="E27" s="182"/>
      <c r="F27" s="182"/>
      <c r="G27" s="182" t="s">
        <v>289</v>
      </c>
      <c r="H27" s="182"/>
      <c r="I27" s="182"/>
      <c r="K27" s="21"/>
      <c r="L27" s="23"/>
    </row>
    <row r="28" spans="1:13" ht="20.100000000000001" customHeight="1" x14ac:dyDescent="0.2">
      <c r="A28" s="182" t="s">
        <v>286</v>
      </c>
      <c r="B28" s="182"/>
      <c r="C28" s="182"/>
      <c r="D28" s="182" t="s">
        <v>278</v>
      </c>
      <c r="E28" s="182"/>
      <c r="F28" s="182"/>
      <c r="G28" s="182" t="s">
        <v>290</v>
      </c>
      <c r="H28" s="182"/>
      <c r="I28" s="182"/>
      <c r="K28" s="21"/>
      <c r="L28" s="23"/>
    </row>
    <row r="29" spans="1:13" ht="20.100000000000001" customHeight="1" x14ac:dyDescent="0.2">
      <c r="A29" s="182" t="s">
        <v>287</v>
      </c>
      <c r="B29" s="182"/>
      <c r="C29" s="182"/>
      <c r="D29" s="182" t="s">
        <v>278</v>
      </c>
      <c r="E29" s="182"/>
      <c r="F29" s="182"/>
      <c r="G29" s="182" t="s">
        <v>291</v>
      </c>
      <c r="H29" s="182"/>
      <c r="I29" s="182"/>
      <c r="K29" s="21"/>
      <c r="L29" s="22"/>
    </row>
    <row r="30" spans="1:13" ht="20.100000000000001" customHeight="1" x14ac:dyDescent="0.2">
      <c r="A30" s="182" t="s">
        <v>231</v>
      </c>
      <c r="B30" s="182"/>
      <c r="C30" s="182"/>
      <c r="D30" s="182" t="s">
        <v>279</v>
      </c>
      <c r="E30" s="182"/>
      <c r="F30" s="182"/>
      <c r="G30" s="182"/>
      <c r="H30" s="182"/>
      <c r="I30" s="182"/>
      <c r="K30" s="21"/>
      <c r="L30" s="23"/>
    </row>
    <row r="31" spans="1:13" ht="20.100000000000001" customHeight="1" x14ac:dyDescent="0.2">
      <c r="A31" s="182"/>
      <c r="B31" s="182"/>
      <c r="C31" s="182"/>
      <c r="D31" s="182"/>
      <c r="E31" s="182"/>
      <c r="F31" s="182"/>
      <c r="G31" s="182"/>
      <c r="H31" s="182"/>
      <c r="I31" s="182"/>
      <c r="K31" s="21"/>
      <c r="L31" s="24"/>
    </row>
    <row r="32" spans="1:13" ht="20.100000000000001" customHeight="1" x14ac:dyDescent="0.2">
      <c r="A32" s="182"/>
      <c r="B32" s="182"/>
      <c r="C32" s="182"/>
      <c r="D32" s="182"/>
      <c r="E32" s="182"/>
      <c r="F32" s="182"/>
      <c r="G32" s="182"/>
      <c r="H32" s="182"/>
      <c r="I32" s="182"/>
      <c r="K32" s="176"/>
      <c r="L32" s="22"/>
    </row>
    <row r="33" spans="11:12" ht="15" x14ac:dyDescent="0.2">
      <c r="K33" s="176"/>
      <c r="L33" s="25"/>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177" t="s">
        <v>29</v>
      </c>
      <c r="B65526" s="177"/>
      <c r="C65526" s="177"/>
      <c r="D65526" s="177"/>
      <c r="E65526" s="177"/>
    </row>
    <row r="65527" spans="1:5" x14ac:dyDescent="0.2">
      <c r="A65527" s="178" t="s">
        <v>30</v>
      </c>
      <c r="B65527" s="178"/>
      <c r="C65527" s="178"/>
      <c r="D65527" s="178"/>
      <c r="E65527" s="178"/>
    </row>
    <row r="65528" spans="1:5" x14ac:dyDescent="0.2">
      <c r="A65528" s="178" t="s">
        <v>31</v>
      </c>
      <c r="B65528" s="178"/>
      <c r="C65528" s="178"/>
      <c r="D65528" s="178"/>
      <c r="E65528" s="178"/>
    </row>
    <row r="65529" spans="1:5" x14ac:dyDescent="0.2">
      <c r="A65529" s="18" t="s">
        <v>157</v>
      </c>
      <c r="D65529" s="18" t="s">
        <v>158</v>
      </c>
    </row>
  </sheetData>
  <sheetProtection password="F5F0" sheet="1"/>
  <mergeCells count="93">
    <mergeCell ref="A5:I5"/>
    <mergeCell ref="K5:M5"/>
    <mergeCell ref="A6:E6"/>
    <mergeCell ref="A7:E8"/>
    <mergeCell ref="K7:K10"/>
    <mergeCell ref="M7:M8"/>
    <mergeCell ref="F8:G8"/>
    <mergeCell ref="H8:I8"/>
    <mergeCell ref="M9:M10"/>
    <mergeCell ref="H10:I10"/>
    <mergeCell ref="H9:I9"/>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K18:K21"/>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K23:L23"/>
    <mergeCell ref="A24:I24"/>
    <mergeCell ref="A25:C25"/>
    <mergeCell ref="D25:F25"/>
    <mergeCell ref="G25:I25"/>
    <mergeCell ref="A26:C26"/>
    <mergeCell ref="D26:F26"/>
    <mergeCell ref="G26:I26"/>
    <mergeCell ref="A27:C27"/>
    <mergeCell ref="D27:F27"/>
    <mergeCell ref="G27:I27"/>
    <mergeCell ref="D28:F28"/>
    <mergeCell ref="G28:I28"/>
    <mergeCell ref="A32:C32"/>
    <mergeCell ref="D32:F32"/>
    <mergeCell ref="G32:I32"/>
    <mergeCell ref="A29:C29"/>
    <mergeCell ref="D29:F29"/>
    <mergeCell ref="G29:I29"/>
    <mergeCell ref="A30:C30"/>
    <mergeCell ref="D30:F30"/>
    <mergeCell ref="G30:I30"/>
    <mergeCell ref="K32:K33"/>
    <mergeCell ref="A65526:E65526"/>
    <mergeCell ref="A65527:E65527"/>
    <mergeCell ref="A65528:E65528"/>
    <mergeCell ref="F6:I6"/>
    <mergeCell ref="F7:I7"/>
    <mergeCell ref="A31:C31"/>
    <mergeCell ref="D31:F31"/>
    <mergeCell ref="G31:I31"/>
    <mergeCell ref="A11:B11"/>
    <mergeCell ref="C10:F10"/>
    <mergeCell ref="C11:F11"/>
    <mergeCell ref="F9:G9"/>
    <mergeCell ref="A10:B10"/>
    <mergeCell ref="C9:E9"/>
    <mergeCell ref="A28:C28"/>
    <mergeCell ref="A1:B3"/>
    <mergeCell ref="H1:I1"/>
    <mergeCell ref="H3:I3"/>
    <mergeCell ref="C1:G1"/>
    <mergeCell ref="C2:G2"/>
    <mergeCell ref="C3:G3"/>
  </mergeCells>
  <hyperlinks>
    <hyperlink ref="A65528" r:id="rId1" xr:uid="{00000000-0004-0000-0000-000000000000}"/>
    <hyperlink ref="A65527" r:id="rId2" xr:uid="{00000000-0004-0000-0000-000001000000}"/>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dimension ref="A1:U65532"/>
  <sheetViews>
    <sheetView showGridLines="0" zoomScale="75" zoomScaleNormal="75" workbookViewId="0">
      <selection activeCell="H94" sqref="H94"/>
    </sheetView>
  </sheetViews>
  <sheetFormatPr baseColWidth="10" defaultColWidth="11.42578125" defaultRowHeight="14.25" x14ac:dyDescent="0.2"/>
  <cols>
    <col min="1" max="1" width="0.42578125" style="86" customWidth="1"/>
    <col min="2" max="2" width="1.42578125" style="86" customWidth="1"/>
    <col min="3" max="3" width="44.7109375" style="86" customWidth="1"/>
    <col min="4" max="4" width="11.7109375" style="139" customWidth="1"/>
    <col min="5" max="6" width="33.7109375" style="121" customWidth="1"/>
    <col min="7" max="7" width="11.7109375" style="139" customWidth="1"/>
    <col min="8" max="9" width="33.7109375" style="121" customWidth="1"/>
    <col min="10" max="10" width="11.7109375" style="139" customWidth="1"/>
    <col min="11" max="12" width="33.7109375" style="121" customWidth="1"/>
    <col min="13" max="13" width="11.7109375" style="139" customWidth="1"/>
    <col min="14" max="15" width="33.7109375" style="121" customWidth="1"/>
    <col min="16" max="16" width="3.140625" style="86" customWidth="1"/>
    <col min="17" max="17" width="2.42578125" style="86" customWidth="1"/>
    <col min="18" max="18" width="7.42578125" style="86" hidden="1" customWidth="1"/>
    <col min="19" max="20" width="7.140625" style="86" hidden="1" customWidth="1"/>
    <col min="21" max="21" width="7" style="86" hidden="1" customWidth="1"/>
    <col min="22" max="22" width="11.42578125" style="86"/>
    <col min="23" max="23" width="13" style="86" customWidth="1"/>
    <col min="24" max="24" width="15.85546875" style="86" customWidth="1"/>
    <col min="25" max="25" width="13" style="86" customWidth="1"/>
    <col min="26" max="27" width="11.42578125" style="86" customWidth="1"/>
    <col min="28" max="16384" width="11.42578125" style="86"/>
  </cols>
  <sheetData>
    <row r="1" spans="1:21" ht="33" customHeight="1" x14ac:dyDescent="0.2">
      <c r="B1" s="241" t="s">
        <v>124</v>
      </c>
      <c r="C1" s="241"/>
      <c r="D1" s="241"/>
      <c r="E1" s="241"/>
      <c r="F1" s="241"/>
      <c r="G1" s="241"/>
      <c r="H1" s="241"/>
      <c r="I1" s="241"/>
      <c r="J1" s="242"/>
      <c r="K1" s="242"/>
      <c r="L1" s="87"/>
      <c r="M1" s="87"/>
      <c r="N1" s="87"/>
      <c r="O1" s="87"/>
    </row>
    <row r="2" spans="1:21" ht="15.75" x14ac:dyDescent="0.2">
      <c r="B2" s="243" t="s">
        <v>27</v>
      </c>
      <c r="C2" s="243"/>
      <c r="D2" s="280" t="s">
        <v>176</v>
      </c>
      <c r="E2" s="280"/>
      <c r="F2" s="280"/>
      <c r="G2" s="281" t="s">
        <v>177</v>
      </c>
      <c r="H2" s="281"/>
      <c r="I2" s="281"/>
      <c r="J2" s="282" t="s">
        <v>178</v>
      </c>
      <c r="K2" s="282"/>
      <c r="L2" s="282"/>
      <c r="M2" s="224" t="s">
        <v>179</v>
      </c>
      <c r="N2" s="224"/>
      <c r="O2" s="224"/>
      <c r="Q2" s="86">
        <v>1</v>
      </c>
    </row>
    <row r="3" spans="1:21" ht="15" customHeight="1" x14ac:dyDescent="0.2">
      <c r="B3" s="243"/>
      <c r="C3" s="243"/>
      <c r="D3" s="283" t="s">
        <v>34</v>
      </c>
      <c r="E3" s="279" t="s">
        <v>122</v>
      </c>
      <c r="F3" s="279" t="s">
        <v>125</v>
      </c>
      <c r="G3" s="235" t="s">
        <v>34</v>
      </c>
      <c r="H3" s="279" t="s">
        <v>122</v>
      </c>
      <c r="I3" s="279" t="s">
        <v>125</v>
      </c>
      <c r="J3" s="235" t="s">
        <v>34</v>
      </c>
      <c r="K3" s="237" t="s">
        <v>122</v>
      </c>
      <c r="L3" s="239" t="s">
        <v>125</v>
      </c>
      <c r="M3" s="235" t="s">
        <v>34</v>
      </c>
      <c r="N3" s="237" t="s">
        <v>122</v>
      </c>
      <c r="O3" s="239" t="s">
        <v>125</v>
      </c>
      <c r="Q3" s="86">
        <v>2</v>
      </c>
    </row>
    <row r="4" spans="1:21" ht="15.75" customHeight="1" x14ac:dyDescent="0.2">
      <c r="B4" s="243"/>
      <c r="C4" s="243"/>
      <c r="D4" s="284"/>
      <c r="E4" s="239"/>
      <c r="F4" s="239"/>
      <c r="G4" s="236"/>
      <c r="H4" s="239"/>
      <c r="I4" s="239"/>
      <c r="J4" s="236"/>
      <c r="K4" s="238"/>
      <c r="L4" s="240"/>
      <c r="M4" s="236"/>
      <c r="N4" s="238"/>
      <c r="O4" s="240"/>
      <c r="Q4" s="86">
        <v>3</v>
      </c>
    </row>
    <row r="5" spans="1:21" ht="15.75" x14ac:dyDescent="0.2">
      <c r="B5" s="243"/>
      <c r="C5" s="243"/>
      <c r="D5" s="88"/>
      <c r="E5" s="89"/>
      <c r="F5" s="89"/>
      <c r="G5" s="90"/>
      <c r="H5" s="91"/>
      <c r="I5" s="91"/>
      <c r="J5" s="90"/>
      <c r="K5" s="92"/>
      <c r="L5" s="91"/>
      <c r="M5" s="90"/>
      <c r="N5" s="92"/>
      <c r="O5" s="91"/>
      <c r="Q5" s="86">
        <v>4</v>
      </c>
    </row>
    <row r="6" spans="1:21" ht="18.75" x14ac:dyDescent="0.2">
      <c r="A6" s="285"/>
      <c r="B6" s="264"/>
      <c r="C6" s="93" t="s">
        <v>73</v>
      </c>
      <c r="D6" s="94"/>
      <c r="E6" s="94"/>
      <c r="F6" s="94"/>
      <c r="G6" s="94"/>
      <c r="H6" s="94"/>
      <c r="I6" s="94"/>
      <c r="J6" s="94"/>
      <c r="K6" s="94"/>
      <c r="L6" s="95"/>
      <c r="M6" s="94"/>
      <c r="N6" s="94"/>
      <c r="O6" s="95"/>
    </row>
    <row r="7" spans="1:21" ht="39.950000000000003" customHeight="1" x14ac:dyDescent="0.2">
      <c r="A7" s="285"/>
      <c r="B7" s="265"/>
      <c r="C7" s="96" t="s">
        <v>33</v>
      </c>
      <c r="D7" s="26">
        <v>3</v>
      </c>
      <c r="E7" s="60" t="s">
        <v>308</v>
      </c>
      <c r="F7" s="60" t="s">
        <v>309</v>
      </c>
      <c r="G7" s="79"/>
      <c r="H7" s="61"/>
      <c r="I7" s="61"/>
      <c r="J7" s="82"/>
      <c r="K7" s="62"/>
      <c r="L7" s="63"/>
      <c r="M7" s="84"/>
      <c r="N7" s="64"/>
      <c r="O7" s="65"/>
      <c r="R7" s="86">
        <f>COUNTIF(D7:D10,"1")</f>
        <v>0</v>
      </c>
      <c r="S7" s="86">
        <f>COUNTIF(G7:G10,"1")</f>
        <v>0</v>
      </c>
      <c r="T7" s="86">
        <f>COUNTIF(J7:J10,"1")</f>
        <v>0</v>
      </c>
      <c r="U7" s="86">
        <f>COUNTIF(M7:M10,"1")</f>
        <v>0</v>
      </c>
    </row>
    <row r="8" spans="1:21" ht="39.950000000000003" customHeight="1" x14ac:dyDescent="0.2">
      <c r="A8" s="285"/>
      <c r="B8" s="265"/>
      <c r="C8" s="97" t="s">
        <v>35</v>
      </c>
      <c r="D8" s="26">
        <v>2</v>
      </c>
      <c r="E8" s="60" t="s">
        <v>310</v>
      </c>
      <c r="F8" s="60" t="s">
        <v>311</v>
      </c>
      <c r="G8" s="79"/>
      <c r="H8" s="66"/>
      <c r="I8" s="61"/>
      <c r="J8" s="82"/>
      <c r="K8" s="67"/>
      <c r="L8" s="63"/>
      <c r="M8" s="84"/>
      <c r="N8" s="68"/>
      <c r="O8" s="65"/>
      <c r="R8" s="86">
        <f>COUNTIF(D7:D10,"2")</f>
        <v>2</v>
      </c>
      <c r="S8" s="86">
        <f>COUNTIF(G7:G10,"2")</f>
        <v>0</v>
      </c>
      <c r="T8" s="86">
        <f>COUNTIF(J7:J10,"2")</f>
        <v>0</v>
      </c>
      <c r="U8" s="86">
        <f>COUNTIF(M7:M10,"2")</f>
        <v>0</v>
      </c>
    </row>
    <row r="9" spans="1:21" ht="39.950000000000003" customHeight="1" x14ac:dyDescent="0.2">
      <c r="A9" s="285"/>
      <c r="B9" s="265"/>
      <c r="C9" s="98" t="s">
        <v>36</v>
      </c>
      <c r="D9" s="26">
        <v>2</v>
      </c>
      <c r="E9" s="60" t="s">
        <v>312</v>
      </c>
      <c r="F9" s="60" t="s">
        <v>313</v>
      </c>
      <c r="G9" s="79"/>
      <c r="H9" s="66"/>
      <c r="I9" s="61"/>
      <c r="J9" s="82"/>
      <c r="K9" s="67"/>
      <c r="L9" s="63"/>
      <c r="M9" s="84"/>
      <c r="N9" s="68"/>
      <c r="O9" s="65"/>
      <c r="R9" s="86">
        <f>COUNTIF(D7:D10,"3")</f>
        <v>2</v>
      </c>
      <c r="S9" s="86">
        <f>COUNTIF(G7:G10,"3")</f>
        <v>0</v>
      </c>
      <c r="T9" s="86">
        <f>COUNTIF(J7:J10,"3")</f>
        <v>0</v>
      </c>
      <c r="U9" s="86">
        <f>COUNTIF(M7:M10,"3")</f>
        <v>1</v>
      </c>
    </row>
    <row r="10" spans="1:21" ht="39.950000000000003" customHeight="1" x14ac:dyDescent="0.2">
      <c r="A10" s="285"/>
      <c r="B10" s="266"/>
      <c r="C10" s="98" t="s">
        <v>37</v>
      </c>
      <c r="D10" s="26">
        <v>3</v>
      </c>
      <c r="E10" s="60" t="s">
        <v>314</v>
      </c>
      <c r="F10" s="60" t="s">
        <v>315</v>
      </c>
      <c r="G10" s="79"/>
      <c r="H10" s="66"/>
      <c r="I10" s="61"/>
      <c r="J10" s="82"/>
      <c r="K10" s="67"/>
      <c r="L10" s="63"/>
      <c r="M10" s="84">
        <v>3</v>
      </c>
      <c r="N10" s="68"/>
      <c r="O10" s="65"/>
      <c r="R10" s="86">
        <f>COUNTIF(D7:D10,"4")</f>
        <v>0</v>
      </c>
      <c r="S10" s="86">
        <f>COUNTIF(G7:G10,"4")</f>
        <v>0</v>
      </c>
      <c r="T10" s="86">
        <f>COUNTIF(J7:J10,"4")</f>
        <v>0</v>
      </c>
      <c r="U10" s="86">
        <f>COUNTIF(M7:M10,"4")</f>
        <v>0</v>
      </c>
    </row>
    <row r="11" spans="1:21" ht="6" customHeight="1" x14ac:dyDescent="0.25">
      <c r="B11" s="255"/>
      <c r="C11" s="256"/>
      <c r="D11" s="256"/>
      <c r="E11" s="256"/>
      <c r="F11" s="256"/>
      <c r="G11" s="256"/>
      <c r="H11" s="256"/>
      <c r="I11" s="256"/>
      <c r="J11" s="256"/>
      <c r="K11" s="257"/>
      <c r="L11" s="99"/>
      <c r="M11" s="100"/>
      <c r="N11" s="99"/>
      <c r="O11" s="99"/>
      <c r="Q11" s="86">
        <f>COUNTIF(D7:D10,"1")</f>
        <v>0</v>
      </c>
      <c r="R11" s="86">
        <f>COUNTIF(D7:D10,"1")</f>
        <v>0</v>
      </c>
      <c r="S11" s="86">
        <f>COUNTIF(D7:D10,"3")</f>
        <v>2</v>
      </c>
    </row>
    <row r="12" spans="1:21" ht="18.75" x14ac:dyDescent="0.2">
      <c r="A12" s="285"/>
      <c r="B12" s="252"/>
      <c r="C12" s="101" t="s">
        <v>72</v>
      </c>
      <c r="D12" s="102"/>
      <c r="E12" s="102"/>
      <c r="F12" s="102"/>
      <c r="G12" s="102"/>
      <c r="H12" s="102"/>
      <c r="I12" s="102"/>
      <c r="J12" s="102"/>
      <c r="K12" s="103"/>
      <c r="L12" s="104"/>
      <c r="M12" s="102"/>
      <c r="N12" s="103"/>
      <c r="O12" s="104"/>
    </row>
    <row r="13" spans="1:21" ht="39.950000000000003" customHeight="1" x14ac:dyDescent="0.2">
      <c r="A13" s="285"/>
      <c r="B13" s="253"/>
      <c r="C13" s="105" t="s">
        <v>38</v>
      </c>
      <c r="D13" s="27">
        <v>3</v>
      </c>
      <c r="E13" s="60" t="s">
        <v>316</v>
      </c>
      <c r="F13" s="69" t="s">
        <v>317</v>
      </c>
      <c r="G13" s="80"/>
      <c r="H13" s="61"/>
      <c r="I13" s="61"/>
      <c r="J13" s="83"/>
      <c r="K13" s="70"/>
      <c r="L13" s="71"/>
      <c r="M13" s="85"/>
      <c r="N13" s="72"/>
      <c r="O13" s="73"/>
      <c r="R13" s="86">
        <f>COUNTIF(D13:D17,"1")</f>
        <v>0</v>
      </c>
      <c r="S13" s="86">
        <f>COUNTIF(G13:G17,"1")</f>
        <v>0</v>
      </c>
      <c r="T13" s="86">
        <f>COUNTIF(J13:J17,"1")</f>
        <v>0</v>
      </c>
      <c r="U13" s="86">
        <f>COUNTIF(M13:M17,"1")</f>
        <v>0</v>
      </c>
    </row>
    <row r="14" spans="1:21" ht="39.950000000000003" customHeight="1" x14ac:dyDescent="0.2">
      <c r="A14" s="285"/>
      <c r="B14" s="253"/>
      <c r="C14" s="97" t="s">
        <v>39</v>
      </c>
      <c r="D14" s="27">
        <v>3</v>
      </c>
      <c r="E14" s="74" t="s">
        <v>318</v>
      </c>
      <c r="F14" s="69" t="s">
        <v>319</v>
      </c>
      <c r="G14" s="80"/>
      <c r="H14" s="66"/>
      <c r="I14" s="61"/>
      <c r="J14" s="83"/>
      <c r="K14" s="71"/>
      <c r="L14" s="71"/>
      <c r="M14" s="85"/>
      <c r="N14" s="73"/>
      <c r="O14" s="73"/>
      <c r="R14" s="86">
        <f>COUNTIF(D13:D17,"2")</f>
        <v>2</v>
      </c>
      <c r="S14" s="86">
        <f>COUNTIF(G13:G17,"2")</f>
        <v>0</v>
      </c>
      <c r="T14" s="86">
        <f>COUNTIF(J13:J17,"2")</f>
        <v>0</v>
      </c>
      <c r="U14" s="86">
        <f>COUNTIF(M13:M17,"2")</f>
        <v>0</v>
      </c>
    </row>
    <row r="15" spans="1:21" ht="39.950000000000003" customHeight="1" x14ac:dyDescent="0.2">
      <c r="A15" s="285"/>
      <c r="B15" s="253"/>
      <c r="C15" s="97" t="s">
        <v>40</v>
      </c>
      <c r="D15" s="27">
        <v>2</v>
      </c>
      <c r="E15" s="74" t="s">
        <v>320</v>
      </c>
      <c r="F15" s="69" t="s">
        <v>321</v>
      </c>
      <c r="G15" s="80"/>
      <c r="H15" s="66"/>
      <c r="I15" s="61"/>
      <c r="J15" s="83"/>
      <c r="K15" s="71"/>
      <c r="L15" s="71"/>
      <c r="M15" s="85"/>
      <c r="N15" s="73"/>
      <c r="O15" s="73"/>
      <c r="R15" s="86">
        <f>COUNTIF(D13:D17,"3")</f>
        <v>3</v>
      </c>
      <c r="S15" s="86">
        <f>COUNTIF(G13:G17,"3")</f>
        <v>0</v>
      </c>
      <c r="T15" s="86">
        <f>COUNTIF(J13:J17,"3")</f>
        <v>0</v>
      </c>
      <c r="U15" s="86">
        <f>COUNTIF(M13:M17,"3")</f>
        <v>0</v>
      </c>
    </row>
    <row r="16" spans="1:21" ht="39.950000000000003" customHeight="1" x14ac:dyDescent="0.2">
      <c r="A16" s="285"/>
      <c r="B16" s="253"/>
      <c r="C16" s="98" t="s">
        <v>41</v>
      </c>
      <c r="D16" s="27">
        <v>2</v>
      </c>
      <c r="E16" s="161" t="s">
        <v>180</v>
      </c>
      <c r="F16" s="69" t="s">
        <v>322</v>
      </c>
      <c r="G16" s="80"/>
      <c r="H16" s="66"/>
      <c r="I16" s="61"/>
      <c r="J16" s="83"/>
      <c r="K16" s="71"/>
      <c r="L16" s="71"/>
      <c r="M16" s="85"/>
      <c r="N16" s="73"/>
      <c r="O16" s="73"/>
      <c r="R16" s="86">
        <f>COUNTIF(D13:D17,"4")</f>
        <v>0</v>
      </c>
      <c r="S16" s="86">
        <f>COUNTIF(G13:G17,"4")</f>
        <v>0</v>
      </c>
      <c r="T16" s="86">
        <f>COUNTIF(J13:J17,"4")</f>
        <v>0</v>
      </c>
      <c r="U16" s="86">
        <f>COUNTIF(M13:M17,"4")</f>
        <v>0</v>
      </c>
    </row>
    <row r="17" spans="1:21" ht="39.950000000000003" customHeight="1" x14ac:dyDescent="0.2">
      <c r="A17" s="285"/>
      <c r="B17" s="254"/>
      <c r="C17" s="97" t="s">
        <v>42</v>
      </c>
      <c r="D17" s="27">
        <v>3</v>
      </c>
      <c r="E17" s="74" t="s">
        <v>323</v>
      </c>
      <c r="F17" s="69" t="s">
        <v>324</v>
      </c>
      <c r="G17" s="80"/>
      <c r="H17" s="66"/>
      <c r="I17" s="61"/>
      <c r="J17" s="83"/>
      <c r="K17" s="71"/>
      <c r="L17" s="71"/>
      <c r="M17" s="85"/>
      <c r="N17" s="73"/>
      <c r="O17" s="73"/>
    </row>
    <row r="18" spans="1:21" ht="7.5" customHeight="1" x14ac:dyDescent="0.25">
      <c r="B18" s="267"/>
      <c r="C18" s="268"/>
      <c r="D18" s="268"/>
      <c r="E18" s="268"/>
      <c r="F18" s="268"/>
      <c r="G18" s="268"/>
      <c r="H18" s="268"/>
      <c r="I18" s="268"/>
      <c r="J18" s="268"/>
      <c r="K18" s="269"/>
      <c r="L18" s="99"/>
      <c r="M18" s="100"/>
      <c r="N18" s="99"/>
      <c r="O18" s="99"/>
    </row>
    <row r="19" spans="1:21" ht="18.75" x14ac:dyDescent="0.2">
      <c r="A19" s="285"/>
      <c r="B19" s="252"/>
      <c r="C19" s="101" t="s">
        <v>43</v>
      </c>
      <c r="D19" s="102"/>
      <c r="E19" s="102"/>
      <c r="F19" s="102"/>
      <c r="G19" s="102"/>
      <c r="H19" s="102"/>
      <c r="I19" s="102"/>
      <c r="J19" s="102"/>
      <c r="K19" s="103"/>
      <c r="L19" s="104"/>
      <c r="M19" s="102"/>
      <c r="N19" s="103"/>
      <c r="O19" s="104"/>
    </row>
    <row r="20" spans="1:21" ht="39.950000000000003" customHeight="1" x14ac:dyDescent="0.2">
      <c r="A20" s="285"/>
      <c r="B20" s="270"/>
      <c r="C20" s="106" t="s">
        <v>44</v>
      </c>
      <c r="D20" s="27">
        <v>2</v>
      </c>
      <c r="E20" s="162" t="s">
        <v>325</v>
      </c>
      <c r="F20" s="60" t="s">
        <v>326</v>
      </c>
      <c r="G20" s="80"/>
      <c r="H20" s="61"/>
      <c r="I20" s="61"/>
      <c r="J20" s="83"/>
      <c r="K20" s="75"/>
      <c r="L20" s="76"/>
      <c r="M20" s="85"/>
      <c r="N20" s="77"/>
      <c r="O20" s="78"/>
      <c r="R20" s="86">
        <f>COUNTIF(D20:D27,"1")</f>
        <v>1</v>
      </c>
      <c r="S20" s="86">
        <f>COUNTIF(G20:G27,"1")</f>
        <v>0</v>
      </c>
      <c r="T20" s="86">
        <f>COUNTIF(J20:J27,"1")</f>
        <v>0</v>
      </c>
      <c r="U20" s="86">
        <f>COUNTIF(M20:M27,"1")</f>
        <v>0</v>
      </c>
    </row>
    <row r="21" spans="1:21" ht="39.950000000000003" customHeight="1" x14ac:dyDescent="0.2">
      <c r="A21" s="285"/>
      <c r="B21" s="270"/>
      <c r="C21" s="107" t="s">
        <v>45</v>
      </c>
      <c r="D21" s="27">
        <v>3</v>
      </c>
      <c r="E21" s="163" t="s">
        <v>327</v>
      </c>
      <c r="F21" s="60" t="s">
        <v>328</v>
      </c>
      <c r="G21" s="80"/>
      <c r="H21" s="66"/>
      <c r="I21" s="61"/>
      <c r="J21" s="83"/>
      <c r="K21" s="76"/>
      <c r="L21" s="76"/>
      <c r="M21" s="85"/>
      <c r="N21" s="78"/>
      <c r="O21" s="78"/>
      <c r="R21" s="86">
        <f>COUNTIF(D20:D27,"2")</f>
        <v>4</v>
      </c>
      <c r="S21" s="86">
        <f>COUNTIF(G20:G27,"2")</f>
        <v>0</v>
      </c>
      <c r="T21" s="86">
        <f>COUNTIF(J20:J27,"2")</f>
        <v>0</v>
      </c>
      <c r="U21" s="86">
        <f>COUNTIF(M20:M27,"2")</f>
        <v>0</v>
      </c>
    </row>
    <row r="22" spans="1:21" ht="39.950000000000003" customHeight="1" x14ac:dyDescent="0.2">
      <c r="A22" s="285"/>
      <c r="B22" s="270"/>
      <c r="C22" s="107" t="s">
        <v>46</v>
      </c>
      <c r="D22" s="27">
        <v>4</v>
      </c>
      <c r="E22" s="163" t="s">
        <v>329</v>
      </c>
      <c r="F22" s="60" t="s">
        <v>330</v>
      </c>
      <c r="G22" s="80"/>
      <c r="H22" s="66"/>
      <c r="I22" s="61"/>
      <c r="J22" s="83"/>
      <c r="K22" s="76"/>
      <c r="L22" s="76"/>
      <c r="M22" s="85"/>
      <c r="N22" s="78"/>
      <c r="O22" s="78"/>
      <c r="R22" s="86">
        <f>COUNTIF(D20:D27,"3")</f>
        <v>2</v>
      </c>
      <c r="S22" s="86">
        <f>COUNTIF(G20:G27,"3")</f>
        <v>0</v>
      </c>
      <c r="T22" s="86">
        <f>COUNTIF(J20:J27,"3")</f>
        <v>0</v>
      </c>
      <c r="U22" s="86">
        <f>COUNTIF(M20:M27,"3")</f>
        <v>0</v>
      </c>
    </row>
    <row r="23" spans="1:21" ht="39.950000000000003" customHeight="1" x14ac:dyDescent="0.2">
      <c r="A23" s="285"/>
      <c r="B23" s="270"/>
      <c r="C23" s="107" t="s">
        <v>47</v>
      </c>
      <c r="D23" s="27">
        <v>2</v>
      </c>
      <c r="E23" s="163" t="s">
        <v>331</v>
      </c>
      <c r="F23" s="60" t="s">
        <v>181</v>
      </c>
      <c r="G23" s="80"/>
      <c r="H23" s="66"/>
      <c r="I23" s="61"/>
      <c r="J23" s="83"/>
      <c r="K23" s="76"/>
      <c r="L23" s="76"/>
      <c r="M23" s="85"/>
      <c r="N23" s="78"/>
      <c r="O23" s="78"/>
      <c r="R23" s="86">
        <f>COUNTIF(D20:D27,"4")</f>
        <v>1</v>
      </c>
      <c r="S23" s="86">
        <f>COUNTIF(G20:G27,"4")</f>
        <v>0</v>
      </c>
      <c r="T23" s="86">
        <f>COUNTIF(J20:J27,"4")</f>
        <v>0</v>
      </c>
      <c r="U23" s="86">
        <f>COUNTIF(M20:M27,"4")</f>
        <v>0</v>
      </c>
    </row>
    <row r="24" spans="1:21" ht="39.950000000000003" customHeight="1" x14ac:dyDescent="0.2">
      <c r="A24" s="285"/>
      <c r="B24" s="270"/>
      <c r="C24" s="107" t="s">
        <v>48</v>
      </c>
      <c r="D24" s="27">
        <v>2</v>
      </c>
      <c r="E24" s="163" t="s">
        <v>332</v>
      </c>
      <c r="F24" s="60" t="s">
        <v>333</v>
      </c>
      <c r="G24" s="80"/>
      <c r="H24" s="66"/>
      <c r="I24" s="61"/>
      <c r="J24" s="83"/>
      <c r="K24" s="76"/>
      <c r="L24" s="76"/>
      <c r="M24" s="85"/>
      <c r="N24" s="78"/>
      <c r="O24" s="78"/>
    </row>
    <row r="25" spans="1:21" ht="39.950000000000003" customHeight="1" x14ac:dyDescent="0.2">
      <c r="A25" s="285"/>
      <c r="B25" s="270"/>
      <c r="C25" s="107" t="s">
        <v>49</v>
      </c>
      <c r="D25" s="27">
        <v>3</v>
      </c>
      <c r="E25" s="163" t="s">
        <v>334</v>
      </c>
      <c r="F25" s="60" t="s">
        <v>335</v>
      </c>
      <c r="G25" s="80"/>
      <c r="H25" s="66"/>
      <c r="I25" s="61"/>
      <c r="J25" s="83"/>
      <c r="K25" s="76"/>
      <c r="L25" s="76"/>
      <c r="M25" s="85"/>
      <c r="N25" s="78"/>
      <c r="O25" s="78"/>
    </row>
    <row r="26" spans="1:21" ht="39.950000000000003" customHeight="1" x14ac:dyDescent="0.2">
      <c r="A26" s="285"/>
      <c r="B26" s="270"/>
      <c r="C26" s="107" t="s">
        <v>50</v>
      </c>
      <c r="D26" s="27">
        <v>2</v>
      </c>
      <c r="E26" s="163" t="s">
        <v>336</v>
      </c>
      <c r="F26" s="60" t="s">
        <v>337</v>
      </c>
      <c r="G26" s="80"/>
      <c r="H26" s="66"/>
      <c r="I26" s="61"/>
      <c r="J26" s="83"/>
      <c r="K26" s="76"/>
      <c r="L26" s="76"/>
      <c r="M26" s="85"/>
      <c r="N26" s="78"/>
      <c r="O26" s="78"/>
    </row>
    <row r="27" spans="1:21" ht="39.950000000000003" customHeight="1" x14ac:dyDescent="0.2">
      <c r="A27" s="285"/>
      <c r="B27" s="271"/>
      <c r="C27" s="107" t="s">
        <v>51</v>
      </c>
      <c r="D27" s="27">
        <v>1</v>
      </c>
      <c r="E27" s="163" t="s">
        <v>338</v>
      </c>
      <c r="F27" s="60" t="s">
        <v>182</v>
      </c>
      <c r="G27" s="80"/>
      <c r="H27" s="66"/>
      <c r="I27" s="61"/>
      <c r="J27" s="83"/>
      <c r="K27" s="76"/>
      <c r="L27" s="76"/>
      <c r="M27" s="85"/>
      <c r="N27" s="78"/>
      <c r="O27" s="78"/>
    </row>
    <row r="28" spans="1:21" ht="7.5" customHeight="1" x14ac:dyDescent="0.25">
      <c r="B28" s="232"/>
      <c r="C28" s="233"/>
      <c r="D28" s="233"/>
      <c r="E28" s="233"/>
      <c r="F28" s="233"/>
      <c r="G28" s="233"/>
      <c r="H28" s="233"/>
      <c r="I28" s="233"/>
      <c r="J28" s="233"/>
      <c r="K28" s="272"/>
      <c r="L28" s="99"/>
      <c r="M28" s="100"/>
      <c r="N28" s="99"/>
      <c r="O28" s="99"/>
    </row>
    <row r="29" spans="1:21" ht="18.75" x14ac:dyDescent="0.2">
      <c r="A29" s="285"/>
      <c r="B29" s="252"/>
      <c r="C29" s="101" t="s">
        <v>52</v>
      </c>
      <c r="D29" s="102"/>
      <c r="E29" s="102"/>
      <c r="F29" s="102"/>
      <c r="G29" s="102"/>
      <c r="H29" s="102"/>
      <c r="I29" s="102"/>
      <c r="J29" s="102"/>
      <c r="K29" s="103"/>
      <c r="L29" s="104"/>
      <c r="M29" s="102"/>
      <c r="N29" s="103"/>
      <c r="O29" s="104"/>
    </row>
    <row r="30" spans="1:21" ht="39.950000000000003" customHeight="1" x14ac:dyDescent="0.2">
      <c r="A30" s="285"/>
      <c r="B30" s="253"/>
      <c r="C30" s="105" t="s">
        <v>53</v>
      </c>
      <c r="D30" s="27">
        <v>3</v>
      </c>
      <c r="E30" s="162" t="s">
        <v>339</v>
      </c>
      <c r="F30" s="60" t="s">
        <v>340</v>
      </c>
      <c r="G30" s="80"/>
      <c r="H30" s="61"/>
      <c r="I30" s="61"/>
      <c r="J30" s="83"/>
      <c r="K30" s="75"/>
      <c r="L30" s="76"/>
      <c r="M30" s="85"/>
      <c r="N30" s="77"/>
      <c r="O30" s="78"/>
      <c r="R30" s="86">
        <f>COUNTIF(D30:D33,"1")</f>
        <v>1</v>
      </c>
      <c r="S30" s="86">
        <f>COUNTIF(G30:G33,"1")</f>
        <v>0</v>
      </c>
      <c r="T30" s="86">
        <f>COUNTIF(J30:J33,"1")</f>
        <v>0</v>
      </c>
      <c r="U30" s="86">
        <f>COUNTIF(M30:M33,"1")</f>
        <v>0</v>
      </c>
    </row>
    <row r="31" spans="1:21" ht="39.950000000000003" customHeight="1" x14ac:dyDescent="0.2">
      <c r="A31" s="285"/>
      <c r="B31" s="253"/>
      <c r="C31" s="97" t="s">
        <v>54</v>
      </c>
      <c r="D31" s="27">
        <v>1</v>
      </c>
      <c r="E31" s="163" t="s">
        <v>341</v>
      </c>
      <c r="F31" s="60" t="s">
        <v>342</v>
      </c>
      <c r="G31" s="80"/>
      <c r="H31" s="66"/>
      <c r="I31" s="61"/>
      <c r="J31" s="83"/>
      <c r="K31" s="76"/>
      <c r="L31" s="76"/>
      <c r="M31" s="85"/>
      <c r="N31" s="78"/>
      <c r="O31" s="78"/>
      <c r="R31" s="86">
        <f>COUNTIF(D30:D33,"2")</f>
        <v>1</v>
      </c>
      <c r="S31" s="86">
        <f>COUNTIF(G30:G33,"2")</f>
        <v>0</v>
      </c>
      <c r="T31" s="86">
        <f>COUNTIF(J30:J33,"2")</f>
        <v>0</v>
      </c>
      <c r="U31" s="86">
        <f>COUNTIF(M30:M33,"2")</f>
        <v>0</v>
      </c>
    </row>
    <row r="32" spans="1:21" ht="39.950000000000003" customHeight="1" x14ac:dyDescent="0.2">
      <c r="A32" s="285"/>
      <c r="B32" s="253"/>
      <c r="C32" s="97" t="s">
        <v>55</v>
      </c>
      <c r="D32" s="27">
        <v>3</v>
      </c>
      <c r="E32" s="163" t="s">
        <v>343</v>
      </c>
      <c r="F32" s="60" t="s">
        <v>344</v>
      </c>
      <c r="G32" s="80"/>
      <c r="H32" s="66"/>
      <c r="I32" s="61"/>
      <c r="J32" s="83"/>
      <c r="K32" s="76"/>
      <c r="L32" s="76"/>
      <c r="M32" s="85"/>
      <c r="N32" s="78"/>
      <c r="O32" s="78"/>
      <c r="R32" s="86">
        <f>COUNTIF(D30:D33,"3")</f>
        <v>2</v>
      </c>
      <c r="S32" s="86">
        <f>COUNTIF(G30:G33,"3")</f>
        <v>0</v>
      </c>
      <c r="T32" s="86">
        <f>COUNTIF(J30:J33,"31")</f>
        <v>0</v>
      </c>
      <c r="U32" s="86">
        <f>COUNTIF(M30:M33,"3")</f>
        <v>0</v>
      </c>
    </row>
    <row r="33" spans="1:21" ht="39.950000000000003" customHeight="1" x14ac:dyDescent="0.2">
      <c r="A33" s="285"/>
      <c r="B33" s="254"/>
      <c r="C33" s="97" t="s">
        <v>56</v>
      </c>
      <c r="D33" s="27">
        <v>2</v>
      </c>
      <c r="E33" s="163" t="s">
        <v>345</v>
      </c>
      <c r="F33" s="60" t="s">
        <v>346</v>
      </c>
      <c r="G33" s="80"/>
      <c r="H33" s="66"/>
      <c r="I33" s="61"/>
      <c r="J33" s="83"/>
      <c r="K33" s="76"/>
      <c r="L33" s="76"/>
      <c r="M33" s="85"/>
      <c r="N33" s="78"/>
      <c r="O33" s="78"/>
      <c r="R33" s="86">
        <f>COUNTIF(D30:D33,"4")</f>
        <v>0</v>
      </c>
      <c r="S33" s="86">
        <f>COUNTIF(G30:G33,"4")</f>
        <v>0</v>
      </c>
      <c r="T33" s="86">
        <f>COUNTIF(J30:J33,"4")</f>
        <v>0</v>
      </c>
      <c r="U33" s="86">
        <f>COUNTIF(M30:M33,"4")</f>
        <v>0</v>
      </c>
    </row>
    <row r="34" spans="1:21" ht="9" customHeight="1" x14ac:dyDescent="0.25">
      <c r="B34" s="267"/>
      <c r="C34" s="268"/>
      <c r="D34" s="268"/>
      <c r="E34" s="268"/>
      <c r="F34" s="268"/>
      <c r="G34" s="268"/>
      <c r="H34" s="268"/>
      <c r="I34" s="268"/>
      <c r="J34" s="268"/>
      <c r="K34" s="269"/>
      <c r="L34" s="99"/>
      <c r="M34" s="100"/>
      <c r="N34" s="99"/>
      <c r="O34" s="99"/>
    </row>
    <row r="35" spans="1:21" ht="18.75" x14ac:dyDescent="0.2">
      <c r="A35" s="285"/>
      <c r="B35" s="252"/>
      <c r="C35" s="108" t="s">
        <v>57</v>
      </c>
      <c r="D35" s="273"/>
      <c r="E35" s="273"/>
      <c r="F35" s="273"/>
      <c r="G35" s="273"/>
      <c r="H35" s="273"/>
      <c r="I35" s="273"/>
      <c r="J35" s="273"/>
      <c r="K35" s="273"/>
      <c r="L35" s="109"/>
      <c r="M35" s="110"/>
      <c r="N35" s="110"/>
      <c r="O35" s="109"/>
    </row>
    <row r="36" spans="1:21" ht="39.950000000000003" customHeight="1" x14ac:dyDescent="0.2">
      <c r="A36" s="285"/>
      <c r="B36" s="253"/>
      <c r="C36" s="105" t="s">
        <v>58</v>
      </c>
      <c r="D36" s="27">
        <v>3</v>
      </c>
      <c r="E36" s="162" t="s">
        <v>347</v>
      </c>
      <c r="F36" s="60" t="s">
        <v>183</v>
      </c>
      <c r="G36" s="80"/>
      <c r="H36" s="61"/>
      <c r="I36" s="61"/>
      <c r="J36" s="83"/>
      <c r="K36" s="75"/>
      <c r="L36" s="76"/>
      <c r="M36" s="85"/>
      <c r="N36" s="77"/>
      <c r="O36" s="78"/>
      <c r="R36" s="86">
        <f>COUNTIF(D36:D44,"1")</f>
        <v>1</v>
      </c>
      <c r="S36" s="86">
        <f>COUNTIF(G36:G44,"1")</f>
        <v>0</v>
      </c>
      <c r="T36" s="86">
        <f>COUNTIF(J36:J44,"1")</f>
        <v>0</v>
      </c>
      <c r="U36" s="86">
        <f>COUNTIF(M36:M44,"1")</f>
        <v>0</v>
      </c>
    </row>
    <row r="37" spans="1:21" ht="39.950000000000003" customHeight="1" x14ac:dyDescent="0.2">
      <c r="A37" s="285"/>
      <c r="B37" s="253"/>
      <c r="C37" s="97" t="s">
        <v>59</v>
      </c>
      <c r="D37" s="27">
        <v>1</v>
      </c>
      <c r="E37" s="163" t="s">
        <v>348</v>
      </c>
      <c r="F37" s="60" t="s">
        <v>184</v>
      </c>
      <c r="G37" s="80"/>
      <c r="H37" s="66"/>
      <c r="I37" s="61"/>
      <c r="J37" s="83"/>
      <c r="K37" s="76"/>
      <c r="L37" s="76"/>
      <c r="M37" s="85"/>
      <c r="N37" s="78"/>
      <c r="O37" s="78"/>
      <c r="R37" s="86">
        <f>COUNTIF(D36:D44,"2")</f>
        <v>2</v>
      </c>
      <c r="S37" s="86">
        <f>COUNTIF(G36:G44,"2")</f>
        <v>0</v>
      </c>
      <c r="T37" s="86">
        <f>COUNTIF(J36:J44,"2")</f>
        <v>0</v>
      </c>
      <c r="U37" s="86">
        <f>COUNTIF(M36:M44,"2")</f>
        <v>0</v>
      </c>
    </row>
    <row r="38" spans="1:21" ht="39.950000000000003" customHeight="1" x14ac:dyDescent="0.2">
      <c r="A38" s="285"/>
      <c r="B38" s="253"/>
      <c r="C38" s="97" t="s">
        <v>60</v>
      </c>
      <c r="D38" s="27">
        <v>2</v>
      </c>
      <c r="E38" s="163" t="s">
        <v>349</v>
      </c>
      <c r="F38" s="60" t="s">
        <v>185</v>
      </c>
      <c r="G38" s="80"/>
      <c r="H38" s="66"/>
      <c r="I38" s="61"/>
      <c r="J38" s="83"/>
      <c r="K38" s="76"/>
      <c r="L38" s="76"/>
      <c r="M38" s="85"/>
      <c r="N38" s="78"/>
      <c r="O38" s="78"/>
      <c r="R38" s="86">
        <f>COUNTIF(D36:D44,"3")</f>
        <v>6</v>
      </c>
      <c r="S38" s="86">
        <f>COUNTIF(G36:G44,"3")</f>
        <v>0</v>
      </c>
      <c r="T38" s="86">
        <f>COUNTIF(J36:J44,"3")</f>
        <v>0</v>
      </c>
      <c r="U38" s="86">
        <f>COUNTIF(M36:M44,"3")</f>
        <v>0</v>
      </c>
    </row>
    <row r="39" spans="1:21" ht="39.950000000000003" customHeight="1" x14ac:dyDescent="0.2">
      <c r="A39" s="285"/>
      <c r="B39" s="253"/>
      <c r="C39" s="97" t="s">
        <v>61</v>
      </c>
      <c r="D39" s="27">
        <v>3</v>
      </c>
      <c r="E39" s="163" t="s">
        <v>350</v>
      </c>
      <c r="F39" s="60" t="s">
        <v>351</v>
      </c>
      <c r="G39" s="80"/>
      <c r="H39" s="66"/>
      <c r="I39" s="61"/>
      <c r="J39" s="83"/>
      <c r="K39" s="76"/>
      <c r="L39" s="76"/>
      <c r="M39" s="85"/>
      <c r="N39" s="78"/>
      <c r="O39" s="78"/>
      <c r="R39" s="86">
        <f>COUNTIF(D36:D44,"4")</f>
        <v>0</v>
      </c>
      <c r="S39" s="86">
        <f>COUNTIF(G36:G44,"4")</f>
        <v>0</v>
      </c>
      <c r="T39" s="86">
        <f>COUNTIF(J36:J44,"4")</f>
        <v>0</v>
      </c>
      <c r="U39" s="86">
        <f>COUNTIF(M36:M44,"4")</f>
        <v>0</v>
      </c>
    </row>
    <row r="40" spans="1:21" ht="39.950000000000003" customHeight="1" x14ac:dyDescent="0.2">
      <c r="A40" s="285"/>
      <c r="B40" s="253"/>
      <c r="C40" s="97" t="s">
        <v>62</v>
      </c>
      <c r="D40" s="27">
        <v>3</v>
      </c>
      <c r="E40" s="163" t="s">
        <v>352</v>
      </c>
      <c r="F40" s="60" t="s">
        <v>353</v>
      </c>
      <c r="G40" s="80"/>
      <c r="H40" s="66"/>
      <c r="I40" s="61"/>
      <c r="J40" s="83"/>
      <c r="K40" s="76"/>
      <c r="L40" s="76"/>
      <c r="M40" s="85"/>
      <c r="N40" s="78"/>
      <c r="O40" s="78"/>
    </row>
    <row r="41" spans="1:21" ht="39.950000000000003" customHeight="1" x14ac:dyDescent="0.2">
      <c r="A41" s="285"/>
      <c r="B41" s="253"/>
      <c r="C41" s="97" t="s">
        <v>63</v>
      </c>
      <c r="D41" s="27">
        <v>3</v>
      </c>
      <c r="E41" s="163" t="s">
        <v>354</v>
      </c>
      <c r="F41" s="60" t="s">
        <v>186</v>
      </c>
      <c r="G41" s="80"/>
      <c r="H41" s="66"/>
      <c r="I41" s="61"/>
      <c r="J41" s="83"/>
      <c r="K41" s="76"/>
      <c r="L41" s="76"/>
      <c r="M41" s="85"/>
      <c r="N41" s="78"/>
      <c r="O41" s="78"/>
    </row>
    <row r="42" spans="1:21" ht="39.950000000000003" customHeight="1" x14ac:dyDescent="0.2">
      <c r="A42" s="285"/>
      <c r="B42" s="253"/>
      <c r="C42" s="97" t="s">
        <v>64</v>
      </c>
      <c r="D42" s="27">
        <v>3</v>
      </c>
      <c r="E42" s="163" t="s">
        <v>355</v>
      </c>
      <c r="F42" s="60" t="s">
        <v>356</v>
      </c>
      <c r="G42" s="80"/>
      <c r="H42" s="66"/>
      <c r="I42" s="61"/>
      <c r="J42" s="83"/>
      <c r="K42" s="76"/>
      <c r="L42" s="76"/>
      <c r="M42" s="85"/>
      <c r="N42" s="78"/>
      <c r="O42" s="78"/>
    </row>
    <row r="43" spans="1:21" ht="39.950000000000003" customHeight="1" x14ac:dyDescent="0.2">
      <c r="A43" s="285"/>
      <c r="B43" s="253"/>
      <c r="C43" s="97" t="s">
        <v>65</v>
      </c>
      <c r="D43" s="27">
        <v>3</v>
      </c>
      <c r="E43" s="163" t="s">
        <v>357</v>
      </c>
      <c r="F43" s="60" t="s">
        <v>317</v>
      </c>
      <c r="G43" s="80"/>
      <c r="H43" s="66"/>
      <c r="I43" s="61"/>
      <c r="J43" s="83"/>
      <c r="K43" s="76"/>
      <c r="L43" s="76"/>
      <c r="M43" s="85"/>
      <c r="N43" s="78"/>
      <c r="O43" s="78"/>
    </row>
    <row r="44" spans="1:21" ht="39.950000000000003" customHeight="1" x14ac:dyDescent="0.2">
      <c r="A44" s="285"/>
      <c r="B44" s="254"/>
      <c r="C44" s="97" t="s">
        <v>66</v>
      </c>
      <c r="D44" s="27">
        <v>2</v>
      </c>
      <c r="E44" s="163" t="s">
        <v>358</v>
      </c>
      <c r="F44" s="60" t="s">
        <v>359</v>
      </c>
      <c r="G44" s="80"/>
      <c r="H44" s="66"/>
      <c r="I44" s="61"/>
      <c r="J44" s="83"/>
      <c r="K44" s="76"/>
      <c r="L44" s="76"/>
      <c r="M44" s="85"/>
      <c r="N44" s="78"/>
      <c r="O44" s="78"/>
    </row>
    <row r="45" spans="1:21" ht="6.75" customHeight="1" x14ac:dyDescent="0.25">
      <c r="B45" s="267"/>
      <c r="C45" s="268"/>
      <c r="D45" s="268"/>
      <c r="E45" s="268"/>
      <c r="F45" s="268"/>
      <c r="G45" s="268"/>
      <c r="H45" s="268"/>
      <c r="I45" s="268"/>
      <c r="J45" s="268"/>
      <c r="K45" s="269"/>
      <c r="L45" s="99"/>
      <c r="M45" s="100"/>
      <c r="N45" s="99"/>
      <c r="O45" s="99"/>
    </row>
    <row r="46" spans="1:21" ht="18.75" x14ac:dyDescent="0.2">
      <c r="A46" s="285"/>
      <c r="B46" s="252"/>
      <c r="C46" s="101" t="s">
        <v>67</v>
      </c>
      <c r="D46" s="102"/>
      <c r="E46" s="102"/>
      <c r="F46" s="102"/>
      <c r="G46" s="102"/>
      <c r="H46" s="102"/>
      <c r="I46" s="102"/>
      <c r="J46" s="102"/>
      <c r="K46" s="103"/>
      <c r="L46" s="104"/>
      <c r="M46" s="102"/>
      <c r="N46" s="103"/>
      <c r="O46" s="104"/>
    </row>
    <row r="47" spans="1:21" ht="39.950000000000003" customHeight="1" x14ac:dyDescent="0.2">
      <c r="A47" s="285"/>
      <c r="B47" s="253"/>
      <c r="C47" s="105" t="s">
        <v>68</v>
      </c>
      <c r="D47" s="27">
        <v>2</v>
      </c>
      <c r="E47" s="164" t="s">
        <v>360</v>
      </c>
      <c r="F47" s="30" t="s">
        <v>187</v>
      </c>
      <c r="G47" s="28"/>
      <c r="H47" s="32"/>
      <c r="I47" s="32"/>
      <c r="J47" s="29"/>
      <c r="K47" s="34"/>
      <c r="L47" s="35"/>
      <c r="M47" s="52"/>
      <c r="N47" s="50"/>
      <c r="O47" s="51"/>
      <c r="R47" s="86">
        <f>COUNTIF(D47:D50,"1")</f>
        <v>1</v>
      </c>
      <c r="S47" s="86">
        <f>COUNTIF(G47:G50,"1")</f>
        <v>0</v>
      </c>
      <c r="T47" s="86">
        <f>COUNTIF(J47:J50,"1")</f>
        <v>0</v>
      </c>
      <c r="U47" s="86">
        <f>COUNTIF(M47:M50,"1")</f>
        <v>0</v>
      </c>
    </row>
    <row r="48" spans="1:21" ht="39.950000000000003" customHeight="1" x14ac:dyDescent="0.2">
      <c r="A48" s="285"/>
      <c r="B48" s="253"/>
      <c r="C48" s="97" t="s">
        <v>69</v>
      </c>
      <c r="D48" s="27">
        <v>3</v>
      </c>
      <c r="E48" s="165" t="s">
        <v>361</v>
      </c>
      <c r="F48" s="30" t="s">
        <v>362</v>
      </c>
      <c r="G48" s="28"/>
      <c r="H48" s="33"/>
      <c r="I48" s="32"/>
      <c r="J48" s="29"/>
      <c r="K48" s="35"/>
      <c r="L48" s="35"/>
      <c r="M48" s="52"/>
      <c r="N48" s="51"/>
      <c r="O48" s="51"/>
      <c r="R48" s="86">
        <f>COUNTIF(D47:D50,"2")</f>
        <v>1</v>
      </c>
      <c r="S48" s="86">
        <f>COUNTIF(G47:G50,"2")</f>
        <v>0</v>
      </c>
      <c r="T48" s="86">
        <f>COUNTIF(J47:J50,"2")</f>
        <v>0</v>
      </c>
      <c r="U48" s="86">
        <f>COUNTIF(M47:M50,"2")</f>
        <v>0</v>
      </c>
    </row>
    <row r="49" spans="1:21" ht="39.950000000000003" customHeight="1" x14ac:dyDescent="0.2">
      <c r="A49" s="285"/>
      <c r="B49" s="253"/>
      <c r="C49" s="97" t="s">
        <v>70</v>
      </c>
      <c r="D49" s="27">
        <v>3</v>
      </c>
      <c r="E49" s="165" t="s">
        <v>363</v>
      </c>
      <c r="F49" s="30" t="s">
        <v>364</v>
      </c>
      <c r="G49" s="28"/>
      <c r="H49" s="33"/>
      <c r="I49" s="32"/>
      <c r="J49" s="29"/>
      <c r="K49" s="35"/>
      <c r="L49" s="35"/>
      <c r="M49" s="52"/>
      <c r="N49" s="51"/>
      <c r="O49" s="51"/>
      <c r="R49" s="86">
        <f>COUNTIF(D47:D50,"3")</f>
        <v>2</v>
      </c>
      <c r="S49" s="86">
        <f>COUNTIF(G47:G50,"3")</f>
        <v>0</v>
      </c>
      <c r="T49" s="86">
        <f>COUNTIF(J47:J50,"3")</f>
        <v>0</v>
      </c>
      <c r="U49" s="86">
        <f>COUNTIF(M47:M50,"3")</f>
        <v>0</v>
      </c>
    </row>
    <row r="50" spans="1:21" ht="39.950000000000003" customHeight="1" x14ac:dyDescent="0.2">
      <c r="A50" s="285"/>
      <c r="B50" s="254"/>
      <c r="C50" s="97" t="s">
        <v>71</v>
      </c>
      <c r="D50" s="27">
        <v>1</v>
      </c>
      <c r="E50" s="165" t="s">
        <v>365</v>
      </c>
      <c r="F50" s="30"/>
      <c r="G50" s="28"/>
      <c r="H50" s="33"/>
      <c r="I50" s="32"/>
      <c r="J50" s="29"/>
      <c r="K50" s="35"/>
      <c r="L50" s="35"/>
      <c r="M50" s="52"/>
      <c r="N50" s="51"/>
      <c r="O50" s="51"/>
      <c r="R50" s="86">
        <f>COUNTIF(D47:D50,"4")</f>
        <v>0</v>
      </c>
      <c r="S50" s="86">
        <f>COUNTIF(G47:G50,"4")</f>
        <v>0</v>
      </c>
      <c r="T50" s="86">
        <f>COUNTIF(J47:J50,"4")</f>
        <v>0</v>
      </c>
      <c r="U50" s="86">
        <f>COUNTIF(M47:M50,"4")</f>
        <v>0</v>
      </c>
    </row>
    <row r="51" spans="1:21" ht="8.25" customHeight="1" x14ac:dyDescent="0.25">
      <c r="B51" s="267"/>
      <c r="C51" s="268"/>
      <c r="D51" s="268"/>
      <c r="E51" s="268"/>
      <c r="F51" s="268"/>
      <c r="G51" s="268"/>
      <c r="H51" s="268"/>
      <c r="I51" s="268"/>
      <c r="J51" s="268"/>
      <c r="K51" s="269"/>
      <c r="L51" s="99"/>
      <c r="M51" s="100"/>
      <c r="N51" s="99"/>
      <c r="O51" s="99"/>
    </row>
    <row r="52" spans="1:21" ht="24" customHeight="1" x14ac:dyDescent="0.2">
      <c r="B52" s="244" t="s">
        <v>26</v>
      </c>
      <c r="C52" s="245"/>
      <c r="D52" s="221">
        <v>2023</v>
      </c>
      <c r="E52" s="222"/>
      <c r="F52" s="223"/>
      <c r="G52" s="258">
        <v>2024</v>
      </c>
      <c r="H52" s="259"/>
      <c r="I52" s="260"/>
      <c r="J52" s="261">
        <v>2025</v>
      </c>
      <c r="K52" s="262"/>
      <c r="L52" s="263"/>
      <c r="M52" s="225">
        <v>2026</v>
      </c>
      <c r="N52" s="226"/>
      <c r="O52" s="227"/>
    </row>
    <row r="53" spans="1:21" ht="33" customHeight="1" x14ac:dyDescent="0.2">
      <c r="B53" s="246"/>
      <c r="C53" s="247"/>
      <c r="D53" s="111" t="s">
        <v>34</v>
      </c>
      <c r="E53" s="112" t="s">
        <v>122</v>
      </c>
      <c r="F53" s="112" t="s">
        <v>125</v>
      </c>
      <c r="G53" s="111" t="s">
        <v>34</v>
      </c>
      <c r="H53" s="112" t="s">
        <v>122</v>
      </c>
      <c r="I53" s="112" t="s">
        <v>125</v>
      </c>
      <c r="J53" s="111" t="s">
        <v>34</v>
      </c>
      <c r="K53" s="112" t="s">
        <v>122</v>
      </c>
      <c r="L53" s="113" t="s">
        <v>125</v>
      </c>
      <c r="M53" s="111"/>
      <c r="N53" s="112"/>
      <c r="O53" s="113"/>
    </row>
    <row r="54" spans="1:21" ht="18.75" x14ac:dyDescent="0.2">
      <c r="A54" s="285"/>
      <c r="B54" s="114"/>
      <c r="C54" s="220" t="s">
        <v>74</v>
      </c>
      <c r="D54" s="219"/>
      <c r="E54" s="219"/>
      <c r="F54" s="219"/>
      <c r="G54" s="219"/>
      <c r="H54" s="219"/>
      <c r="I54" s="219"/>
      <c r="J54" s="219"/>
      <c r="K54" s="219"/>
      <c r="L54" s="115"/>
      <c r="M54" s="116"/>
      <c r="N54" s="116"/>
      <c r="O54" s="115"/>
    </row>
    <row r="55" spans="1:21" ht="30" customHeight="1" x14ac:dyDescent="0.2">
      <c r="A55" s="285"/>
      <c r="B55" s="117"/>
      <c r="C55" s="105" t="s">
        <v>75</v>
      </c>
      <c r="D55" s="27">
        <v>3</v>
      </c>
      <c r="E55" s="60" t="s">
        <v>190</v>
      </c>
      <c r="F55" s="60" t="s">
        <v>208</v>
      </c>
      <c r="G55" s="80"/>
      <c r="H55" s="61"/>
      <c r="I55" s="61"/>
      <c r="J55" s="83"/>
      <c r="K55" s="75"/>
      <c r="L55" s="76"/>
      <c r="M55" s="85"/>
      <c r="N55" s="77"/>
      <c r="O55" s="78"/>
      <c r="R55" s="86">
        <f>COUNTIF(D55:D59,"1")</f>
        <v>0</v>
      </c>
      <c r="S55" s="86">
        <f>COUNTIF(G55:G59,"1")</f>
        <v>0</v>
      </c>
      <c r="T55" s="86">
        <f>COUNTIF(J55:J59,"1")</f>
        <v>0</v>
      </c>
      <c r="U55" s="86">
        <f>COUNTIF(M55:M59,"1")</f>
        <v>0</v>
      </c>
    </row>
    <row r="56" spans="1:21" ht="30" customHeight="1" x14ac:dyDescent="0.2">
      <c r="A56" s="285"/>
      <c r="B56" s="117"/>
      <c r="C56" s="97" t="s">
        <v>76</v>
      </c>
      <c r="D56" s="27">
        <v>3</v>
      </c>
      <c r="E56" s="74" t="s">
        <v>189</v>
      </c>
      <c r="F56" s="60" t="s">
        <v>209</v>
      </c>
      <c r="G56" s="80"/>
      <c r="H56" s="66"/>
      <c r="I56" s="61"/>
      <c r="J56" s="83"/>
      <c r="K56" s="76"/>
      <c r="L56" s="76"/>
      <c r="M56" s="85"/>
      <c r="N56" s="78"/>
      <c r="O56" s="78"/>
      <c r="R56" s="86">
        <f>COUNTIF(D55:D59,"2")</f>
        <v>1</v>
      </c>
      <c r="S56" s="86">
        <f>COUNTIF(G55:G59,"2")</f>
        <v>0</v>
      </c>
      <c r="T56" s="86">
        <f>COUNTIF(J55:J59,"2")</f>
        <v>0</v>
      </c>
      <c r="U56" s="86">
        <f>COUNTIF(M55:M59,"2")</f>
        <v>0</v>
      </c>
    </row>
    <row r="57" spans="1:21" ht="30" customHeight="1" x14ac:dyDescent="0.2">
      <c r="A57" s="285"/>
      <c r="B57" s="117"/>
      <c r="C57" s="97" t="s">
        <v>77</v>
      </c>
      <c r="D57" s="27">
        <v>3</v>
      </c>
      <c r="E57" s="74" t="s">
        <v>191</v>
      </c>
      <c r="F57" s="60" t="s">
        <v>210</v>
      </c>
      <c r="G57" s="80"/>
      <c r="H57" s="66"/>
      <c r="I57" s="61"/>
      <c r="J57" s="83"/>
      <c r="K57" s="76"/>
      <c r="L57" s="76"/>
      <c r="M57" s="85"/>
      <c r="N57" s="78"/>
      <c r="O57" s="78"/>
      <c r="R57" s="86">
        <f>COUNTIF(D55:D59,"3")</f>
        <v>4</v>
      </c>
      <c r="S57" s="86">
        <f>COUNTIF(G55:G59,"3")</f>
        <v>0</v>
      </c>
      <c r="T57" s="86">
        <f>COUNTIF(J55:J59,"3")</f>
        <v>0</v>
      </c>
      <c r="U57" s="86">
        <f>COUNTIF(M55:M59,"3")</f>
        <v>0</v>
      </c>
    </row>
    <row r="58" spans="1:21" ht="30" customHeight="1" x14ac:dyDescent="0.2">
      <c r="A58" s="285"/>
      <c r="B58" s="117"/>
      <c r="C58" s="97" t="s">
        <v>78</v>
      </c>
      <c r="D58" s="27">
        <v>2</v>
      </c>
      <c r="E58" s="163" t="s">
        <v>366</v>
      </c>
      <c r="F58" s="60" t="s">
        <v>211</v>
      </c>
      <c r="G58" s="80"/>
      <c r="H58" s="66"/>
      <c r="I58" s="61"/>
      <c r="J58" s="83"/>
      <c r="K58" s="76"/>
      <c r="L58" s="76"/>
      <c r="M58" s="85"/>
      <c r="N58" s="78"/>
      <c r="O58" s="78"/>
      <c r="R58" s="86">
        <f>COUNTIF(D55:D59,"4")</f>
        <v>0</v>
      </c>
      <c r="S58" s="86">
        <f>COUNTIF(G55:G59,"4")</f>
        <v>0</v>
      </c>
      <c r="T58" s="86">
        <f>COUNTIF(J55:J59,"4")</f>
        <v>0</v>
      </c>
      <c r="U58" s="86">
        <f>COUNTIF(M55:M59,"4")</f>
        <v>0</v>
      </c>
    </row>
    <row r="59" spans="1:21" ht="30" customHeight="1" x14ac:dyDescent="0.2">
      <c r="A59" s="285"/>
      <c r="B59" s="118"/>
      <c r="C59" s="97" t="s">
        <v>79</v>
      </c>
      <c r="D59" s="27">
        <v>3</v>
      </c>
      <c r="E59" s="74" t="s">
        <v>192</v>
      </c>
      <c r="F59" s="60" t="s">
        <v>212</v>
      </c>
      <c r="G59" s="80"/>
      <c r="H59" s="66"/>
      <c r="I59" s="61"/>
      <c r="J59" s="83"/>
      <c r="K59" s="76"/>
      <c r="L59" s="76"/>
      <c r="M59" s="85"/>
      <c r="N59" s="78"/>
      <c r="O59" s="78"/>
    </row>
    <row r="60" spans="1:21" ht="6.75" customHeight="1" x14ac:dyDescent="0.25">
      <c r="B60" s="217"/>
      <c r="C60" s="218"/>
      <c r="D60" s="119"/>
      <c r="E60" s="120"/>
      <c r="F60" s="120"/>
      <c r="G60" s="119"/>
      <c r="H60" s="120"/>
      <c r="I60" s="120"/>
      <c r="J60" s="119"/>
      <c r="K60" s="120"/>
      <c r="M60" s="119"/>
      <c r="N60" s="120"/>
    </row>
    <row r="61" spans="1:21" ht="18.75" x14ac:dyDescent="0.2">
      <c r="A61" s="285"/>
      <c r="B61" s="114"/>
      <c r="C61" s="220" t="s">
        <v>80</v>
      </c>
      <c r="D61" s="219"/>
      <c r="E61" s="219"/>
      <c r="F61" s="219"/>
      <c r="G61" s="219"/>
      <c r="H61" s="219"/>
      <c r="I61" s="219"/>
      <c r="J61" s="219"/>
      <c r="K61" s="228"/>
      <c r="L61" s="116"/>
      <c r="M61" s="116"/>
      <c r="N61" s="116"/>
      <c r="O61" s="116"/>
    </row>
    <row r="62" spans="1:21" ht="30" customHeight="1" x14ac:dyDescent="0.2">
      <c r="A62" s="285"/>
      <c r="B62" s="122"/>
      <c r="C62" s="96" t="s">
        <v>81</v>
      </c>
      <c r="D62" s="27">
        <v>3</v>
      </c>
      <c r="E62" s="60" t="s">
        <v>194</v>
      </c>
      <c r="F62" s="60" t="s">
        <v>213</v>
      </c>
      <c r="G62" s="80"/>
      <c r="H62" s="61"/>
      <c r="I62" s="61"/>
      <c r="J62" s="83"/>
      <c r="K62" s="76"/>
      <c r="L62" s="76"/>
      <c r="M62" s="85"/>
      <c r="N62" s="78"/>
      <c r="O62" s="78"/>
      <c r="R62" s="86">
        <f>COUNTIF(D62:D65,"1")</f>
        <v>0</v>
      </c>
      <c r="S62" s="86">
        <f>COUNTIF(G62:G65,"1")</f>
        <v>0</v>
      </c>
      <c r="T62" s="86">
        <f>COUNTIF(J62:J65,"1")</f>
        <v>0</v>
      </c>
      <c r="U62" s="86">
        <f>COUNTIF(M62:M65,"1")</f>
        <v>0</v>
      </c>
    </row>
    <row r="63" spans="1:21" ht="30" customHeight="1" x14ac:dyDescent="0.2">
      <c r="A63" s="285"/>
      <c r="B63" s="117"/>
      <c r="C63" s="97" t="s">
        <v>82</v>
      </c>
      <c r="D63" s="27">
        <v>2</v>
      </c>
      <c r="E63" s="74" t="s">
        <v>193</v>
      </c>
      <c r="F63" s="60" t="s">
        <v>214</v>
      </c>
      <c r="G63" s="80"/>
      <c r="H63" s="66"/>
      <c r="I63" s="61"/>
      <c r="J63" s="83"/>
      <c r="K63" s="76"/>
      <c r="L63" s="76"/>
      <c r="M63" s="85"/>
      <c r="N63" s="78"/>
      <c r="O63" s="78"/>
      <c r="R63" s="86">
        <f>COUNTIF(D62:D65,"2")</f>
        <v>2</v>
      </c>
      <c r="S63" s="86">
        <f>COUNTIF(G62:G65,"2")</f>
        <v>0</v>
      </c>
      <c r="T63" s="86">
        <f>COUNTIF(J62:J65,"2")</f>
        <v>0</v>
      </c>
      <c r="U63" s="86">
        <f>COUNTIF(M62:M65,"2")</f>
        <v>0</v>
      </c>
    </row>
    <row r="64" spans="1:21" ht="30" customHeight="1" x14ac:dyDescent="0.2">
      <c r="A64" s="285"/>
      <c r="B64" s="117"/>
      <c r="C64" s="97" t="s">
        <v>83</v>
      </c>
      <c r="D64" s="27">
        <v>2</v>
      </c>
      <c r="E64" s="74" t="s">
        <v>195</v>
      </c>
      <c r="F64" s="60" t="s">
        <v>215</v>
      </c>
      <c r="G64" s="80"/>
      <c r="H64" s="66"/>
      <c r="I64" s="61"/>
      <c r="J64" s="83"/>
      <c r="K64" s="76"/>
      <c r="L64" s="76"/>
      <c r="M64" s="85"/>
      <c r="N64" s="78"/>
      <c r="O64" s="78"/>
      <c r="R64" s="86">
        <f>COUNTIF(D62:D65,"3")</f>
        <v>2</v>
      </c>
      <c r="S64" s="86">
        <f>COUNTIF(G62:G65,"3")</f>
        <v>0</v>
      </c>
      <c r="T64" s="86">
        <f>COUNTIF(J62:J65,"3")</f>
        <v>0</v>
      </c>
      <c r="U64" s="86">
        <f>COUNTIF(M62:M65,"3")</f>
        <v>0</v>
      </c>
    </row>
    <row r="65" spans="1:21" ht="30" customHeight="1" x14ac:dyDescent="0.2">
      <c r="A65" s="285"/>
      <c r="B65" s="118"/>
      <c r="C65" s="97" t="s">
        <v>84</v>
      </c>
      <c r="D65" s="27">
        <v>3</v>
      </c>
      <c r="E65" s="74" t="s">
        <v>196</v>
      </c>
      <c r="F65" s="60" t="s">
        <v>216</v>
      </c>
      <c r="G65" s="80"/>
      <c r="H65" s="66"/>
      <c r="I65" s="61"/>
      <c r="J65" s="83"/>
      <c r="K65" s="76"/>
      <c r="L65" s="76"/>
      <c r="M65" s="85"/>
      <c r="N65" s="78"/>
      <c r="O65" s="78"/>
      <c r="R65" s="86">
        <f>COUNTIF(D62:D65,"4")</f>
        <v>0</v>
      </c>
      <c r="S65" s="86">
        <f>COUNTIF(G62:G65,"4")</f>
        <v>0</v>
      </c>
      <c r="T65" s="86">
        <f>COUNTIF(J62:J65,"4")</f>
        <v>0</v>
      </c>
      <c r="U65" s="86">
        <f>COUNTIF(M62:M65,"4")</f>
        <v>0</v>
      </c>
    </row>
    <row r="66" spans="1:21" ht="9" customHeight="1" x14ac:dyDescent="0.25">
      <c r="B66" s="232"/>
      <c r="C66" s="233"/>
      <c r="D66" s="233"/>
      <c r="E66" s="233"/>
      <c r="F66" s="233"/>
      <c r="G66" s="233"/>
      <c r="H66" s="233"/>
      <c r="I66" s="233"/>
      <c r="J66" s="233"/>
      <c r="K66" s="234"/>
      <c r="L66" s="99"/>
      <c r="M66" s="100"/>
      <c r="N66" s="99"/>
      <c r="O66" s="99"/>
    </row>
    <row r="67" spans="1:21" ht="18.75" x14ac:dyDescent="0.2">
      <c r="A67" s="285"/>
      <c r="B67" s="114"/>
      <c r="C67" s="220" t="s">
        <v>167</v>
      </c>
      <c r="D67" s="219"/>
      <c r="E67" s="219"/>
      <c r="F67" s="219"/>
      <c r="G67" s="219"/>
      <c r="H67" s="219"/>
      <c r="I67" s="219"/>
      <c r="J67" s="219"/>
      <c r="K67" s="228"/>
      <c r="L67" s="123"/>
      <c r="M67" s="123"/>
      <c r="N67" s="123"/>
      <c r="O67" s="123"/>
    </row>
    <row r="68" spans="1:21" ht="30" customHeight="1" x14ac:dyDescent="0.2">
      <c r="A68" s="285"/>
      <c r="B68" s="117"/>
      <c r="C68" s="105" t="s">
        <v>85</v>
      </c>
      <c r="D68" s="27">
        <v>3</v>
      </c>
      <c r="E68" s="69" t="s">
        <v>197</v>
      </c>
      <c r="F68" s="60" t="s">
        <v>217</v>
      </c>
      <c r="G68" s="80"/>
      <c r="H68" s="61"/>
      <c r="I68" s="61"/>
      <c r="J68" s="83"/>
      <c r="K68" s="76"/>
      <c r="L68" s="76"/>
      <c r="M68" s="85"/>
      <c r="N68" s="78"/>
      <c r="O68" s="78"/>
      <c r="R68" s="86">
        <f>COUNTIF(D68:D71,"1")</f>
        <v>0</v>
      </c>
      <c r="S68" s="86">
        <f>COUNTIF(G68:G71,"1")</f>
        <v>0</v>
      </c>
      <c r="T68" s="86">
        <f>COUNTIF(J68:J71,"1")</f>
        <v>0</v>
      </c>
      <c r="U68" s="86">
        <f>COUNTIF(M68:M71,"1")</f>
        <v>0</v>
      </c>
    </row>
    <row r="69" spans="1:21" ht="30" customHeight="1" x14ac:dyDescent="0.2">
      <c r="A69" s="285"/>
      <c r="B69" s="117"/>
      <c r="C69" s="97" t="s">
        <v>86</v>
      </c>
      <c r="D69" s="27">
        <v>3</v>
      </c>
      <c r="E69" s="81" t="s">
        <v>198</v>
      </c>
      <c r="F69" s="60" t="s">
        <v>218</v>
      </c>
      <c r="G69" s="80"/>
      <c r="H69" s="66"/>
      <c r="I69" s="61"/>
      <c r="J69" s="83"/>
      <c r="K69" s="76"/>
      <c r="L69" s="76"/>
      <c r="M69" s="85"/>
      <c r="N69" s="78"/>
      <c r="O69" s="78"/>
      <c r="R69" s="86">
        <f>COUNTIF(D68:D71,"2")</f>
        <v>1</v>
      </c>
      <c r="S69" s="86">
        <f>COUNTIF(G68:G71,"2")</f>
        <v>0</v>
      </c>
      <c r="T69" s="86">
        <f>COUNTIF(J68:J71,"2")</f>
        <v>0</v>
      </c>
      <c r="U69" s="86">
        <f>COUNTIF(M68:M71,"2")</f>
        <v>0</v>
      </c>
    </row>
    <row r="70" spans="1:21" ht="30" customHeight="1" x14ac:dyDescent="0.2">
      <c r="A70" s="285"/>
      <c r="B70" s="117"/>
      <c r="C70" s="97" t="s">
        <v>87</v>
      </c>
      <c r="D70" s="27">
        <v>2</v>
      </c>
      <c r="E70" s="81" t="s">
        <v>199</v>
      </c>
      <c r="F70" s="60" t="s">
        <v>219</v>
      </c>
      <c r="G70" s="80"/>
      <c r="H70" s="66"/>
      <c r="I70" s="61"/>
      <c r="J70" s="83"/>
      <c r="K70" s="76"/>
      <c r="L70" s="76"/>
      <c r="M70" s="85"/>
      <c r="N70" s="78"/>
      <c r="O70" s="78"/>
      <c r="R70" s="86">
        <f>COUNTIF(D68:D71,"3")</f>
        <v>2</v>
      </c>
      <c r="S70" s="86">
        <f>COUNTIF(G68:G71,"3")</f>
        <v>0</v>
      </c>
      <c r="T70" s="86">
        <f>COUNTIF(J68:J71,"3")</f>
        <v>0</v>
      </c>
      <c r="U70" s="86">
        <f>COUNTIF(M68:M71,"3")</f>
        <v>0</v>
      </c>
    </row>
    <row r="71" spans="1:21" ht="30" customHeight="1" x14ac:dyDescent="0.2">
      <c r="A71" s="285"/>
      <c r="B71" s="118"/>
      <c r="C71" s="97" t="s">
        <v>88</v>
      </c>
      <c r="D71" s="27">
        <v>4</v>
      </c>
      <c r="E71" s="81" t="s">
        <v>200</v>
      </c>
      <c r="F71" s="60" t="s">
        <v>220</v>
      </c>
      <c r="G71" s="80"/>
      <c r="H71" s="66"/>
      <c r="I71" s="61"/>
      <c r="J71" s="83"/>
      <c r="K71" s="76"/>
      <c r="L71" s="76"/>
      <c r="M71" s="85"/>
      <c r="N71" s="78"/>
      <c r="O71" s="78"/>
      <c r="R71" s="86">
        <f>COUNTIF(D68:D71,"4")</f>
        <v>1</v>
      </c>
      <c r="S71" s="86">
        <f>COUNTIF(G68:G71,"4")</f>
        <v>0</v>
      </c>
      <c r="T71" s="86">
        <f>COUNTIF(J68:J71,"4")</f>
        <v>0</v>
      </c>
      <c r="U71" s="86">
        <f>COUNTIF(M68:M71,"4")</f>
        <v>0</v>
      </c>
    </row>
    <row r="72" spans="1:21" ht="8.25" customHeight="1" x14ac:dyDescent="0.25">
      <c r="B72" s="232"/>
      <c r="C72" s="233"/>
      <c r="D72" s="233"/>
      <c r="E72" s="233"/>
      <c r="F72" s="233"/>
      <c r="G72" s="233"/>
      <c r="H72" s="233"/>
      <c r="I72" s="233"/>
      <c r="J72" s="233"/>
      <c r="K72" s="234"/>
      <c r="L72" s="99"/>
      <c r="M72" s="100"/>
      <c r="N72" s="99"/>
      <c r="O72" s="99"/>
    </row>
    <row r="73" spans="1:21" ht="18.75" x14ac:dyDescent="0.2">
      <c r="A73" s="285"/>
      <c r="B73" s="114"/>
      <c r="C73" s="220" t="s">
        <v>89</v>
      </c>
      <c r="D73" s="219"/>
      <c r="E73" s="219"/>
      <c r="F73" s="219"/>
      <c r="G73" s="219"/>
      <c r="H73" s="219"/>
      <c r="I73" s="219"/>
      <c r="J73" s="219"/>
      <c r="K73" s="228"/>
      <c r="L73" s="116"/>
      <c r="M73" s="116"/>
      <c r="N73" s="116"/>
      <c r="O73" s="116"/>
    </row>
    <row r="74" spans="1:21" ht="30" customHeight="1" x14ac:dyDescent="0.2">
      <c r="A74" s="285"/>
      <c r="B74" s="117"/>
      <c r="C74" s="105" t="s">
        <v>90</v>
      </c>
      <c r="D74" s="27">
        <v>3</v>
      </c>
      <c r="E74" s="60" t="s">
        <v>202</v>
      </c>
      <c r="F74" s="60" t="s">
        <v>221</v>
      </c>
      <c r="G74" s="80"/>
      <c r="H74" s="61"/>
      <c r="I74" s="61"/>
      <c r="J74" s="83"/>
      <c r="K74" s="76"/>
      <c r="L74" s="76"/>
      <c r="M74" s="85"/>
      <c r="N74" s="78"/>
      <c r="O74" s="78"/>
      <c r="R74" s="86">
        <f>COUNTIF(D74:D79,"1")</f>
        <v>2</v>
      </c>
      <c r="S74" s="86">
        <f>COUNTIF(G74:G79,"1")</f>
        <v>0</v>
      </c>
      <c r="T74" s="86">
        <f>COUNTIF(J74:J79,"1")</f>
        <v>0</v>
      </c>
      <c r="U74" s="86">
        <f>COUNTIF(M74:M79,"1")</f>
        <v>0</v>
      </c>
    </row>
    <row r="75" spans="1:21" ht="30" customHeight="1" x14ac:dyDescent="0.2">
      <c r="A75" s="285"/>
      <c r="B75" s="117"/>
      <c r="C75" s="97" t="s">
        <v>91</v>
      </c>
      <c r="D75" s="27">
        <v>3</v>
      </c>
      <c r="E75" s="74" t="s">
        <v>203</v>
      </c>
      <c r="F75" s="60" t="s">
        <v>222</v>
      </c>
      <c r="G75" s="80"/>
      <c r="H75" s="66"/>
      <c r="I75" s="61"/>
      <c r="J75" s="83"/>
      <c r="K75" s="76"/>
      <c r="L75" s="76"/>
      <c r="M75" s="85"/>
      <c r="N75" s="78"/>
      <c r="O75" s="78"/>
      <c r="R75" s="86">
        <f>COUNTIF(D74:D79,"2")</f>
        <v>0</v>
      </c>
      <c r="S75" s="86">
        <f>COUNTIF(G74:G79,"2")</f>
        <v>0</v>
      </c>
      <c r="T75" s="86">
        <f>COUNTIF(J74:J79,"2")</f>
        <v>0</v>
      </c>
      <c r="U75" s="86">
        <f>COUNTIF(M74:M79,"2")</f>
        <v>0</v>
      </c>
    </row>
    <row r="76" spans="1:21" ht="30" customHeight="1" x14ac:dyDescent="0.2">
      <c r="A76" s="285"/>
      <c r="B76" s="117"/>
      <c r="C76" s="97" t="s">
        <v>92</v>
      </c>
      <c r="D76" s="27">
        <v>1</v>
      </c>
      <c r="E76" s="74" t="s">
        <v>204</v>
      </c>
      <c r="F76" s="60" t="s">
        <v>223</v>
      </c>
      <c r="G76" s="80"/>
      <c r="H76" s="66"/>
      <c r="I76" s="61"/>
      <c r="J76" s="83"/>
      <c r="K76" s="76"/>
      <c r="L76" s="76"/>
      <c r="M76" s="85"/>
      <c r="N76" s="78"/>
      <c r="O76" s="78"/>
      <c r="R76" s="86">
        <f>COUNTIF(D74:D79,"2")</f>
        <v>0</v>
      </c>
      <c r="S76" s="86">
        <f>COUNTIF(G74:G79,"3")</f>
        <v>0</v>
      </c>
      <c r="T76" s="86">
        <f>COUNTIF(J74:J79,"3")</f>
        <v>0</v>
      </c>
      <c r="U76" s="86">
        <f>COUNTIF(M74:M79,"3")</f>
        <v>0</v>
      </c>
    </row>
    <row r="77" spans="1:21" ht="30" customHeight="1" x14ac:dyDescent="0.2">
      <c r="A77" s="285"/>
      <c r="B77" s="117"/>
      <c r="C77" s="97" t="s">
        <v>93</v>
      </c>
      <c r="D77" s="27">
        <v>3</v>
      </c>
      <c r="E77" s="74" t="s">
        <v>205</v>
      </c>
      <c r="F77" s="60" t="s">
        <v>224</v>
      </c>
      <c r="G77" s="80"/>
      <c r="H77" s="66"/>
      <c r="I77" s="61"/>
      <c r="J77" s="83"/>
      <c r="K77" s="76"/>
      <c r="L77" s="76"/>
      <c r="M77" s="85"/>
      <c r="N77" s="78"/>
      <c r="O77" s="78"/>
      <c r="R77" s="86">
        <f>COUNTIF(D74:D79,"4")</f>
        <v>0</v>
      </c>
      <c r="S77" s="86">
        <f>COUNTIF(G74:G79,"4")</f>
        <v>0</v>
      </c>
      <c r="T77" s="86">
        <f>COUNTIF(J74:J79,"4")</f>
        <v>0</v>
      </c>
      <c r="U77" s="86">
        <f>COUNTIF(M74:M79,"4")</f>
        <v>0</v>
      </c>
    </row>
    <row r="78" spans="1:21" ht="30" customHeight="1" x14ac:dyDescent="0.2">
      <c r="A78" s="285"/>
      <c r="B78" s="122"/>
      <c r="C78" s="98" t="s">
        <v>94</v>
      </c>
      <c r="D78" s="27">
        <v>3</v>
      </c>
      <c r="E78" s="74" t="s">
        <v>206</v>
      </c>
      <c r="F78" s="60" t="s">
        <v>225</v>
      </c>
      <c r="G78" s="80"/>
      <c r="H78" s="66"/>
      <c r="I78" s="61"/>
      <c r="J78" s="83"/>
      <c r="K78" s="76"/>
      <c r="L78" s="76"/>
      <c r="M78" s="85"/>
      <c r="N78" s="78"/>
      <c r="O78" s="78"/>
    </row>
    <row r="79" spans="1:21" ht="30" customHeight="1" x14ac:dyDescent="0.2">
      <c r="A79" s="285"/>
      <c r="B79" s="118"/>
      <c r="C79" s="97" t="s">
        <v>95</v>
      </c>
      <c r="D79" s="27">
        <v>1</v>
      </c>
      <c r="E79" s="74" t="s">
        <v>207</v>
      </c>
      <c r="F79" s="60" t="s">
        <v>226</v>
      </c>
      <c r="G79" s="80"/>
      <c r="H79" s="66"/>
      <c r="I79" s="61"/>
      <c r="J79" s="83"/>
      <c r="K79" s="76"/>
      <c r="L79" s="76"/>
      <c r="M79" s="85"/>
      <c r="N79" s="78"/>
      <c r="O79" s="78"/>
    </row>
    <row r="80" spans="1:21" ht="9" customHeight="1" x14ac:dyDescent="0.25">
      <c r="B80" s="217"/>
      <c r="C80" s="218"/>
      <c r="D80" s="119"/>
      <c r="E80" s="120"/>
      <c r="F80" s="120"/>
      <c r="G80" s="119"/>
      <c r="H80" s="120"/>
      <c r="I80" s="120"/>
      <c r="J80" s="119"/>
      <c r="K80" s="124"/>
      <c r="M80" s="119"/>
      <c r="N80" s="124"/>
    </row>
    <row r="81" spans="1:21" ht="18.75" customHeight="1" x14ac:dyDescent="0.2">
      <c r="B81" s="248" t="s">
        <v>96</v>
      </c>
      <c r="C81" s="249"/>
      <c r="D81" s="221" t="s">
        <v>201</v>
      </c>
      <c r="E81" s="222"/>
      <c r="F81" s="223"/>
      <c r="G81" s="258">
        <v>2024</v>
      </c>
      <c r="H81" s="259"/>
      <c r="I81" s="260"/>
      <c r="J81" s="261">
        <v>2025</v>
      </c>
      <c r="K81" s="262"/>
      <c r="L81" s="263"/>
      <c r="M81" s="225">
        <v>2026</v>
      </c>
      <c r="N81" s="226"/>
      <c r="O81" s="227"/>
    </row>
    <row r="82" spans="1:21" ht="34.5" customHeight="1" x14ac:dyDescent="0.2">
      <c r="B82" s="250"/>
      <c r="C82" s="251"/>
      <c r="D82" s="111" t="s">
        <v>34</v>
      </c>
      <c r="E82" s="112" t="s">
        <v>122</v>
      </c>
      <c r="F82" s="112"/>
      <c r="G82" s="111" t="s">
        <v>34</v>
      </c>
      <c r="H82" s="112" t="s">
        <v>122</v>
      </c>
      <c r="I82" s="112" t="s">
        <v>125</v>
      </c>
      <c r="J82" s="111" t="s">
        <v>34</v>
      </c>
      <c r="K82" s="112" t="s">
        <v>122</v>
      </c>
      <c r="L82" s="113" t="s">
        <v>125</v>
      </c>
      <c r="M82" s="111" t="s">
        <v>34</v>
      </c>
      <c r="N82" s="112" t="s">
        <v>122</v>
      </c>
      <c r="O82" s="113" t="s">
        <v>125</v>
      </c>
    </row>
    <row r="83" spans="1:21" ht="18.75" x14ac:dyDescent="0.2">
      <c r="A83" s="285"/>
      <c r="B83" s="125"/>
      <c r="C83" s="219" t="s">
        <v>97</v>
      </c>
      <c r="D83" s="219"/>
      <c r="E83" s="219"/>
      <c r="F83" s="219"/>
      <c r="G83" s="219"/>
      <c r="H83" s="219"/>
      <c r="I83" s="219"/>
      <c r="J83" s="219"/>
      <c r="K83" s="219"/>
      <c r="L83" s="126"/>
      <c r="M83" s="127"/>
      <c r="N83" s="127"/>
      <c r="O83" s="126"/>
    </row>
    <row r="84" spans="1:21" ht="30" customHeight="1" x14ac:dyDescent="0.2">
      <c r="A84" s="285"/>
      <c r="B84" s="118"/>
      <c r="C84" s="105" t="s">
        <v>98</v>
      </c>
      <c r="D84" s="27">
        <v>4</v>
      </c>
      <c r="E84" s="74" t="s">
        <v>233</v>
      </c>
      <c r="F84" s="60" t="s">
        <v>234</v>
      </c>
      <c r="G84" s="80"/>
      <c r="H84" s="66"/>
      <c r="I84" s="61"/>
      <c r="J84" s="83"/>
      <c r="K84" s="76"/>
      <c r="L84" s="76"/>
      <c r="M84" s="85"/>
      <c r="N84" s="78"/>
      <c r="O84" s="78"/>
      <c r="R84" s="86">
        <f>COUNTIF(D84:D86,"1")</f>
        <v>0</v>
      </c>
      <c r="S84" s="86">
        <f>COUNTIF(G84:G86,"1")</f>
        <v>0</v>
      </c>
      <c r="T84" s="86">
        <f>COUNTIF(J84:J86,"1")</f>
        <v>0</v>
      </c>
      <c r="U84" s="86">
        <f>COUNTIF(M84:M86,"1")</f>
        <v>0</v>
      </c>
    </row>
    <row r="85" spans="1:21" ht="30" customHeight="1" x14ac:dyDescent="0.2">
      <c r="A85" s="285"/>
      <c r="B85" s="125"/>
      <c r="C85" s="97" t="s">
        <v>99</v>
      </c>
      <c r="D85" s="27">
        <v>3</v>
      </c>
      <c r="E85" s="74" t="s">
        <v>235</v>
      </c>
      <c r="F85" s="60" t="s">
        <v>236</v>
      </c>
      <c r="G85" s="80"/>
      <c r="H85" s="66"/>
      <c r="I85" s="61"/>
      <c r="J85" s="83"/>
      <c r="K85" s="76"/>
      <c r="L85" s="76"/>
      <c r="M85" s="85"/>
      <c r="N85" s="78"/>
      <c r="O85" s="78"/>
      <c r="R85" s="86">
        <f>COUNTIF(D84:D86,"2")</f>
        <v>0</v>
      </c>
      <c r="S85" s="86">
        <f>COUNTIF(G84:G86,"2")</f>
        <v>0</v>
      </c>
      <c r="T85" s="86">
        <f>COUNTIF(J84:J86,"2")</f>
        <v>0</v>
      </c>
      <c r="U85" s="86">
        <f>COUNTIF(M84:M86,"2")</f>
        <v>0</v>
      </c>
    </row>
    <row r="86" spans="1:21" ht="30" customHeight="1" x14ac:dyDescent="0.2">
      <c r="A86" s="285"/>
      <c r="B86" s="125"/>
      <c r="C86" s="97" t="s">
        <v>100</v>
      </c>
      <c r="D86" s="27">
        <v>4</v>
      </c>
      <c r="E86" s="74" t="s">
        <v>237</v>
      </c>
      <c r="F86" s="60" t="s">
        <v>238</v>
      </c>
      <c r="G86" s="80"/>
      <c r="H86" s="66"/>
      <c r="I86" s="61"/>
      <c r="J86" s="83"/>
      <c r="K86" s="76"/>
      <c r="L86" s="76"/>
      <c r="M86" s="85"/>
      <c r="N86" s="78"/>
      <c r="O86" s="78"/>
      <c r="R86" s="86">
        <f>COUNTIF(D84:D86,"3")</f>
        <v>1</v>
      </c>
      <c r="S86" s="86">
        <f>COUNTIF(G84:G86,"3")</f>
        <v>0</v>
      </c>
      <c r="T86" s="86">
        <f>COUNTIF(J84:J86,"3")</f>
        <v>0</v>
      </c>
      <c r="U86" s="86">
        <f>COUNTIF(M84:M86,"3")</f>
        <v>0</v>
      </c>
    </row>
    <row r="87" spans="1:21" ht="21" customHeight="1" x14ac:dyDescent="0.25">
      <c r="B87" s="217"/>
      <c r="C87" s="218"/>
      <c r="D87" s="119"/>
      <c r="E87" s="120"/>
      <c r="F87" s="120"/>
      <c r="G87" s="119"/>
      <c r="H87" s="120"/>
      <c r="I87" s="120"/>
      <c r="J87" s="119"/>
      <c r="K87" s="120"/>
      <c r="M87" s="119"/>
      <c r="N87" s="120"/>
      <c r="R87" s="86">
        <f>COUNTIF(D84:D86,"4")</f>
        <v>2</v>
      </c>
      <c r="S87" s="86">
        <f>COUNTIF(G84:G86,"4")</f>
        <v>0</v>
      </c>
      <c r="T87" s="86">
        <f>COUNTIF(J84:J86,"4")</f>
        <v>0</v>
      </c>
      <c r="U87" s="86">
        <f>COUNTIF(M84:M86,"4")</f>
        <v>0</v>
      </c>
    </row>
    <row r="88" spans="1:21" ht="18.75" x14ac:dyDescent="0.2">
      <c r="A88" s="285"/>
      <c r="B88" s="128"/>
      <c r="C88" s="229" t="s">
        <v>101</v>
      </c>
      <c r="D88" s="230"/>
      <c r="E88" s="230"/>
      <c r="F88" s="230"/>
      <c r="G88" s="230"/>
      <c r="H88" s="230"/>
      <c r="I88" s="230"/>
      <c r="J88" s="230"/>
      <c r="K88" s="231"/>
      <c r="L88" s="116"/>
      <c r="M88" s="116"/>
      <c r="N88" s="116"/>
      <c r="O88" s="116"/>
    </row>
    <row r="89" spans="1:21" ht="30" customHeight="1" x14ac:dyDescent="0.2">
      <c r="A89" s="285"/>
      <c r="B89" s="118"/>
      <c r="C89" s="96" t="s">
        <v>102</v>
      </c>
      <c r="D89" s="27">
        <v>1</v>
      </c>
      <c r="E89" s="60" t="s">
        <v>239</v>
      </c>
      <c r="F89" s="60" t="s">
        <v>240</v>
      </c>
      <c r="G89" s="80"/>
      <c r="H89" s="61"/>
      <c r="I89" s="61"/>
      <c r="J89" s="83"/>
      <c r="K89" s="76"/>
      <c r="L89" s="76"/>
      <c r="M89" s="85"/>
      <c r="N89" s="78"/>
      <c r="O89" s="78"/>
      <c r="R89" s="86">
        <f>COUNTIF(D89:D95,"1")</f>
        <v>2</v>
      </c>
      <c r="S89" s="86">
        <f>COUNTIF(G89:G95,"1")</f>
        <v>0</v>
      </c>
      <c r="T89" s="86">
        <f>COUNTIF(J89:J95,"1")</f>
        <v>0</v>
      </c>
      <c r="U89" s="86">
        <f>COUNTIF(M89:M95,"1")</f>
        <v>0</v>
      </c>
    </row>
    <row r="90" spans="1:21" ht="30" customHeight="1" x14ac:dyDescent="0.2">
      <c r="A90" s="285"/>
      <c r="B90" s="129"/>
      <c r="C90" s="98" t="s">
        <v>103</v>
      </c>
      <c r="D90" s="27">
        <v>1</v>
      </c>
      <c r="E90" s="74" t="s">
        <v>241</v>
      </c>
      <c r="F90" s="60" t="s">
        <v>242</v>
      </c>
      <c r="G90" s="80"/>
      <c r="H90" s="66"/>
      <c r="I90" s="61"/>
      <c r="J90" s="83"/>
      <c r="K90" s="76"/>
      <c r="L90" s="76"/>
      <c r="M90" s="85"/>
      <c r="N90" s="78"/>
      <c r="O90" s="78"/>
      <c r="R90" s="86">
        <f>COUNTIF(D89:D95,"2")</f>
        <v>2</v>
      </c>
      <c r="S90" s="86">
        <f>COUNTIF(G89:G95,"2")</f>
        <v>0</v>
      </c>
      <c r="T90" s="86">
        <f>COUNTIF(J89:J95,"2")</f>
        <v>0</v>
      </c>
      <c r="U90" s="86">
        <f>COUNTIF(M89:M95,"2")</f>
        <v>0</v>
      </c>
    </row>
    <row r="91" spans="1:21" ht="30" customHeight="1" x14ac:dyDescent="0.2">
      <c r="A91" s="285"/>
      <c r="B91" s="125"/>
      <c r="C91" s="97" t="s">
        <v>104</v>
      </c>
      <c r="D91" s="27">
        <v>3</v>
      </c>
      <c r="E91" s="74" t="s">
        <v>243</v>
      </c>
      <c r="F91" s="60" t="s">
        <v>245</v>
      </c>
      <c r="G91" s="80"/>
      <c r="H91" s="66"/>
      <c r="I91" s="61"/>
      <c r="J91" s="83"/>
      <c r="K91" s="76"/>
      <c r="L91" s="76"/>
      <c r="M91" s="85"/>
      <c r="N91" s="78"/>
      <c r="O91" s="78"/>
      <c r="R91" s="86">
        <f>COUNTIF(D89:D95,"3")</f>
        <v>3</v>
      </c>
      <c r="S91" s="86">
        <f>COUNTIF(G89:G95,"3")</f>
        <v>0</v>
      </c>
      <c r="T91" s="86">
        <f>COUNTIF(J89:J95,"3")</f>
        <v>0</v>
      </c>
      <c r="U91" s="86">
        <f>COUNTIF(M89:M95,"3")</f>
        <v>0</v>
      </c>
    </row>
    <row r="92" spans="1:21" ht="30" customHeight="1" x14ac:dyDescent="0.2">
      <c r="A92" s="285"/>
      <c r="B92" s="125"/>
      <c r="C92" s="98" t="s">
        <v>105</v>
      </c>
      <c r="D92" s="27">
        <v>2</v>
      </c>
      <c r="E92" s="163" t="s">
        <v>399</v>
      </c>
      <c r="F92" s="60" t="s">
        <v>246</v>
      </c>
      <c r="G92" s="80"/>
      <c r="H92" s="66"/>
      <c r="I92" s="61"/>
      <c r="J92" s="83"/>
      <c r="K92" s="76"/>
      <c r="L92" s="76"/>
      <c r="M92" s="85"/>
      <c r="N92" s="78"/>
      <c r="O92" s="78"/>
      <c r="R92" s="86">
        <f>COUNTIF(D89:D95,"4")</f>
        <v>0</v>
      </c>
      <c r="S92" s="86">
        <f>COUNTIF(G89:G95,"4")</f>
        <v>0</v>
      </c>
      <c r="T92" s="86">
        <f>COUNTIF(J89:J95,"4")</f>
        <v>0</v>
      </c>
      <c r="U92" s="86">
        <f>COUNTIF(M89:M95,"4")</f>
        <v>0</v>
      </c>
    </row>
    <row r="93" spans="1:21" ht="30" customHeight="1" x14ac:dyDescent="0.2">
      <c r="A93" s="285"/>
      <c r="B93" s="125"/>
      <c r="C93" s="97" t="s">
        <v>106</v>
      </c>
      <c r="D93" s="27">
        <v>3</v>
      </c>
      <c r="E93" s="74" t="s">
        <v>401</v>
      </c>
      <c r="F93" s="60" t="s">
        <v>247</v>
      </c>
      <c r="G93" s="80"/>
      <c r="H93" s="66"/>
      <c r="I93" s="61"/>
      <c r="J93" s="83"/>
      <c r="K93" s="76"/>
      <c r="L93" s="76"/>
      <c r="M93" s="85"/>
      <c r="N93" s="78"/>
      <c r="O93" s="78"/>
    </row>
    <row r="94" spans="1:21" ht="30" customHeight="1" x14ac:dyDescent="0.2">
      <c r="A94" s="285"/>
      <c r="B94" s="129"/>
      <c r="C94" s="98" t="s">
        <v>107</v>
      </c>
      <c r="D94" s="27">
        <v>2</v>
      </c>
      <c r="E94" s="74" t="s">
        <v>400</v>
      </c>
      <c r="F94" s="60" t="s">
        <v>248</v>
      </c>
      <c r="G94" s="80"/>
      <c r="H94" s="66"/>
      <c r="I94" s="61"/>
      <c r="J94" s="83"/>
      <c r="K94" s="76"/>
      <c r="L94" s="76"/>
      <c r="M94" s="85"/>
      <c r="N94" s="78"/>
      <c r="O94" s="78"/>
    </row>
    <row r="95" spans="1:21" ht="30" customHeight="1" x14ac:dyDescent="0.2">
      <c r="A95" s="285"/>
      <c r="B95" s="125"/>
      <c r="C95" s="97" t="s">
        <v>108</v>
      </c>
      <c r="D95" s="27">
        <v>3</v>
      </c>
      <c r="E95" s="74" t="s">
        <v>244</v>
      </c>
      <c r="F95" s="60" t="s">
        <v>249</v>
      </c>
      <c r="G95" s="80"/>
      <c r="H95" s="66"/>
      <c r="I95" s="61"/>
      <c r="J95" s="83"/>
      <c r="K95" s="76"/>
      <c r="L95" s="76"/>
      <c r="M95" s="85"/>
      <c r="N95" s="78"/>
      <c r="O95" s="78"/>
    </row>
    <row r="96" spans="1:21" ht="5.25" customHeight="1" x14ac:dyDescent="0.25">
      <c r="B96" s="217"/>
      <c r="C96" s="218"/>
      <c r="D96" s="119"/>
      <c r="E96" s="120"/>
      <c r="F96" s="120"/>
      <c r="G96" s="119"/>
      <c r="H96" s="120"/>
      <c r="I96" s="120"/>
      <c r="J96" s="119"/>
      <c r="K96" s="124"/>
      <c r="M96" s="119"/>
      <c r="N96" s="124"/>
    </row>
    <row r="97" spans="1:21" ht="18.75" x14ac:dyDescent="0.2">
      <c r="A97" s="285"/>
      <c r="B97" s="114"/>
      <c r="C97" s="220" t="s">
        <v>25</v>
      </c>
      <c r="D97" s="219"/>
      <c r="E97" s="219"/>
      <c r="F97" s="219"/>
      <c r="G97" s="219"/>
      <c r="H97" s="219"/>
      <c r="I97" s="219"/>
      <c r="J97" s="219"/>
      <c r="K97" s="219"/>
      <c r="L97" s="219"/>
      <c r="M97" s="130"/>
      <c r="N97" s="130"/>
      <c r="O97" s="131"/>
    </row>
    <row r="98" spans="1:21" ht="84" x14ac:dyDescent="0.2">
      <c r="A98" s="285"/>
      <c r="B98" s="122"/>
      <c r="C98" s="96" t="s">
        <v>109</v>
      </c>
      <c r="D98" s="27">
        <v>3</v>
      </c>
      <c r="E98" s="30" t="s">
        <v>367</v>
      </c>
      <c r="F98" s="30" t="s">
        <v>251</v>
      </c>
      <c r="G98" s="28"/>
      <c r="H98" s="32"/>
      <c r="I98" s="32"/>
      <c r="J98" s="29"/>
      <c r="K98" s="35"/>
      <c r="L98" s="35"/>
      <c r="M98" s="52"/>
      <c r="N98" s="51"/>
      <c r="O98" s="51"/>
      <c r="R98" s="86">
        <f>COUNTIF(D98:D99,"1")</f>
        <v>0</v>
      </c>
      <c r="S98" s="86">
        <f>COUNTIF(G98:G99,"1")</f>
        <v>0</v>
      </c>
      <c r="T98" s="86">
        <f>COUNTIF(J98:J99,"1")</f>
        <v>0</v>
      </c>
      <c r="U98" s="86">
        <f>COUNTIF(M98:M99,"1")</f>
        <v>0</v>
      </c>
    </row>
    <row r="99" spans="1:21" ht="84" x14ac:dyDescent="0.2">
      <c r="A99" s="285"/>
      <c r="B99" s="132"/>
      <c r="C99" s="98" t="s">
        <v>110</v>
      </c>
      <c r="D99" s="27">
        <v>4</v>
      </c>
      <c r="E99" s="31" t="s">
        <v>250</v>
      </c>
      <c r="F99" s="30" t="s">
        <v>252</v>
      </c>
      <c r="G99" s="28"/>
      <c r="H99" s="33"/>
      <c r="I99" s="32"/>
      <c r="J99" s="29"/>
      <c r="K99" s="35"/>
      <c r="L99" s="35"/>
      <c r="M99" s="52"/>
      <c r="N99" s="51"/>
      <c r="O99" s="51"/>
      <c r="R99" s="86">
        <f>COUNTIF(D98:D99,"2")</f>
        <v>0</v>
      </c>
      <c r="S99" s="86">
        <f>COUNTIF(G98:G99,"2")</f>
        <v>0</v>
      </c>
      <c r="T99" s="86">
        <f>COUNTIF(J98:J99,"2")</f>
        <v>0</v>
      </c>
      <c r="U99" s="86">
        <f>COUNTIF(M98:M99,"2")</f>
        <v>0</v>
      </c>
    </row>
    <row r="100" spans="1:21" ht="8.25" customHeight="1" x14ac:dyDescent="0.25">
      <c r="B100" s="217"/>
      <c r="C100" s="218"/>
      <c r="D100" s="119"/>
      <c r="E100" s="120"/>
      <c r="F100" s="120"/>
      <c r="G100" s="119"/>
      <c r="H100" s="120"/>
      <c r="I100" s="120"/>
      <c r="J100" s="119"/>
      <c r="K100" s="124"/>
      <c r="M100" s="119"/>
      <c r="N100" s="124"/>
      <c r="R100" s="86">
        <f>COUNTIF(D98:D99,"3")</f>
        <v>1</v>
      </c>
      <c r="S100" s="86">
        <f>COUNTIF(G98:G99,"3")</f>
        <v>0</v>
      </c>
      <c r="T100" s="86">
        <f>COUNTIF(J98:J99,"3")</f>
        <v>0</v>
      </c>
      <c r="U100" s="86">
        <f>COUNTIF(M98:M99,"3")</f>
        <v>0</v>
      </c>
    </row>
    <row r="101" spans="1:21" ht="18.75" x14ac:dyDescent="0.2">
      <c r="A101" s="285"/>
      <c r="B101" s="125"/>
      <c r="C101" s="219" t="s">
        <v>111</v>
      </c>
      <c r="D101" s="219"/>
      <c r="E101" s="219"/>
      <c r="F101" s="219"/>
      <c r="G101" s="219"/>
      <c r="H101" s="219"/>
      <c r="I101" s="219"/>
      <c r="J101" s="219"/>
      <c r="K101" s="228"/>
      <c r="L101" s="116"/>
      <c r="M101" s="116"/>
      <c r="N101" s="116"/>
      <c r="O101" s="116"/>
      <c r="R101" s="86">
        <f>COUNTIF(D98:D99,"4")</f>
        <v>1</v>
      </c>
      <c r="S101" s="86">
        <f>COUNTIF(G98:G99,"4")</f>
        <v>0</v>
      </c>
      <c r="T101" s="86">
        <f>COUNTIF(J98:J99,"4")</f>
        <v>0</v>
      </c>
      <c r="U101" s="86">
        <f>COUNTIF(M98:M99,"4")</f>
        <v>0</v>
      </c>
    </row>
    <row r="102" spans="1:21" ht="30" customHeight="1" x14ac:dyDescent="0.2">
      <c r="A102" s="285"/>
      <c r="B102" s="118"/>
      <c r="C102" s="105" t="s">
        <v>112</v>
      </c>
      <c r="D102" s="27">
        <v>4</v>
      </c>
      <c r="E102" s="60" t="s">
        <v>253</v>
      </c>
      <c r="F102" s="60" t="s">
        <v>258</v>
      </c>
      <c r="G102" s="80"/>
      <c r="H102" s="61"/>
      <c r="I102" s="61"/>
      <c r="J102" s="83"/>
      <c r="K102" s="76"/>
      <c r="L102" s="76"/>
      <c r="M102" s="85"/>
      <c r="N102" s="78"/>
      <c r="O102" s="78"/>
      <c r="R102" s="86">
        <f>COUNTIF(D102:D111,"1")</f>
        <v>2</v>
      </c>
      <c r="S102" s="86">
        <f>COUNTIF(G102:G111,"1")</f>
        <v>0</v>
      </c>
      <c r="T102" s="86">
        <f>COUNTIF(J102:J111,"1")</f>
        <v>0</v>
      </c>
      <c r="U102" s="86">
        <f>COUNTIF(M102:M111,"1")</f>
        <v>0</v>
      </c>
    </row>
    <row r="103" spans="1:21" ht="30" customHeight="1" x14ac:dyDescent="0.2">
      <c r="A103" s="285"/>
      <c r="B103" s="125"/>
      <c r="C103" s="97" t="s">
        <v>113</v>
      </c>
      <c r="D103" s="27">
        <v>3</v>
      </c>
      <c r="E103" s="163" t="s">
        <v>368</v>
      </c>
      <c r="F103" s="60" t="s">
        <v>259</v>
      </c>
      <c r="G103" s="80"/>
      <c r="H103" s="66"/>
      <c r="I103" s="61"/>
      <c r="J103" s="83"/>
      <c r="K103" s="76"/>
      <c r="L103" s="76"/>
      <c r="M103" s="85"/>
      <c r="N103" s="78"/>
      <c r="O103" s="78"/>
      <c r="R103" s="86">
        <f>COUNTIF(D102:D111,"2")</f>
        <v>3</v>
      </c>
      <c r="S103" s="86">
        <f>COUNTIF(G102:G111,"2")</f>
        <v>0</v>
      </c>
      <c r="T103" s="86">
        <f>COUNTIF(J102:J111,"2")</f>
        <v>0</v>
      </c>
      <c r="U103" s="86">
        <f>COUNTIF(M102:M111,"2")</f>
        <v>0</v>
      </c>
    </row>
    <row r="104" spans="1:21" ht="30" customHeight="1" x14ac:dyDescent="0.2">
      <c r="A104" s="285"/>
      <c r="B104" s="125"/>
      <c r="C104" s="97" t="s">
        <v>114</v>
      </c>
      <c r="D104" s="27">
        <v>3</v>
      </c>
      <c r="E104" s="74" t="s">
        <v>254</v>
      </c>
      <c r="F104" s="60" t="s">
        <v>260</v>
      </c>
      <c r="G104" s="80"/>
      <c r="H104" s="66"/>
      <c r="I104" s="61"/>
      <c r="J104" s="83"/>
      <c r="K104" s="76"/>
      <c r="L104" s="76"/>
      <c r="M104" s="85"/>
      <c r="N104" s="78"/>
      <c r="O104" s="78"/>
      <c r="R104" s="86">
        <f>COUNTIF(D102:D111,"3")</f>
        <v>4</v>
      </c>
      <c r="S104" s="86">
        <f>COUNTIF(G102:G111,"3")</f>
        <v>0</v>
      </c>
      <c r="T104" s="86">
        <f>COUNTIF(J102:J111,"3")</f>
        <v>0</v>
      </c>
      <c r="U104" s="86">
        <f>COUNTIF(M102:M111,"3")</f>
        <v>0</v>
      </c>
    </row>
    <row r="105" spans="1:21" ht="30" customHeight="1" x14ac:dyDescent="0.2">
      <c r="A105" s="285"/>
      <c r="B105" s="125"/>
      <c r="C105" s="97" t="s">
        <v>115</v>
      </c>
      <c r="D105" s="27">
        <v>3</v>
      </c>
      <c r="E105" s="163" t="s">
        <v>369</v>
      </c>
      <c r="F105" s="60" t="s">
        <v>261</v>
      </c>
      <c r="G105" s="80"/>
      <c r="H105" s="66"/>
      <c r="I105" s="61"/>
      <c r="J105" s="83"/>
      <c r="K105" s="76"/>
      <c r="L105" s="76"/>
      <c r="M105" s="85"/>
      <c r="N105" s="78"/>
      <c r="O105" s="78"/>
      <c r="R105" s="86">
        <f>COUNTIF(D102:D111,"4")</f>
        <v>1</v>
      </c>
      <c r="S105" s="86">
        <f>COUNTIF(G102:G111,"4")</f>
        <v>0</v>
      </c>
      <c r="T105" s="86">
        <f>COUNTIF(J102:J111,"4")</f>
        <v>0</v>
      </c>
      <c r="U105" s="86">
        <f>COUNTIF(M102:M111,"4")</f>
        <v>0</v>
      </c>
    </row>
    <row r="106" spans="1:21" ht="30" customHeight="1" x14ac:dyDescent="0.2">
      <c r="A106" s="285"/>
      <c r="B106" s="125"/>
      <c r="C106" s="97" t="s">
        <v>116</v>
      </c>
      <c r="D106" s="27">
        <v>3</v>
      </c>
      <c r="E106" s="163" t="s">
        <v>370</v>
      </c>
      <c r="F106" s="60" t="s">
        <v>262</v>
      </c>
      <c r="G106" s="80"/>
      <c r="H106" s="66"/>
      <c r="I106" s="61"/>
      <c r="J106" s="83"/>
      <c r="K106" s="76"/>
      <c r="L106" s="76"/>
      <c r="M106" s="85"/>
      <c r="N106" s="78"/>
      <c r="O106" s="78"/>
    </row>
    <row r="107" spans="1:21" ht="30" customHeight="1" x14ac:dyDescent="0.2">
      <c r="A107" s="285"/>
      <c r="B107" s="125"/>
      <c r="C107" s="97" t="s">
        <v>117</v>
      </c>
      <c r="D107" s="27">
        <v>2</v>
      </c>
      <c r="E107" s="74" t="s">
        <v>394</v>
      </c>
      <c r="F107" s="60" t="s">
        <v>263</v>
      </c>
      <c r="G107" s="80"/>
      <c r="H107" s="66"/>
      <c r="I107" s="61"/>
      <c r="J107" s="83"/>
      <c r="K107" s="76"/>
      <c r="L107" s="76"/>
      <c r="M107" s="85"/>
      <c r="N107" s="78"/>
      <c r="O107" s="78"/>
    </row>
    <row r="108" spans="1:21" ht="30" customHeight="1" x14ac:dyDescent="0.2">
      <c r="A108" s="285"/>
      <c r="B108" s="125"/>
      <c r="C108" s="97" t="s">
        <v>118</v>
      </c>
      <c r="D108" s="27">
        <v>2</v>
      </c>
      <c r="E108" s="74" t="s">
        <v>395</v>
      </c>
      <c r="F108" s="60" t="s">
        <v>264</v>
      </c>
      <c r="G108" s="80"/>
      <c r="H108" s="66"/>
      <c r="I108" s="61"/>
      <c r="J108" s="83"/>
      <c r="K108" s="76"/>
      <c r="L108" s="76"/>
      <c r="M108" s="85"/>
      <c r="N108" s="78"/>
      <c r="O108" s="78"/>
    </row>
    <row r="109" spans="1:21" ht="30" customHeight="1" x14ac:dyDescent="0.2">
      <c r="A109" s="285"/>
      <c r="B109" s="125"/>
      <c r="C109" s="97" t="s">
        <v>119</v>
      </c>
      <c r="D109" s="27">
        <v>1</v>
      </c>
      <c r="E109" s="74" t="s">
        <v>255</v>
      </c>
      <c r="F109" s="60" t="s">
        <v>265</v>
      </c>
      <c r="G109" s="80"/>
      <c r="H109" s="66"/>
      <c r="I109" s="61"/>
      <c r="J109" s="83"/>
      <c r="K109" s="76"/>
      <c r="L109" s="76"/>
      <c r="M109" s="85"/>
      <c r="N109" s="78"/>
      <c r="O109" s="78"/>
    </row>
    <row r="110" spans="1:21" ht="30" customHeight="1" x14ac:dyDescent="0.2">
      <c r="A110" s="285"/>
      <c r="B110" s="125"/>
      <c r="C110" s="97" t="s">
        <v>120</v>
      </c>
      <c r="D110" s="27">
        <v>2</v>
      </c>
      <c r="E110" s="74" t="s">
        <v>256</v>
      </c>
      <c r="F110" s="60" t="s">
        <v>266</v>
      </c>
      <c r="G110" s="80"/>
      <c r="H110" s="66"/>
      <c r="I110" s="61"/>
      <c r="J110" s="83"/>
      <c r="K110" s="76"/>
      <c r="L110" s="76"/>
      <c r="M110" s="85"/>
      <c r="N110" s="78"/>
      <c r="O110" s="78"/>
    </row>
    <row r="111" spans="1:21" ht="30" customHeight="1" x14ac:dyDescent="0.2">
      <c r="A111" s="285"/>
      <c r="B111" s="125"/>
      <c r="C111" s="97" t="s">
        <v>121</v>
      </c>
      <c r="D111" s="27">
        <v>1</v>
      </c>
      <c r="E111" s="74" t="s">
        <v>257</v>
      </c>
      <c r="F111" s="60" t="s">
        <v>267</v>
      </c>
      <c r="G111" s="80"/>
      <c r="H111" s="66"/>
      <c r="I111" s="61"/>
      <c r="J111" s="83"/>
      <c r="K111" s="76"/>
      <c r="L111" s="76"/>
      <c r="M111" s="85"/>
      <c r="N111" s="78"/>
      <c r="O111" s="78"/>
    </row>
    <row r="112" spans="1:21" ht="5.25" customHeight="1" x14ac:dyDescent="0.25">
      <c r="B112" s="276"/>
      <c r="C112" s="277"/>
      <c r="D112" s="133"/>
      <c r="E112" s="134"/>
      <c r="F112" s="134"/>
      <c r="G112" s="133"/>
      <c r="H112" s="134"/>
      <c r="I112" s="134"/>
      <c r="J112" s="133"/>
      <c r="K112" s="135"/>
      <c r="M112" s="133"/>
      <c r="N112" s="135"/>
    </row>
    <row r="113" spans="1:21" ht="18.75" x14ac:dyDescent="0.2">
      <c r="A113" s="285"/>
      <c r="B113" s="125"/>
      <c r="C113" s="219" t="s">
        <v>0</v>
      </c>
      <c r="D113" s="219"/>
      <c r="E113" s="219"/>
      <c r="F113" s="219"/>
      <c r="G113" s="219"/>
      <c r="H113" s="219"/>
      <c r="I113" s="219"/>
      <c r="J113" s="219"/>
      <c r="K113" s="228"/>
      <c r="L113" s="116"/>
      <c r="M113" s="116"/>
      <c r="N113" s="116"/>
      <c r="O113" s="116"/>
    </row>
    <row r="114" spans="1:21" ht="30" customHeight="1" x14ac:dyDescent="0.2">
      <c r="A114" s="285"/>
      <c r="B114" s="129"/>
      <c r="C114" s="98" t="s">
        <v>1</v>
      </c>
      <c r="D114" s="27">
        <v>2</v>
      </c>
      <c r="E114" s="74" t="s">
        <v>396</v>
      </c>
      <c r="F114" s="60" t="s">
        <v>269</v>
      </c>
      <c r="G114" s="80"/>
      <c r="H114" s="66"/>
      <c r="I114" s="61"/>
      <c r="J114" s="83"/>
      <c r="K114" s="76"/>
      <c r="L114" s="76"/>
      <c r="M114" s="85"/>
      <c r="N114" s="78"/>
      <c r="O114" s="78"/>
      <c r="R114" s="86">
        <f>COUNTIF(D114:D117,"1")</f>
        <v>0</v>
      </c>
      <c r="S114" s="86">
        <f>COUNTIF(G114:G117,"1")</f>
        <v>0</v>
      </c>
      <c r="T114" s="86">
        <f>COUNTIF(J114:J117,"1")</f>
        <v>0</v>
      </c>
      <c r="U114" s="86">
        <f>COUNTIF(M114:M117,"1")</f>
        <v>0</v>
      </c>
    </row>
    <row r="115" spans="1:21" ht="30" customHeight="1" x14ac:dyDescent="0.2">
      <c r="A115" s="285"/>
      <c r="B115" s="125"/>
      <c r="C115" s="97" t="s">
        <v>2</v>
      </c>
      <c r="D115" s="27">
        <v>3</v>
      </c>
      <c r="E115" s="163" t="s">
        <v>371</v>
      </c>
      <c r="F115" s="60" t="s">
        <v>270</v>
      </c>
      <c r="G115" s="80"/>
      <c r="H115" s="66"/>
      <c r="I115" s="61"/>
      <c r="J115" s="83"/>
      <c r="K115" s="76"/>
      <c r="L115" s="76"/>
      <c r="M115" s="85"/>
      <c r="N115" s="78"/>
      <c r="O115" s="78"/>
      <c r="R115" s="86">
        <f>COUNTIF(D114:D117,"2")</f>
        <v>2</v>
      </c>
      <c r="S115" s="86">
        <f>COUNTIF(G114:G117,"2")</f>
        <v>0</v>
      </c>
      <c r="T115" s="86">
        <f>COUNTIF(J114:J117,"2")</f>
        <v>0</v>
      </c>
      <c r="U115" s="86">
        <f>COUNTIF(M114:M117,"2")</f>
        <v>0</v>
      </c>
    </row>
    <row r="116" spans="1:21" ht="30" customHeight="1" x14ac:dyDescent="0.2">
      <c r="A116" s="285"/>
      <c r="B116" s="125"/>
      <c r="C116" s="97" t="s">
        <v>3</v>
      </c>
      <c r="D116" s="27">
        <v>2</v>
      </c>
      <c r="E116" s="163" t="s">
        <v>372</v>
      </c>
      <c r="F116" s="60" t="s">
        <v>271</v>
      </c>
      <c r="G116" s="80"/>
      <c r="H116" s="66"/>
      <c r="I116" s="61"/>
      <c r="J116" s="83"/>
      <c r="K116" s="76"/>
      <c r="L116" s="76"/>
      <c r="M116" s="85"/>
      <c r="N116" s="78"/>
      <c r="O116" s="78"/>
      <c r="R116" s="86">
        <f>COUNTIF(D114:D117,"3")</f>
        <v>1</v>
      </c>
      <c r="S116" s="86">
        <f>COUNTIF(G114:G117,"3")</f>
        <v>0</v>
      </c>
      <c r="T116" s="86">
        <f>COUNTIF(J114:J117,"3")</f>
        <v>0</v>
      </c>
      <c r="U116" s="86">
        <f>COUNTIF(M114:M117,"3")</f>
        <v>0</v>
      </c>
    </row>
    <row r="117" spans="1:21" ht="30" customHeight="1" x14ac:dyDescent="0.2">
      <c r="A117" s="285"/>
      <c r="B117" s="125"/>
      <c r="C117" s="97" t="s">
        <v>4</v>
      </c>
      <c r="D117" s="27">
        <v>4</v>
      </c>
      <c r="E117" s="74" t="s">
        <v>268</v>
      </c>
      <c r="F117" s="60" t="s">
        <v>272</v>
      </c>
      <c r="G117" s="80"/>
      <c r="H117" s="66"/>
      <c r="I117" s="61"/>
      <c r="J117" s="83"/>
      <c r="K117" s="76"/>
      <c r="L117" s="76"/>
      <c r="M117" s="85"/>
      <c r="N117" s="78"/>
      <c r="O117" s="78"/>
      <c r="R117" s="86">
        <f>COUNTIF(D114:D117,"4")</f>
        <v>1</v>
      </c>
      <c r="S117" s="86">
        <f>COUNTIF(G114:G117,"4")</f>
        <v>0</v>
      </c>
      <c r="T117" s="86">
        <f>COUNTIF(J114:J117,"4")</f>
        <v>0</v>
      </c>
      <c r="U117" s="86">
        <f>COUNTIF(M114:M117,"4")</f>
        <v>0</v>
      </c>
    </row>
    <row r="118" spans="1:21" ht="7.5" customHeight="1" x14ac:dyDescent="0.25">
      <c r="B118" s="217"/>
      <c r="C118" s="218"/>
      <c r="D118" s="133"/>
      <c r="E118" s="134"/>
      <c r="F118" s="134"/>
      <c r="G118" s="133"/>
      <c r="H118" s="134"/>
      <c r="I118" s="134"/>
      <c r="J118" s="119"/>
      <c r="K118" s="124"/>
      <c r="M118" s="119"/>
      <c r="N118" s="124"/>
    </row>
    <row r="119" spans="1:21" ht="15.75" customHeight="1" x14ac:dyDescent="0.2">
      <c r="B119" s="244" t="s">
        <v>24</v>
      </c>
      <c r="C119" s="245"/>
      <c r="D119" s="221" t="s">
        <v>201</v>
      </c>
      <c r="E119" s="222"/>
      <c r="F119" s="223"/>
      <c r="G119" s="258" t="s">
        <v>177</v>
      </c>
      <c r="H119" s="259"/>
      <c r="I119" s="260"/>
      <c r="J119" s="278" t="s">
        <v>178</v>
      </c>
      <c r="K119" s="278"/>
      <c r="L119" s="278"/>
      <c r="M119" s="224" t="s">
        <v>179</v>
      </c>
      <c r="N119" s="224"/>
      <c r="O119" s="224"/>
    </row>
    <row r="120" spans="1:21" ht="15.75" customHeight="1" x14ac:dyDescent="0.2">
      <c r="B120" s="246"/>
      <c r="C120" s="247"/>
      <c r="D120" s="111" t="s">
        <v>34</v>
      </c>
      <c r="E120" s="112" t="s">
        <v>122</v>
      </c>
      <c r="F120" s="112"/>
      <c r="G120" s="111" t="s">
        <v>34</v>
      </c>
      <c r="H120" s="112" t="s">
        <v>122</v>
      </c>
      <c r="I120" s="112"/>
      <c r="J120" s="111" t="s">
        <v>34</v>
      </c>
      <c r="K120" s="112" t="s">
        <v>122</v>
      </c>
      <c r="L120" s="136" t="s">
        <v>125</v>
      </c>
      <c r="M120" s="111" t="s">
        <v>34</v>
      </c>
      <c r="N120" s="112" t="s">
        <v>122</v>
      </c>
      <c r="O120" s="136"/>
    </row>
    <row r="121" spans="1:21" ht="18.75" x14ac:dyDescent="0.2">
      <c r="A121" s="285"/>
      <c r="B121" s="128"/>
      <c r="C121" s="219" t="s">
        <v>5</v>
      </c>
      <c r="D121" s="219"/>
      <c r="E121" s="219"/>
      <c r="F121" s="219"/>
      <c r="G121" s="219"/>
      <c r="H121" s="219"/>
      <c r="I121" s="219"/>
      <c r="J121" s="219"/>
      <c r="K121" s="228"/>
      <c r="L121" s="116"/>
      <c r="M121" s="116"/>
      <c r="N121" s="116"/>
      <c r="O121" s="116"/>
    </row>
    <row r="122" spans="1:21" ht="39" customHeight="1" x14ac:dyDescent="0.2">
      <c r="A122" s="285"/>
      <c r="B122" s="132"/>
      <c r="C122" s="137" t="s">
        <v>6</v>
      </c>
      <c r="D122" s="27">
        <v>2</v>
      </c>
      <c r="E122" s="162" t="s">
        <v>373</v>
      </c>
      <c r="F122" s="60" t="s">
        <v>294</v>
      </c>
      <c r="G122" s="80"/>
      <c r="H122" s="61"/>
      <c r="I122" s="61"/>
      <c r="J122" s="83"/>
      <c r="K122" s="76"/>
      <c r="L122" s="76"/>
      <c r="M122" s="85"/>
      <c r="N122" s="78"/>
      <c r="O122" s="78"/>
      <c r="R122" s="86">
        <f>COUNTIF(D122:D125,"1")</f>
        <v>1</v>
      </c>
      <c r="S122" s="86">
        <f>COUNTIF(G122:G125,"1")</f>
        <v>0</v>
      </c>
      <c r="T122" s="86">
        <f>COUNTIF(J122:J125,"1")</f>
        <v>0</v>
      </c>
      <c r="U122" s="86">
        <f>COUNTIF(M122:M125,"1")</f>
        <v>0</v>
      </c>
    </row>
    <row r="123" spans="1:21" ht="30" customHeight="1" x14ac:dyDescent="0.2">
      <c r="A123" s="285"/>
      <c r="B123" s="129"/>
      <c r="C123" s="98" t="s">
        <v>7</v>
      </c>
      <c r="D123" s="27">
        <v>3</v>
      </c>
      <c r="E123" s="74" t="s">
        <v>374</v>
      </c>
      <c r="F123" s="60" t="s">
        <v>295</v>
      </c>
      <c r="G123" s="80"/>
      <c r="H123" s="66"/>
      <c r="I123" s="61"/>
      <c r="J123" s="83"/>
      <c r="K123" s="76"/>
      <c r="L123" s="76"/>
      <c r="M123" s="85"/>
      <c r="N123" s="78"/>
      <c r="O123" s="78"/>
      <c r="R123" s="86">
        <f>COUNTIF(D122:D125,"2")</f>
        <v>2</v>
      </c>
      <c r="S123" s="86">
        <f>COUNTIF(G122:G125,"2")</f>
        <v>0</v>
      </c>
      <c r="T123" s="86">
        <f>COUNTIF(J122:J125,"2")</f>
        <v>0</v>
      </c>
      <c r="U123" s="86">
        <f>COUNTIF(M122:M125,"2")</f>
        <v>0</v>
      </c>
    </row>
    <row r="124" spans="1:21" ht="30" customHeight="1" x14ac:dyDescent="0.2">
      <c r="A124" s="285"/>
      <c r="B124" s="125"/>
      <c r="C124" s="98" t="s">
        <v>8</v>
      </c>
      <c r="D124" s="27">
        <v>2</v>
      </c>
      <c r="E124" s="163" t="s">
        <v>375</v>
      </c>
      <c r="F124" s="60" t="s">
        <v>296</v>
      </c>
      <c r="G124" s="80"/>
      <c r="H124" s="66"/>
      <c r="I124" s="61"/>
      <c r="J124" s="83"/>
      <c r="K124" s="76"/>
      <c r="L124" s="76"/>
      <c r="M124" s="85"/>
      <c r="N124" s="78"/>
      <c r="O124" s="78"/>
      <c r="R124" s="86">
        <f>COUNTIF(D122:D125,"3")</f>
        <v>1</v>
      </c>
      <c r="S124" s="86">
        <f>COUNTIF(G122:G125,"3")</f>
        <v>0</v>
      </c>
      <c r="T124" s="86">
        <f>COUNTIF(J122:J125,"3")</f>
        <v>0</v>
      </c>
      <c r="U124" s="86">
        <f>COUNTIF(M122:M125,"3")</f>
        <v>0</v>
      </c>
    </row>
    <row r="125" spans="1:21" ht="30" customHeight="1" x14ac:dyDescent="0.2">
      <c r="A125" s="285"/>
      <c r="B125" s="125"/>
      <c r="C125" s="97" t="s">
        <v>9</v>
      </c>
      <c r="D125" s="27">
        <v>1</v>
      </c>
      <c r="E125" s="74" t="s">
        <v>293</v>
      </c>
      <c r="F125" s="60" t="s">
        <v>297</v>
      </c>
      <c r="G125" s="80"/>
      <c r="H125" s="66"/>
      <c r="I125" s="61"/>
      <c r="J125" s="83"/>
      <c r="K125" s="76"/>
      <c r="L125" s="76"/>
      <c r="M125" s="85"/>
      <c r="N125" s="78"/>
      <c r="O125" s="78"/>
      <c r="R125" s="86">
        <f>COUNTIF(D122:D125,"4")</f>
        <v>0</v>
      </c>
      <c r="S125" s="86">
        <f>COUNTIF(G122:G125,"4")</f>
        <v>0</v>
      </c>
      <c r="T125" s="86">
        <f>COUNTIF(J122:J125,"4")</f>
        <v>0</v>
      </c>
      <c r="U125" s="86">
        <f>COUNTIF(M122:M125,"4")</f>
        <v>0</v>
      </c>
    </row>
    <row r="126" spans="1:21" ht="8.25" customHeight="1" x14ac:dyDescent="0.25">
      <c r="B126" s="217"/>
      <c r="C126" s="218"/>
      <c r="D126" s="119"/>
      <c r="E126" s="120"/>
      <c r="F126" s="120"/>
      <c r="G126" s="119"/>
      <c r="H126" s="120"/>
      <c r="I126" s="120"/>
      <c r="J126" s="119"/>
      <c r="K126" s="124"/>
      <c r="M126" s="119"/>
      <c r="N126" s="124"/>
    </row>
    <row r="127" spans="1:21" ht="18.75" x14ac:dyDescent="0.2">
      <c r="A127" s="285"/>
      <c r="B127" s="125"/>
      <c r="C127" s="219" t="s">
        <v>10</v>
      </c>
      <c r="D127" s="219"/>
      <c r="E127" s="219"/>
      <c r="F127" s="219"/>
      <c r="G127" s="219"/>
      <c r="H127" s="219"/>
      <c r="I127" s="219"/>
      <c r="J127" s="219"/>
      <c r="K127" s="228"/>
      <c r="L127" s="116"/>
      <c r="M127" s="116"/>
      <c r="N127" s="116"/>
      <c r="O127" s="116"/>
    </row>
    <row r="128" spans="1:21" ht="30" customHeight="1" x14ac:dyDescent="0.2">
      <c r="A128" s="285"/>
      <c r="B128" s="118"/>
      <c r="C128" s="105" t="s">
        <v>11</v>
      </c>
      <c r="D128" s="27">
        <v>1</v>
      </c>
      <c r="E128" s="162" t="s">
        <v>376</v>
      </c>
      <c r="F128" s="60" t="s">
        <v>298</v>
      </c>
      <c r="G128" s="80"/>
      <c r="H128" s="61"/>
      <c r="I128" s="61"/>
      <c r="J128" s="83"/>
      <c r="K128" s="76"/>
      <c r="L128" s="76"/>
      <c r="M128" s="85"/>
      <c r="N128" s="78"/>
      <c r="O128" s="78"/>
      <c r="R128" s="86">
        <f>COUNTIF(D128:D131,"1")</f>
        <v>2</v>
      </c>
      <c r="S128" s="86">
        <f>COUNTIF(G128:G131,"1")</f>
        <v>0</v>
      </c>
      <c r="T128" s="86">
        <f>COUNTIF(J128:J131,"1")</f>
        <v>0</v>
      </c>
      <c r="U128" s="86">
        <f>COUNTIF(M128:M131,"1")</f>
        <v>0</v>
      </c>
    </row>
    <row r="129" spans="1:21" ht="30" customHeight="1" x14ac:dyDescent="0.2">
      <c r="A129" s="285"/>
      <c r="B129" s="125"/>
      <c r="C129" s="97" t="s">
        <v>12</v>
      </c>
      <c r="D129" s="27">
        <v>2</v>
      </c>
      <c r="E129" s="163" t="s">
        <v>377</v>
      </c>
      <c r="F129" s="60" t="s">
        <v>299</v>
      </c>
      <c r="G129" s="80"/>
      <c r="H129" s="66"/>
      <c r="I129" s="61"/>
      <c r="J129" s="83"/>
      <c r="K129" s="76"/>
      <c r="L129" s="76"/>
      <c r="M129" s="85"/>
      <c r="N129" s="78"/>
      <c r="O129" s="78"/>
      <c r="R129" s="86">
        <f>COUNTIF(D128:D131,"2")</f>
        <v>2</v>
      </c>
      <c r="S129" s="86">
        <f>COUNTIF(G128:G131,"2")</f>
        <v>0</v>
      </c>
      <c r="T129" s="86">
        <f>COUNTIF(J128:J131,"2")</f>
        <v>0</v>
      </c>
      <c r="U129" s="86">
        <f>COUNTIF(M128:M131,"2")</f>
        <v>0</v>
      </c>
    </row>
    <row r="130" spans="1:21" ht="30" customHeight="1" x14ac:dyDescent="0.2">
      <c r="A130" s="285"/>
      <c r="B130" s="125"/>
      <c r="C130" s="97" t="s">
        <v>13</v>
      </c>
      <c r="D130" s="27">
        <v>2</v>
      </c>
      <c r="E130" s="163" t="s">
        <v>378</v>
      </c>
      <c r="F130" s="60" t="s">
        <v>300</v>
      </c>
      <c r="G130" s="80"/>
      <c r="H130" s="66"/>
      <c r="I130" s="61"/>
      <c r="J130" s="83"/>
      <c r="K130" s="76"/>
      <c r="L130" s="76"/>
      <c r="M130" s="85"/>
      <c r="N130" s="78"/>
      <c r="O130" s="78"/>
      <c r="R130" s="86">
        <f>COUNTIF(D128:D131,"3")</f>
        <v>0</v>
      </c>
      <c r="S130" s="86">
        <f>COUNTIF(G128:G131,"3")</f>
        <v>0</v>
      </c>
      <c r="T130" s="86">
        <f>COUNTIF(J128:J131,"3")</f>
        <v>0</v>
      </c>
      <c r="U130" s="86">
        <f>COUNTIF(M128:M131,"3")</f>
        <v>0</v>
      </c>
    </row>
    <row r="131" spans="1:21" ht="30" customHeight="1" x14ac:dyDescent="0.2">
      <c r="A131" s="285"/>
      <c r="B131" s="125"/>
      <c r="C131" s="97" t="s">
        <v>14</v>
      </c>
      <c r="D131" s="27">
        <v>1</v>
      </c>
      <c r="E131" s="163" t="s">
        <v>379</v>
      </c>
      <c r="F131" s="60" t="s">
        <v>301</v>
      </c>
      <c r="G131" s="80"/>
      <c r="H131" s="66"/>
      <c r="I131" s="61"/>
      <c r="J131" s="83"/>
      <c r="K131" s="76"/>
      <c r="L131" s="76"/>
      <c r="M131" s="85"/>
      <c r="N131" s="78"/>
      <c r="O131" s="78"/>
      <c r="R131" s="86">
        <f>COUNTIF(D128:D131,"4")</f>
        <v>0</v>
      </c>
      <c r="S131" s="86">
        <f>COUNTIF(G128:G131,"4")</f>
        <v>0</v>
      </c>
      <c r="T131" s="86">
        <f>COUNTIF(J128:J131,"4")</f>
        <v>0</v>
      </c>
      <c r="U131" s="86">
        <f>COUNTIF(M128:M131,"4")</f>
        <v>0</v>
      </c>
    </row>
    <row r="132" spans="1:21" ht="9" customHeight="1" x14ac:dyDescent="0.25">
      <c r="B132" s="217"/>
      <c r="C132" s="218"/>
      <c r="D132" s="119"/>
      <c r="E132" s="120"/>
      <c r="F132" s="120"/>
      <c r="G132" s="119"/>
      <c r="H132" s="120"/>
      <c r="I132" s="120"/>
      <c r="J132" s="119"/>
      <c r="K132" s="124"/>
      <c r="M132" s="119"/>
      <c r="N132" s="124"/>
    </row>
    <row r="133" spans="1:21" ht="18.75" x14ac:dyDescent="0.2">
      <c r="A133" s="285"/>
      <c r="B133" s="125"/>
      <c r="C133" s="219" t="s">
        <v>15</v>
      </c>
      <c r="D133" s="219"/>
      <c r="E133" s="219"/>
      <c r="F133" s="219"/>
      <c r="G133" s="219"/>
      <c r="H133" s="219"/>
      <c r="I133" s="219"/>
      <c r="J133" s="219"/>
      <c r="K133" s="228"/>
      <c r="L133" s="116"/>
      <c r="M133" s="116"/>
      <c r="N133" s="116"/>
      <c r="O133" s="116"/>
    </row>
    <row r="134" spans="1:21" ht="30" customHeight="1" x14ac:dyDescent="0.2">
      <c r="A134" s="285"/>
      <c r="B134" s="118"/>
      <c r="C134" s="105" t="s">
        <v>16</v>
      </c>
      <c r="D134" s="27">
        <v>1</v>
      </c>
      <c r="E134" s="60" t="s">
        <v>302</v>
      </c>
      <c r="F134" s="60" t="s">
        <v>303</v>
      </c>
      <c r="G134" s="80"/>
      <c r="H134" s="61"/>
      <c r="I134" s="61"/>
      <c r="J134" s="83"/>
      <c r="K134" s="76"/>
      <c r="L134" s="76"/>
      <c r="M134" s="85"/>
      <c r="N134" s="78"/>
      <c r="O134" s="78"/>
      <c r="R134" s="86">
        <f>COUNTIF(D134:D136,"1")</f>
        <v>1</v>
      </c>
      <c r="S134" s="86">
        <f>COUNTIF(G134:G136,"1")</f>
        <v>0</v>
      </c>
      <c r="T134" s="86">
        <f>COUNTIF(J134:J136,"1")</f>
        <v>0</v>
      </c>
      <c r="U134" s="86">
        <f>COUNTIF(M134:M136,"1")</f>
        <v>0</v>
      </c>
    </row>
    <row r="135" spans="1:21" ht="30" customHeight="1" x14ac:dyDescent="0.2">
      <c r="A135" s="285"/>
      <c r="B135" s="125"/>
      <c r="C135" s="97" t="s">
        <v>17</v>
      </c>
      <c r="D135" s="27">
        <v>2</v>
      </c>
      <c r="E135" s="162" t="s">
        <v>380</v>
      </c>
      <c r="F135" s="60" t="s">
        <v>304</v>
      </c>
      <c r="G135" s="80"/>
      <c r="H135" s="66"/>
      <c r="I135" s="61"/>
      <c r="J135" s="83"/>
      <c r="K135" s="76"/>
      <c r="L135" s="76"/>
      <c r="M135" s="85"/>
      <c r="N135" s="78"/>
      <c r="O135" s="78"/>
      <c r="R135" s="86">
        <f>COUNTIF(D134:D136,"2")</f>
        <v>1</v>
      </c>
      <c r="S135" s="86">
        <f>COUNTIF(G134:G136,"2")</f>
        <v>0</v>
      </c>
      <c r="T135" s="86">
        <f>COUNTIF(J134:J136,"2")</f>
        <v>0</v>
      </c>
      <c r="U135" s="86">
        <f>COUNTIF(M134:M136,"2")</f>
        <v>0</v>
      </c>
    </row>
    <row r="136" spans="1:21" ht="30" customHeight="1" x14ac:dyDescent="0.2">
      <c r="A136" s="285"/>
      <c r="B136" s="125"/>
      <c r="C136" s="97" t="s">
        <v>18</v>
      </c>
      <c r="D136" s="27">
        <v>3</v>
      </c>
      <c r="E136" s="163" t="s">
        <v>381</v>
      </c>
      <c r="F136" s="60" t="s">
        <v>305</v>
      </c>
      <c r="G136" s="80"/>
      <c r="H136" s="66"/>
      <c r="I136" s="61"/>
      <c r="J136" s="83"/>
      <c r="K136" s="76"/>
      <c r="L136" s="76"/>
      <c r="M136" s="85"/>
      <c r="N136" s="78"/>
      <c r="O136" s="78"/>
      <c r="R136" s="86">
        <f>COUNTIF(D134:D136,"3")</f>
        <v>1</v>
      </c>
      <c r="S136" s="86">
        <f>COUNTIF(G134:G136,"3")</f>
        <v>0</v>
      </c>
      <c r="T136" s="86">
        <f>COUNTIF(J134:J136,"3")</f>
        <v>0</v>
      </c>
      <c r="U136" s="86">
        <f>COUNTIF(M134:M136,"3")</f>
        <v>0</v>
      </c>
    </row>
    <row r="137" spans="1:21" ht="9" customHeight="1" x14ac:dyDescent="0.25">
      <c r="B137" s="217"/>
      <c r="C137" s="218"/>
      <c r="D137" s="119"/>
      <c r="E137" s="120"/>
      <c r="F137" s="120"/>
      <c r="G137" s="119"/>
      <c r="H137" s="120"/>
      <c r="I137" s="120"/>
      <c r="J137" s="119"/>
      <c r="K137" s="124"/>
      <c r="M137" s="119"/>
      <c r="N137" s="124"/>
      <c r="R137" s="86">
        <f>COUNTIF(D134:D136,"4")</f>
        <v>0</v>
      </c>
      <c r="S137" s="86">
        <f>COUNTIF(G134:G136,"4")</f>
        <v>0</v>
      </c>
      <c r="T137" s="86">
        <f>COUNTIF(J134:J136,"4")</f>
        <v>0</v>
      </c>
    </row>
    <row r="138" spans="1:21" ht="18.75" x14ac:dyDescent="0.2">
      <c r="A138" s="285"/>
      <c r="B138" s="125"/>
      <c r="C138" s="219" t="s">
        <v>19</v>
      </c>
      <c r="D138" s="219"/>
      <c r="E138" s="219"/>
      <c r="F138" s="219"/>
      <c r="G138" s="219"/>
      <c r="H138" s="219"/>
      <c r="I138" s="219"/>
      <c r="J138" s="219"/>
      <c r="K138" s="228"/>
      <c r="L138" s="116"/>
      <c r="M138" s="116"/>
      <c r="N138" s="116"/>
      <c r="O138" s="116"/>
    </row>
    <row r="139" spans="1:21" ht="30" customHeight="1" x14ac:dyDescent="0.2">
      <c r="A139" s="285"/>
      <c r="B139" s="118"/>
      <c r="C139" s="105" t="s">
        <v>20</v>
      </c>
      <c r="D139" s="27">
        <v>2</v>
      </c>
      <c r="E139" s="162" t="s">
        <v>382</v>
      </c>
      <c r="F139" s="60" t="s">
        <v>306</v>
      </c>
      <c r="G139" s="80"/>
      <c r="H139" s="61"/>
      <c r="I139" s="61"/>
      <c r="J139" s="83"/>
      <c r="K139" s="76"/>
      <c r="L139" s="76"/>
      <c r="M139" s="85"/>
      <c r="N139" s="78"/>
      <c r="O139" s="78"/>
      <c r="P139" s="138"/>
      <c r="Q139" s="138"/>
      <c r="R139" s="86">
        <f>COUNTIF(D139:D141,"1")</f>
        <v>1</v>
      </c>
      <c r="S139" s="86">
        <f>COUNTIF(G139:G141,"1")</f>
        <v>0</v>
      </c>
      <c r="T139" s="86">
        <f>COUNTIF(J139:J141,"1")</f>
        <v>0</v>
      </c>
      <c r="U139" s="86">
        <f>COUNTIF(M139:M141,"1")</f>
        <v>0</v>
      </c>
    </row>
    <row r="140" spans="1:21" ht="30" customHeight="1" x14ac:dyDescent="0.2">
      <c r="A140" s="285"/>
      <c r="B140" s="125"/>
      <c r="C140" s="97" t="s">
        <v>21</v>
      </c>
      <c r="D140" s="27">
        <v>2</v>
      </c>
      <c r="E140" s="163" t="s">
        <v>383</v>
      </c>
      <c r="F140" s="60" t="s">
        <v>307</v>
      </c>
      <c r="G140" s="80"/>
      <c r="H140" s="66"/>
      <c r="I140" s="61"/>
      <c r="J140" s="83"/>
      <c r="K140" s="76"/>
      <c r="L140" s="76"/>
      <c r="M140" s="85"/>
      <c r="N140" s="78"/>
      <c r="O140" s="78"/>
      <c r="P140" s="138"/>
      <c r="Q140" s="138"/>
      <c r="R140" s="86">
        <f>COUNTIF(D139:D141,"2")</f>
        <v>2</v>
      </c>
      <c r="S140" s="86">
        <f>COUNTIF(G139:G141,"2")</f>
        <v>0</v>
      </c>
      <c r="T140" s="86">
        <f>COUNTIF(J139:J141,"2")</f>
        <v>0</v>
      </c>
      <c r="U140" s="86">
        <f>COUNTIF(M139:M141,"2")</f>
        <v>0</v>
      </c>
    </row>
    <row r="141" spans="1:21" ht="30" customHeight="1" x14ac:dyDescent="0.2">
      <c r="A141" s="285"/>
      <c r="B141" s="125"/>
      <c r="C141" s="97" t="s">
        <v>22</v>
      </c>
      <c r="D141" s="27">
        <v>1</v>
      </c>
      <c r="E141" s="163" t="s">
        <v>397</v>
      </c>
      <c r="F141" s="60" t="s">
        <v>398</v>
      </c>
      <c r="G141" s="80"/>
      <c r="H141" s="66"/>
      <c r="I141" s="61"/>
      <c r="J141" s="83"/>
      <c r="K141" s="76"/>
      <c r="L141" s="76"/>
      <c r="M141" s="85"/>
      <c r="N141" s="78"/>
      <c r="O141" s="78"/>
      <c r="P141" s="138"/>
      <c r="Q141" s="138"/>
      <c r="R141" s="86">
        <f>COUNTIF(D139:D141,"3")</f>
        <v>0</v>
      </c>
      <c r="S141" s="86">
        <f>COUNTIF(G139:G141,"3")</f>
        <v>0</v>
      </c>
      <c r="T141" s="86">
        <f>COUNTIF(J139:J141,"3")</f>
        <v>0</v>
      </c>
      <c r="U141" s="86">
        <f>COUNTIF(M139:M141,"3")</f>
        <v>0</v>
      </c>
    </row>
    <row r="142" spans="1:21" x14ac:dyDescent="0.2">
      <c r="R142" s="86">
        <f>COUNTIF(D139:D141,"4")</f>
        <v>0</v>
      </c>
      <c r="S142" s="86">
        <f>COUNTIF(G139:G141,"4")</f>
        <v>0</v>
      </c>
      <c r="T142" s="86">
        <f>COUNTIF(J139:J141,"4")</f>
        <v>0</v>
      </c>
    </row>
    <row r="65530" spans="2:6" ht="15" x14ac:dyDescent="0.25">
      <c r="B65530" s="275" t="s">
        <v>29</v>
      </c>
      <c r="C65530" s="275"/>
      <c r="D65530" s="275"/>
      <c r="E65530" s="275"/>
      <c r="F65530" s="99"/>
    </row>
    <row r="65531" spans="2:6" x14ac:dyDescent="0.2">
      <c r="B65531" s="274" t="s">
        <v>30</v>
      </c>
      <c r="C65531" s="274"/>
      <c r="D65531" s="274"/>
      <c r="E65531" s="274"/>
      <c r="F65531" s="140"/>
    </row>
    <row r="65532" spans="2:6" x14ac:dyDescent="0.2">
      <c r="B65532" s="274" t="s">
        <v>31</v>
      </c>
      <c r="C65532" s="274"/>
      <c r="D65532" s="274"/>
      <c r="E65532" s="274"/>
      <c r="F65532" s="140"/>
    </row>
  </sheetData>
  <sheetProtection password="EE30" sheet="1"/>
  <mergeCells count="93">
    <mergeCell ref="A138:A141"/>
    <mergeCell ref="A97:A99"/>
    <mergeCell ref="A101:A111"/>
    <mergeCell ref="A113:A117"/>
    <mergeCell ref="A121:A125"/>
    <mergeCell ref="A127:A131"/>
    <mergeCell ref="A133:A136"/>
    <mergeCell ref="A88:A95"/>
    <mergeCell ref="A6:A10"/>
    <mergeCell ref="A12:A17"/>
    <mergeCell ref="A19:A27"/>
    <mergeCell ref="A29:A33"/>
    <mergeCell ref="A35:A44"/>
    <mergeCell ref="A46:A50"/>
    <mergeCell ref="A54:A59"/>
    <mergeCell ref="A61:A65"/>
    <mergeCell ref="A67:A71"/>
    <mergeCell ref="A73:A79"/>
    <mergeCell ref="A83:A86"/>
    <mergeCell ref="D2:F2"/>
    <mergeCell ref="G2:I2"/>
    <mergeCell ref="J2:L2"/>
    <mergeCell ref="G3:G4"/>
    <mergeCell ref="J3:J4"/>
    <mergeCell ref="F3:F4"/>
    <mergeCell ref="I3:I4"/>
    <mergeCell ref="E3:E4"/>
    <mergeCell ref="D3:D4"/>
    <mergeCell ref="B51:K51"/>
    <mergeCell ref="K3:K4"/>
    <mergeCell ref="H3:H4"/>
    <mergeCell ref="G52:I52"/>
    <mergeCell ref="J52:L52"/>
    <mergeCell ref="B12:B17"/>
    <mergeCell ref="B18:K18"/>
    <mergeCell ref="L3:L4"/>
    <mergeCell ref="B132:C132"/>
    <mergeCell ref="C121:K121"/>
    <mergeCell ref="B112:C112"/>
    <mergeCell ref="C101:K101"/>
    <mergeCell ref="B100:C100"/>
    <mergeCell ref="J119:L119"/>
    <mergeCell ref="G119:I119"/>
    <mergeCell ref="D119:F119"/>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M2:O2"/>
    <mergeCell ref="M3:M4"/>
    <mergeCell ref="N3:N4"/>
    <mergeCell ref="O3:O4"/>
    <mergeCell ref="M52:O52"/>
    <mergeCell ref="B96:C96"/>
    <mergeCell ref="C83:K83"/>
    <mergeCell ref="C54:K54"/>
    <mergeCell ref="D52:F52"/>
    <mergeCell ref="M119:O119"/>
    <mergeCell ref="M81:O81"/>
    <mergeCell ref="C73:K73"/>
    <mergeCell ref="B80:C80"/>
    <mergeCell ref="C88:K88"/>
    <mergeCell ref="C61:K61"/>
    <mergeCell ref="C67:K67"/>
    <mergeCell ref="B72:K72"/>
  </mergeCells>
  <phoneticPr fontId="2" type="noConversion"/>
  <conditionalFormatting sqref="D7:D10">
    <cfRule type="iconSet" priority="140">
      <iconSet iconSet="4TrafficLights">
        <cfvo type="percent" val="0"/>
        <cfvo type="num" val="1"/>
        <cfvo type="num" val="3"/>
        <cfvo type="num" val="4"/>
      </iconSet>
    </cfRule>
  </conditionalFormatting>
  <conditionalFormatting sqref="D13:D17">
    <cfRule type="iconSet" priority="136">
      <iconSet iconSet="4TrafficLights">
        <cfvo type="percent" val="0"/>
        <cfvo type="num" val="1"/>
        <cfvo type="num" val="3"/>
        <cfvo type="num" val="4"/>
      </iconSet>
    </cfRule>
  </conditionalFormatting>
  <conditionalFormatting sqref="D20:D27">
    <cfRule type="iconSet" priority="129">
      <iconSet iconSet="4TrafficLights">
        <cfvo type="percent" val="0"/>
        <cfvo type="num" val="1"/>
        <cfvo type="num" val="3"/>
        <cfvo type="num" val="4"/>
      </iconSet>
    </cfRule>
  </conditionalFormatting>
  <conditionalFormatting sqref="D30:D33">
    <cfRule type="iconSet" priority="124">
      <iconSet iconSet="4TrafficLights">
        <cfvo type="percent" val="0"/>
        <cfvo type="num" val="1"/>
        <cfvo type="num" val="3"/>
        <cfvo type="num" val="4"/>
      </iconSet>
    </cfRule>
  </conditionalFormatting>
  <conditionalFormatting sqref="D36:D44">
    <cfRule type="iconSet" priority="119">
      <iconSet iconSet="4TrafficLights">
        <cfvo type="percent" val="0"/>
        <cfvo type="num" val="1"/>
        <cfvo type="num" val="3"/>
        <cfvo type="num" val="4"/>
      </iconSet>
    </cfRule>
  </conditionalFormatting>
  <conditionalFormatting sqref="D47:D50">
    <cfRule type="iconSet" priority="114">
      <iconSet iconSet="4TrafficLights">
        <cfvo type="percent" val="0"/>
        <cfvo type="num" val="1"/>
        <cfvo type="num" val="3"/>
        <cfvo type="num" val="4"/>
      </iconSet>
    </cfRule>
  </conditionalFormatting>
  <conditionalFormatting sqref="D55:D59">
    <cfRule type="iconSet" priority="109">
      <iconSet iconSet="4TrafficLights">
        <cfvo type="percent" val="0"/>
        <cfvo type="num" val="1"/>
        <cfvo type="num" val="3"/>
        <cfvo type="num" val="4"/>
      </iconSet>
    </cfRule>
  </conditionalFormatting>
  <conditionalFormatting sqref="D62:D65">
    <cfRule type="iconSet" priority="103">
      <iconSet iconSet="4TrafficLights">
        <cfvo type="percent" val="0"/>
        <cfvo type="num" val="1"/>
        <cfvo type="num" val="3"/>
        <cfvo type="num" val="4"/>
      </iconSet>
    </cfRule>
  </conditionalFormatting>
  <conditionalFormatting sqref="D68:D71">
    <cfRule type="iconSet" priority="81">
      <iconSet iconSet="4TrafficLights">
        <cfvo type="percent" val="0"/>
        <cfvo type="num" val="1"/>
        <cfvo type="num" val="3"/>
        <cfvo type="num" val="4"/>
      </iconSet>
    </cfRule>
  </conditionalFormatting>
  <conditionalFormatting sqref="D74:D79">
    <cfRule type="iconSet" priority="64">
      <iconSet iconSet="4TrafficLights">
        <cfvo type="percent" val="0"/>
        <cfvo type="num" val="1"/>
        <cfvo type="num" val="3"/>
        <cfvo type="num" val="4"/>
      </iconSet>
    </cfRule>
  </conditionalFormatting>
  <conditionalFormatting sqref="D84:D86">
    <cfRule type="iconSet" priority="47">
      <iconSet iconSet="4TrafficLights">
        <cfvo type="percent" val="0"/>
        <cfvo type="num" val="1"/>
        <cfvo type="num" val="3"/>
        <cfvo type="num" val="4"/>
      </iconSet>
    </cfRule>
  </conditionalFormatting>
  <conditionalFormatting sqref="D89:D95">
    <cfRule type="iconSet" priority="44">
      <iconSet iconSet="4TrafficLights">
        <cfvo type="percent" val="0"/>
        <cfvo type="num" val="1"/>
        <cfvo type="num" val="3"/>
        <cfvo type="num" val="4"/>
      </iconSet>
    </cfRule>
  </conditionalFormatting>
  <conditionalFormatting sqref="D98:D99">
    <cfRule type="iconSet" priority="41">
      <iconSet iconSet="4TrafficLights">
        <cfvo type="percent" val="0"/>
        <cfvo type="num" val="1"/>
        <cfvo type="num" val="3"/>
        <cfvo type="num" val="4"/>
      </iconSet>
    </cfRule>
  </conditionalFormatting>
  <conditionalFormatting sqref="D102:D111">
    <cfRule type="iconSet" priority="38">
      <iconSet iconSet="4TrafficLights">
        <cfvo type="percent" val="0"/>
        <cfvo type="num" val="1"/>
        <cfvo type="num" val="3"/>
        <cfvo type="num" val="4"/>
      </iconSet>
    </cfRule>
  </conditionalFormatting>
  <conditionalFormatting sqref="D114:D117">
    <cfRule type="iconSet" priority="35">
      <iconSet iconSet="4TrafficLights">
        <cfvo type="percent" val="0"/>
        <cfvo type="num" val="1"/>
        <cfvo type="num" val="3"/>
        <cfvo type="num" val="4"/>
      </iconSet>
    </cfRule>
  </conditionalFormatting>
  <conditionalFormatting sqref="D122:D125">
    <cfRule type="iconSet" priority="32">
      <iconSet iconSet="4TrafficLights">
        <cfvo type="percent" val="0"/>
        <cfvo type="num" val="1"/>
        <cfvo type="num" val="3"/>
        <cfvo type="num" val="4"/>
      </iconSet>
    </cfRule>
  </conditionalFormatting>
  <conditionalFormatting sqref="D128:D131">
    <cfRule type="iconSet" priority="29">
      <iconSet iconSet="4TrafficLights">
        <cfvo type="percent" val="0"/>
        <cfvo type="num" val="1"/>
        <cfvo type="num" val="3"/>
        <cfvo type="num" val="4"/>
      </iconSet>
    </cfRule>
  </conditionalFormatting>
  <conditionalFormatting sqref="D134:D136">
    <cfRule type="iconSet" priority="20">
      <iconSet iconSet="4TrafficLights">
        <cfvo type="percent" val="0"/>
        <cfvo type="num" val="1"/>
        <cfvo type="num" val="3"/>
        <cfvo type="num" val="4"/>
      </iconSet>
    </cfRule>
    <cfRule type="iconSet" priority="26">
      <iconSet iconSet="4TrafficLights">
        <cfvo type="percent" val="0"/>
        <cfvo type="num" val="1"/>
        <cfvo type="num" val="3"/>
        <cfvo type="num" val="4"/>
      </iconSet>
    </cfRule>
  </conditionalFormatting>
  <conditionalFormatting sqref="D139:D141">
    <cfRule type="iconSet" priority="23">
      <iconSet iconSet="4TrafficLights">
        <cfvo type="percent" val="0"/>
        <cfvo type="num" val="1"/>
        <cfvo type="num" val="3"/>
        <cfvo type="num" val="4"/>
      </iconSet>
    </cfRule>
  </conditionalFormatting>
  <conditionalFormatting sqref="G7:G10">
    <cfRule type="iconSet" priority="138">
      <iconSet iconSet="4TrafficLights">
        <cfvo type="percent" val="0"/>
        <cfvo type="num" val="1"/>
        <cfvo type="num" val="3"/>
        <cfvo type="num" val="4"/>
      </iconSet>
    </cfRule>
  </conditionalFormatting>
  <conditionalFormatting sqref="G13:G17">
    <cfRule type="iconSet" priority="135">
      <iconSet iconSet="4TrafficLights">
        <cfvo type="percent" val="0"/>
        <cfvo type="num" val="1"/>
        <cfvo type="num" val="3"/>
        <cfvo type="num" val="4"/>
      </iconSet>
    </cfRule>
  </conditionalFormatting>
  <conditionalFormatting sqref="G20:G27">
    <cfRule type="iconSet" priority="128">
      <iconSet iconSet="4TrafficLights">
        <cfvo type="percent" val="0"/>
        <cfvo type="num" val="1"/>
        <cfvo type="num" val="3"/>
        <cfvo type="num" val="4"/>
      </iconSet>
    </cfRule>
  </conditionalFormatting>
  <conditionalFormatting sqref="G30:G33">
    <cfRule type="iconSet" priority="123">
      <iconSet iconSet="4TrafficLights">
        <cfvo type="percent" val="0"/>
        <cfvo type="num" val="1"/>
        <cfvo type="num" val="3"/>
        <cfvo type="num" val="4"/>
      </iconSet>
    </cfRule>
  </conditionalFormatting>
  <conditionalFormatting sqref="G36:G44">
    <cfRule type="iconSet" priority="118">
      <iconSet iconSet="4TrafficLights">
        <cfvo type="percent" val="0"/>
        <cfvo type="num" val="1"/>
        <cfvo type="num" val="3"/>
        <cfvo type="num" val="4"/>
      </iconSet>
    </cfRule>
  </conditionalFormatting>
  <conditionalFormatting sqref="G47:G50">
    <cfRule type="iconSet" priority="113">
      <iconSet iconSet="4TrafficLights">
        <cfvo type="percent" val="0"/>
        <cfvo type="num" val="1"/>
        <cfvo type="num" val="3"/>
        <cfvo type="num" val="4"/>
      </iconSet>
    </cfRule>
  </conditionalFormatting>
  <conditionalFormatting sqref="G55:G59">
    <cfRule type="iconSet" priority="107">
      <iconSet iconSet="4TrafficLights">
        <cfvo type="percent" val="0"/>
        <cfvo type="num" val="1"/>
        <cfvo type="num" val="3"/>
        <cfvo type="num" val="4"/>
      </iconSet>
    </cfRule>
  </conditionalFormatting>
  <conditionalFormatting sqref="G62:G65">
    <cfRule type="iconSet" priority="101">
      <iconSet iconSet="4TrafficLights">
        <cfvo type="percent" val="0"/>
        <cfvo type="num" val="1"/>
        <cfvo type="num" val="3"/>
        <cfvo type="num" val="4"/>
      </iconSet>
    </cfRule>
  </conditionalFormatting>
  <conditionalFormatting sqref="G68:G71">
    <cfRule type="iconSet" priority="79">
      <iconSet iconSet="4TrafficLights">
        <cfvo type="percent" val="0"/>
        <cfvo type="num" val="1"/>
        <cfvo type="num" val="3"/>
        <cfvo type="num" val="4"/>
      </iconSet>
    </cfRule>
  </conditionalFormatting>
  <conditionalFormatting sqref="G74:G79">
    <cfRule type="iconSet" priority="62">
      <iconSet iconSet="4TrafficLights">
        <cfvo type="percent" val="0"/>
        <cfvo type="num" val="1"/>
        <cfvo type="num" val="3"/>
        <cfvo type="num" val="4"/>
      </iconSet>
    </cfRule>
  </conditionalFormatting>
  <conditionalFormatting sqref="G84:G86">
    <cfRule type="iconSet" priority="46">
      <iconSet iconSet="4TrafficLights">
        <cfvo type="percent" val="0"/>
        <cfvo type="num" val="1"/>
        <cfvo type="num" val="3"/>
        <cfvo type="num" val="4"/>
      </iconSet>
    </cfRule>
  </conditionalFormatting>
  <conditionalFormatting sqref="G89:G95">
    <cfRule type="iconSet" priority="43">
      <iconSet iconSet="4TrafficLights">
        <cfvo type="percent" val="0"/>
        <cfvo type="num" val="1"/>
        <cfvo type="num" val="3"/>
        <cfvo type="num" val="4"/>
      </iconSet>
    </cfRule>
  </conditionalFormatting>
  <conditionalFormatting sqref="G98:G99">
    <cfRule type="iconSet" priority="40">
      <iconSet iconSet="4TrafficLights">
        <cfvo type="percent" val="0"/>
        <cfvo type="num" val="1"/>
        <cfvo type="num" val="3"/>
        <cfvo type="num" val="4"/>
      </iconSet>
    </cfRule>
  </conditionalFormatting>
  <conditionalFormatting sqref="G102:G111">
    <cfRule type="iconSet" priority="37">
      <iconSet iconSet="4TrafficLights">
        <cfvo type="percent" val="0"/>
        <cfvo type="num" val="1"/>
        <cfvo type="num" val="3"/>
        <cfvo type="num" val="4"/>
      </iconSet>
    </cfRule>
  </conditionalFormatting>
  <conditionalFormatting sqref="G114:G117">
    <cfRule type="iconSet" priority="34">
      <iconSet iconSet="4TrafficLights">
        <cfvo type="percent" val="0"/>
        <cfvo type="num" val="1"/>
        <cfvo type="num" val="3"/>
        <cfvo type="num" val="4"/>
      </iconSet>
    </cfRule>
  </conditionalFormatting>
  <conditionalFormatting sqref="G122:G125">
    <cfRule type="iconSet" priority="31">
      <iconSet iconSet="4TrafficLights">
        <cfvo type="percent" val="0"/>
        <cfvo type="num" val="1"/>
        <cfvo type="num" val="3"/>
        <cfvo type="num" val="4"/>
      </iconSet>
    </cfRule>
  </conditionalFormatting>
  <conditionalFormatting sqref="G128:G131">
    <cfRule type="iconSet" priority="28">
      <iconSet iconSet="4TrafficLights">
        <cfvo type="percent" val="0"/>
        <cfvo type="num" val="1"/>
        <cfvo type="num" val="3"/>
        <cfvo type="num" val="4"/>
      </iconSet>
    </cfRule>
  </conditionalFormatting>
  <conditionalFormatting sqref="G134:G136">
    <cfRule type="iconSet" priority="25">
      <iconSet iconSet="4TrafficLights">
        <cfvo type="percent" val="0"/>
        <cfvo type="num" val="1"/>
        <cfvo type="num" val="3"/>
        <cfvo type="num" val="4"/>
      </iconSet>
    </cfRule>
  </conditionalFormatting>
  <conditionalFormatting sqref="G139:G141">
    <cfRule type="iconSet" priority="22">
      <iconSet iconSet="4TrafficLights">
        <cfvo type="percent" val="0"/>
        <cfvo type="num" val="1"/>
        <cfvo type="num" val="3"/>
        <cfvo type="num" val="4"/>
      </iconSet>
    </cfRule>
  </conditionalFormatting>
  <conditionalFormatting sqref="J7:J10">
    <cfRule type="iconSet" priority="137">
      <iconSet iconSet="4TrafficLights">
        <cfvo type="percent" val="0"/>
        <cfvo type="num" val="1"/>
        <cfvo type="num" val="3"/>
        <cfvo type="num" val="4"/>
      </iconSet>
    </cfRule>
  </conditionalFormatting>
  <conditionalFormatting sqref="J13:J17">
    <cfRule type="iconSet" priority="134">
      <iconSet iconSet="4TrafficLights">
        <cfvo type="percent" val="0"/>
        <cfvo type="num" val="1"/>
        <cfvo type="num" val="3"/>
        <cfvo type="num" val="4"/>
      </iconSet>
    </cfRule>
  </conditionalFormatting>
  <conditionalFormatting sqref="J20:J27">
    <cfRule type="iconSet" priority="125">
      <iconSet iconSet="4TrafficLights">
        <cfvo type="percent" val="0"/>
        <cfvo type="num" val="1"/>
        <cfvo type="num" val="3"/>
        <cfvo type="num" val="4"/>
      </iconSet>
    </cfRule>
  </conditionalFormatting>
  <conditionalFormatting sqref="J30:J33">
    <cfRule type="iconSet" priority="120">
      <iconSet iconSet="4TrafficLights">
        <cfvo type="percent" val="0"/>
        <cfvo type="num" val="1"/>
        <cfvo type="num" val="3"/>
        <cfvo type="num" val="4"/>
      </iconSet>
    </cfRule>
  </conditionalFormatting>
  <conditionalFormatting sqref="J36:J44">
    <cfRule type="iconSet" priority="115">
      <iconSet iconSet="4TrafficLights">
        <cfvo type="percent" val="0"/>
        <cfvo type="num" val="1"/>
        <cfvo type="num" val="3"/>
        <cfvo type="num" val="4"/>
      </iconSet>
    </cfRule>
  </conditionalFormatting>
  <conditionalFormatting sqref="J47:J50">
    <cfRule type="iconSet" priority="110">
      <iconSet iconSet="4TrafficLights">
        <cfvo type="percent" val="0"/>
        <cfvo type="num" val="1"/>
        <cfvo type="num" val="3"/>
        <cfvo type="num" val="4"/>
      </iconSet>
    </cfRule>
  </conditionalFormatting>
  <conditionalFormatting sqref="J55:J59">
    <cfRule type="iconSet" priority="105">
      <iconSet iconSet="4TrafficLights">
        <cfvo type="percent" val="0"/>
        <cfvo type="num" val="1"/>
        <cfvo type="num" val="3"/>
        <cfvo type="num" val="4"/>
      </iconSet>
    </cfRule>
  </conditionalFormatting>
  <conditionalFormatting sqref="J62:J65">
    <cfRule type="iconSet" priority="99">
      <iconSet iconSet="4TrafficLights">
        <cfvo type="percent" val="0"/>
        <cfvo type="num" val="1"/>
        <cfvo type="num" val="3"/>
        <cfvo type="num" val="4"/>
      </iconSet>
    </cfRule>
  </conditionalFormatting>
  <conditionalFormatting sqref="J68:J71">
    <cfRule type="iconSet" priority="77">
      <iconSet iconSet="4TrafficLights">
        <cfvo type="percent" val="0"/>
        <cfvo type="num" val="1"/>
        <cfvo type="num" val="3"/>
        <cfvo type="num" val="4"/>
      </iconSet>
    </cfRule>
  </conditionalFormatting>
  <conditionalFormatting sqref="J74:J79">
    <cfRule type="iconSet" priority="60">
      <iconSet iconSet="4TrafficLights">
        <cfvo type="percent" val="0"/>
        <cfvo type="num" val="1"/>
        <cfvo type="num" val="3"/>
        <cfvo type="num" val="4"/>
      </iconSet>
    </cfRule>
  </conditionalFormatting>
  <conditionalFormatting sqref="J84:J86">
    <cfRule type="iconSet" priority="45">
      <iconSet iconSet="4TrafficLights">
        <cfvo type="percent" val="0"/>
        <cfvo type="num" val="1"/>
        <cfvo type="num" val="3"/>
        <cfvo type="num" val="4"/>
      </iconSet>
    </cfRule>
  </conditionalFormatting>
  <conditionalFormatting sqref="J89:J95">
    <cfRule type="iconSet" priority="42">
      <iconSet iconSet="4TrafficLights">
        <cfvo type="percent" val="0"/>
        <cfvo type="num" val="1"/>
        <cfvo type="num" val="3"/>
        <cfvo type="num" val="4"/>
      </iconSet>
    </cfRule>
  </conditionalFormatting>
  <conditionalFormatting sqref="J98:J99">
    <cfRule type="iconSet" priority="39">
      <iconSet iconSet="4TrafficLights">
        <cfvo type="percent" val="0"/>
        <cfvo type="num" val="1"/>
        <cfvo type="num" val="3"/>
        <cfvo type="num" val="4"/>
      </iconSet>
    </cfRule>
  </conditionalFormatting>
  <conditionalFormatting sqref="J102:J111">
    <cfRule type="iconSet" priority="36">
      <iconSet iconSet="4TrafficLights">
        <cfvo type="percent" val="0"/>
        <cfvo type="num" val="1"/>
        <cfvo type="num" val="3"/>
        <cfvo type="num" val="4"/>
      </iconSet>
    </cfRule>
  </conditionalFormatting>
  <conditionalFormatting sqref="J114:J117">
    <cfRule type="iconSet" priority="33">
      <iconSet iconSet="4TrafficLights">
        <cfvo type="percent" val="0"/>
        <cfvo type="num" val="1"/>
        <cfvo type="num" val="3"/>
        <cfvo type="num" val="4"/>
      </iconSet>
    </cfRule>
  </conditionalFormatting>
  <conditionalFormatting sqref="J122:J125">
    <cfRule type="iconSet" priority="30">
      <iconSet iconSet="4TrafficLights">
        <cfvo type="percent" val="0"/>
        <cfvo type="num" val="1"/>
        <cfvo type="num" val="3"/>
        <cfvo type="num" val="4"/>
      </iconSet>
    </cfRule>
  </conditionalFormatting>
  <conditionalFormatting sqref="J128:J131">
    <cfRule type="iconSet" priority="27">
      <iconSet iconSet="4TrafficLights">
        <cfvo type="percent" val="0"/>
        <cfvo type="num" val="1"/>
        <cfvo type="num" val="3"/>
        <cfvo type="num" val="4"/>
      </iconSet>
    </cfRule>
  </conditionalFormatting>
  <conditionalFormatting sqref="J134:J136">
    <cfRule type="iconSet" priority="24">
      <iconSet iconSet="4TrafficLights">
        <cfvo type="percent" val="0"/>
        <cfvo type="num" val="1"/>
        <cfvo type="num" val="3"/>
        <cfvo type="num" val="4"/>
      </iconSet>
    </cfRule>
  </conditionalFormatting>
  <conditionalFormatting sqref="J139:J141">
    <cfRule type="iconSet" priority="21">
      <iconSet iconSet="4TrafficLights">
        <cfvo type="percent" val="0"/>
        <cfvo type="num" val="1"/>
        <cfvo type="num" val="3"/>
        <cfvo type="num" val="4"/>
      </iconSet>
    </cfRule>
  </conditionalFormatting>
  <conditionalFormatting sqref="M7:M10">
    <cfRule type="iconSet" priority="19">
      <iconSet iconSet="4TrafficLights">
        <cfvo type="percent" val="0"/>
        <cfvo type="num" val="1"/>
        <cfvo type="num" val="3"/>
        <cfvo type="num" val="4"/>
      </iconSet>
    </cfRule>
  </conditionalFormatting>
  <conditionalFormatting sqref="M13:M17">
    <cfRule type="iconSet" priority="18">
      <iconSet iconSet="4TrafficLights">
        <cfvo type="percent" val="0"/>
        <cfvo type="num" val="1"/>
        <cfvo type="num" val="3"/>
        <cfvo type="num" val="4"/>
      </iconSet>
    </cfRule>
  </conditionalFormatting>
  <conditionalFormatting sqref="M20:M27">
    <cfRule type="iconSet" priority="17">
      <iconSet iconSet="4TrafficLights">
        <cfvo type="percent" val="0"/>
        <cfvo type="num" val="1"/>
        <cfvo type="num" val="3"/>
        <cfvo type="num" val="4"/>
      </iconSet>
    </cfRule>
  </conditionalFormatting>
  <conditionalFormatting sqref="M30:M33">
    <cfRule type="iconSet" priority="16">
      <iconSet iconSet="4TrafficLights">
        <cfvo type="percent" val="0"/>
        <cfvo type="num" val="1"/>
        <cfvo type="num" val="3"/>
        <cfvo type="num" val="4"/>
      </iconSet>
    </cfRule>
  </conditionalFormatting>
  <conditionalFormatting sqref="M36:M44">
    <cfRule type="iconSet" priority="15">
      <iconSet iconSet="4TrafficLights">
        <cfvo type="percent" val="0"/>
        <cfvo type="num" val="1"/>
        <cfvo type="num" val="3"/>
        <cfvo type="num" val="4"/>
      </iconSet>
    </cfRule>
  </conditionalFormatting>
  <conditionalFormatting sqref="M47:M50">
    <cfRule type="iconSet" priority="14">
      <iconSet iconSet="4TrafficLights">
        <cfvo type="percent" val="0"/>
        <cfvo type="num" val="1"/>
        <cfvo type="num" val="3"/>
        <cfvo type="num" val="4"/>
      </iconSet>
    </cfRule>
  </conditionalFormatting>
  <conditionalFormatting sqref="M55:M59">
    <cfRule type="iconSet" priority="13">
      <iconSet iconSet="4TrafficLights">
        <cfvo type="percent" val="0"/>
        <cfvo type="num" val="1"/>
        <cfvo type="num" val="3"/>
        <cfvo type="num" val="4"/>
      </iconSet>
    </cfRule>
  </conditionalFormatting>
  <conditionalFormatting sqref="M62:M65">
    <cfRule type="iconSet" priority="12">
      <iconSet iconSet="4TrafficLights">
        <cfvo type="percent" val="0"/>
        <cfvo type="num" val="1"/>
        <cfvo type="num" val="3"/>
        <cfvo type="num" val="4"/>
      </iconSet>
    </cfRule>
  </conditionalFormatting>
  <conditionalFormatting sqref="M68:M71">
    <cfRule type="iconSet" priority="11">
      <iconSet iconSet="4TrafficLights">
        <cfvo type="percent" val="0"/>
        <cfvo type="num" val="1"/>
        <cfvo type="num" val="3"/>
        <cfvo type="num" val="4"/>
      </iconSet>
    </cfRule>
  </conditionalFormatting>
  <conditionalFormatting sqref="M74:M79">
    <cfRule type="iconSet" priority="10">
      <iconSet iconSet="4TrafficLights">
        <cfvo type="percent" val="0"/>
        <cfvo type="num" val="1"/>
        <cfvo type="num" val="3"/>
        <cfvo type="num" val="4"/>
      </iconSet>
    </cfRule>
  </conditionalFormatting>
  <conditionalFormatting sqref="M84:M86">
    <cfRule type="iconSet" priority="9">
      <iconSet iconSet="4TrafficLights">
        <cfvo type="percent" val="0"/>
        <cfvo type="num" val="1"/>
        <cfvo type="num" val="3"/>
        <cfvo type="num" val="4"/>
      </iconSet>
    </cfRule>
  </conditionalFormatting>
  <conditionalFormatting sqref="M89:M95">
    <cfRule type="iconSet" priority="8">
      <iconSet iconSet="4TrafficLights">
        <cfvo type="percent" val="0"/>
        <cfvo type="num" val="1"/>
        <cfvo type="num" val="3"/>
        <cfvo type="num" val="4"/>
      </iconSet>
    </cfRule>
  </conditionalFormatting>
  <conditionalFormatting sqref="M98:M99">
    <cfRule type="iconSet" priority="7">
      <iconSet iconSet="4TrafficLights">
        <cfvo type="percent" val="0"/>
        <cfvo type="num" val="1"/>
        <cfvo type="num" val="3"/>
        <cfvo type="num" val="4"/>
      </iconSet>
    </cfRule>
  </conditionalFormatting>
  <conditionalFormatting sqref="M102:M111">
    <cfRule type="iconSet" priority="6">
      <iconSet iconSet="4TrafficLights">
        <cfvo type="percent" val="0"/>
        <cfvo type="num" val="1"/>
        <cfvo type="num" val="3"/>
        <cfvo type="num" val="4"/>
      </iconSet>
    </cfRule>
  </conditionalFormatting>
  <conditionalFormatting sqref="M114:M117">
    <cfRule type="iconSet" priority="5">
      <iconSet iconSet="4TrafficLights">
        <cfvo type="percent" val="0"/>
        <cfvo type="num" val="1"/>
        <cfvo type="num" val="3"/>
        <cfvo type="num" val="4"/>
      </iconSet>
    </cfRule>
  </conditionalFormatting>
  <conditionalFormatting sqref="M122:M125">
    <cfRule type="iconSet" priority="4">
      <iconSet iconSet="4TrafficLights">
        <cfvo type="percent" val="0"/>
        <cfvo type="num" val="1"/>
        <cfvo type="num" val="3"/>
        <cfvo type="num" val="4"/>
      </iconSet>
    </cfRule>
  </conditionalFormatting>
  <conditionalFormatting sqref="M128:M131">
    <cfRule type="iconSet" priority="3">
      <iconSet iconSet="4TrafficLights">
        <cfvo type="percent" val="0"/>
        <cfvo type="num" val="1"/>
        <cfvo type="num" val="3"/>
        <cfvo type="num" val="4"/>
      </iconSet>
    </cfRule>
  </conditionalFormatting>
  <conditionalFormatting sqref="M134:M136">
    <cfRule type="iconSet" priority="2">
      <iconSet iconSet="4TrafficLights">
        <cfvo type="percent" val="0"/>
        <cfvo type="num" val="1"/>
        <cfvo type="num" val="3"/>
        <cfvo type="num" val="4"/>
      </iconSet>
    </cfRule>
  </conditionalFormatting>
  <conditionalFormatting sqref="M139:M141">
    <cfRule type="iconSet" priority="1">
      <iconSet iconSet="4TrafficLights">
        <cfvo type="percent" val="0"/>
        <cfvo type="num" val="1"/>
        <cfvo type="num" val="3"/>
        <cfvo type="num" val="4"/>
      </iconSet>
    </cfRule>
  </conditionalFormatting>
  <conditionalFormatting sqref="P7:P9">
    <cfRule type="iconSet" priority="130">
      <iconSet iconSet="3Flags">
        <cfvo type="percent" val="0"/>
        <cfvo type="num" val="0"/>
        <cfvo type="num" val="1" gte="0"/>
      </iconSet>
    </cfRule>
  </conditionalFormatting>
  <conditionalFormatting sqref="Q7">
    <cfRule type="cellIs" dxfId="1" priority="131" stopIfTrue="1" operator="lessThan">
      <formula>$Q$7</formula>
    </cfRule>
  </conditionalFormatting>
  <dataValidations count="1">
    <dataValidation type="list" allowBlank="1" showInputMessage="1" showErrorMessage="1" sqref="J134:J136 D139:D141 J102:J111 J98:J99 J89:J95 J84:J86 D84:D86 D62:D65 D134:D136 G84:G86 D98:D99 G89:G95 D89:D95 G98:G99 D114:D117 G102:G111 G74:G79 G47:G50 G36:G44 G30:G33 G20:G27 G13:G17 G7:G10 J7:J10 D13:D17 D7:D10 J20:J27 J30:J33 D20:D27 J36:J44 D30:D33 J47:J50 D36:D44 D47:D50 G68:G71 J13:J17 D74:D79 J62:J65 D68:D71 D55:D59 G62:G65 G55:G59 J55:J59 J68:J71 J74:J79 G114:G117 G134:G136 G128:G131 D102:D111 G122:G125 D128:D131 J114:J117 D122:D125 J139:J141 G139:G141 J122:J125 J128:J131 M134:M136 M102:M111 M98:M99 M89:M95 M84:M86 M7:M10 M20:M27 M30:M33 M36:M44 M47:M50 M13:M17 M62:M65 M55:M59 M68:M71 M74:M79 M114:M117 M139:M141 M122:M125 M128:M131" xr:uid="{00000000-0002-0000-0100-000000000000}">
      <formula1>$Q$2:$Q$5</formula1>
    </dataValidation>
  </dataValidations>
  <hyperlinks>
    <hyperlink ref="B65532" r:id="rId1" xr:uid="{00000000-0004-0000-0100-000000000000}"/>
    <hyperlink ref="B65531" r:id="rId2" xr:uid="{00000000-0004-0000-0100-000001000000}"/>
  </hyperlinks>
  <pageMargins left="0.70866141732283472" right="0.70866141732283472" top="0.74803149606299213" bottom="0.74803149606299213" header="0.31496062992125984" footer="0.31496062992125984"/>
  <pageSetup paperSize="14" scale="70" orientation="landscape"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65497"/>
  <sheetViews>
    <sheetView showGridLines="0" topLeftCell="A7" zoomScale="80" zoomScaleNormal="80" workbookViewId="0">
      <selection activeCell="B17" sqref="B17:U17"/>
    </sheetView>
  </sheetViews>
  <sheetFormatPr baseColWidth="10" defaultColWidth="11.42578125" defaultRowHeight="15" x14ac:dyDescent="0.2"/>
  <cols>
    <col min="1" max="1" width="1.42578125" style="141" customWidth="1"/>
    <col min="2" max="2" width="34.7109375" style="141" customWidth="1"/>
    <col min="3" max="6" width="7.7109375" style="141" customWidth="1"/>
    <col min="7" max="7" width="1.7109375" style="141" customWidth="1"/>
    <col min="8" max="11" width="7.7109375" style="141" customWidth="1"/>
    <col min="12" max="12" width="1.7109375" style="141" customWidth="1"/>
    <col min="13" max="16" width="7.7109375" style="141" customWidth="1"/>
    <col min="17" max="17" width="2.140625" style="141" customWidth="1"/>
    <col min="18" max="21" width="7.7109375" style="141" customWidth="1"/>
    <col min="22" max="27" width="11.42578125" style="141"/>
    <col min="28" max="28" width="2" style="141" customWidth="1"/>
    <col min="29" max="33" width="11.42578125" style="141"/>
    <col min="34" max="34" width="1.85546875" style="141" customWidth="1"/>
    <col min="35" max="16384" width="11.42578125" style="141"/>
  </cols>
  <sheetData>
    <row r="1" spans="2:22" ht="6" customHeight="1" x14ac:dyDescent="0.2"/>
    <row r="2" spans="2:22" ht="22.5" customHeight="1" x14ac:dyDescent="0.2">
      <c r="B2" s="306" t="s">
        <v>27</v>
      </c>
      <c r="C2" s="305" t="s">
        <v>176</v>
      </c>
      <c r="D2" s="305"/>
      <c r="E2" s="305"/>
      <c r="F2" s="305"/>
      <c r="G2" s="142"/>
      <c r="H2" s="303" t="s">
        <v>177</v>
      </c>
      <c r="I2" s="303"/>
      <c r="J2" s="303"/>
      <c r="K2" s="303"/>
      <c r="L2" s="142"/>
      <c r="M2" s="304" t="s">
        <v>178</v>
      </c>
      <c r="N2" s="304"/>
      <c r="O2" s="304"/>
      <c r="P2" s="304"/>
      <c r="Q2" s="143"/>
      <c r="R2" s="312" t="s">
        <v>179</v>
      </c>
      <c r="S2" s="312"/>
      <c r="T2" s="312"/>
      <c r="U2" s="312"/>
      <c r="V2" s="302"/>
    </row>
    <row r="3" spans="2:22" ht="24.75" customHeight="1" thickBot="1" x14ac:dyDescent="0.25">
      <c r="B3" s="307"/>
      <c r="C3" s="144">
        <v>1</v>
      </c>
      <c r="D3" s="144">
        <v>2</v>
      </c>
      <c r="E3" s="145">
        <v>3</v>
      </c>
      <c r="F3" s="146">
        <v>4</v>
      </c>
      <c r="G3" s="310"/>
      <c r="H3" s="144">
        <v>1</v>
      </c>
      <c r="I3" s="144">
        <v>2</v>
      </c>
      <c r="J3" s="145">
        <v>3</v>
      </c>
      <c r="K3" s="146">
        <v>4</v>
      </c>
      <c r="L3" s="308"/>
      <c r="M3" s="144">
        <v>1</v>
      </c>
      <c r="N3" s="144">
        <v>2</v>
      </c>
      <c r="O3" s="145">
        <v>3</v>
      </c>
      <c r="P3" s="146">
        <v>4</v>
      </c>
      <c r="Q3" s="143"/>
      <c r="R3" s="144">
        <v>1</v>
      </c>
      <c r="S3" s="144">
        <v>2</v>
      </c>
      <c r="T3" s="145">
        <v>3</v>
      </c>
      <c r="U3" s="146">
        <v>4</v>
      </c>
      <c r="V3" s="302"/>
    </row>
    <row r="4" spans="2:22" ht="38.1" customHeight="1" thickTop="1" thickBot="1" x14ac:dyDescent="0.25">
      <c r="B4" s="147" t="s">
        <v>73</v>
      </c>
      <c r="C4" s="148">
        <f>Autoevaluación!R7/SUM(Autoevaluación!R7:R10)</f>
        <v>0</v>
      </c>
      <c r="D4" s="149">
        <f>Autoevaluación!R8/SUM(Autoevaluación!R7:R10)</f>
        <v>0.5</v>
      </c>
      <c r="E4" s="149">
        <f>Autoevaluación!R9/SUM(Autoevaluación!R7:R10)</f>
        <v>0.5</v>
      </c>
      <c r="F4" s="149">
        <f>Autoevaluación!R10/SUM(Autoevaluación!R7:R10)</f>
        <v>0</v>
      </c>
      <c r="G4" s="311"/>
      <c r="H4" s="149" t="e">
        <f>Autoevaluación!S7/SUM(Autoevaluación!S7:S10)</f>
        <v>#DIV/0!</v>
      </c>
      <c r="I4" s="149" t="e">
        <f>Autoevaluación!S8/SUM(Autoevaluación!S7:S10)</f>
        <v>#DIV/0!</v>
      </c>
      <c r="J4" s="149" t="e">
        <f>Autoevaluación!S9/SUM(Autoevaluación!S7:S10)</f>
        <v>#DIV/0!</v>
      </c>
      <c r="K4" s="149" t="e">
        <f>Autoevaluación!S10/SUM(Autoevaluación!S7:S10)</f>
        <v>#DIV/0!</v>
      </c>
      <c r="L4" s="309"/>
      <c r="M4" s="149" t="e">
        <f>Autoevaluación!T7/SUM(Autoevaluación!T7:T10)</f>
        <v>#DIV/0!</v>
      </c>
      <c r="N4" s="149" t="e">
        <f>Autoevaluación!T8/SUM(Autoevaluación!T7:T10)</f>
        <v>#DIV/0!</v>
      </c>
      <c r="O4" s="149" t="e">
        <f>Autoevaluación!T9/SUM(Autoevaluación!T7:T10)</f>
        <v>#DIV/0!</v>
      </c>
      <c r="P4" s="149" t="e">
        <f>Autoevaluación!T10/SUM(Autoevaluación!T7:T10)</f>
        <v>#DIV/0!</v>
      </c>
      <c r="Q4" s="150"/>
      <c r="R4" s="149">
        <f>Autoevaluación!U7/SUM(Autoevaluación!U7:U10)</f>
        <v>0</v>
      </c>
      <c r="S4" s="149">
        <f>Autoevaluación!U8/SUM(Autoevaluación!U7:U10)</f>
        <v>0</v>
      </c>
      <c r="T4" s="149">
        <f>Autoevaluación!U9/SUM(Autoevaluación!U7:U10)</f>
        <v>1</v>
      </c>
      <c r="U4" s="149">
        <f>Autoevaluación!U10/SUM(Autoevaluación!U7:U10)</f>
        <v>0</v>
      </c>
    </row>
    <row r="5" spans="2:22" ht="38.1" customHeight="1" thickTop="1" thickBot="1" x14ac:dyDescent="0.25">
      <c r="B5" s="147" t="s">
        <v>72</v>
      </c>
      <c r="C5" s="148">
        <f>Autoevaluación!R13/SUM(Autoevaluación!R13:R16)</f>
        <v>0</v>
      </c>
      <c r="D5" s="149">
        <f>Autoevaluación!R14/SUM(Autoevaluación!R13:R16)</f>
        <v>0.4</v>
      </c>
      <c r="E5" s="149">
        <f>Autoevaluación!R15/SUM(Autoevaluación!R13:R16)</f>
        <v>0.6</v>
      </c>
      <c r="F5" s="149">
        <f>Autoevaluación!R16/SUM(Autoevaluación!R13:R16)</f>
        <v>0</v>
      </c>
      <c r="G5" s="311"/>
      <c r="H5" s="149" t="e">
        <f>Autoevaluación!S13/SUM(Autoevaluación!S13:S16)</f>
        <v>#DIV/0!</v>
      </c>
      <c r="I5" s="149" t="e">
        <f>Autoevaluación!S14/SUM(Autoevaluación!S13:S16)</f>
        <v>#DIV/0!</v>
      </c>
      <c r="J5" s="149" t="e">
        <f>Autoevaluación!S15/SUM(Autoevaluación!S13:S16)</f>
        <v>#DIV/0!</v>
      </c>
      <c r="K5" s="149" t="e">
        <f>Autoevaluación!S16/SUM(Autoevaluación!S13:S16)</f>
        <v>#DIV/0!</v>
      </c>
      <c r="L5" s="309"/>
      <c r="M5" s="149" t="e">
        <f>Autoevaluación!T13/SUM(Autoevaluación!T13:T16)</f>
        <v>#DIV/0!</v>
      </c>
      <c r="N5" s="149" t="e">
        <f>Autoevaluación!T14/SUM(Autoevaluación!T13:T16)</f>
        <v>#DIV/0!</v>
      </c>
      <c r="O5" s="149" t="e">
        <f>Autoevaluación!T15/SUM(Autoevaluación!T13:T16)</f>
        <v>#DIV/0!</v>
      </c>
      <c r="P5" s="149" t="e">
        <f>Autoevaluación!T16/SUM(Autoevaluación!T13:T16)</f>
        <v>#DIV/0!</v>
      </c>
      <c r="Q5" s="150"/>
      <c r="R5" s="149" t="e">
        <f>Autoevaluación!U13/SUM(Autoevaluación!U13:U16)</f>
        <v>#DIV/0!</v>
      </c>
      <c r="S5" s="149" t="e">
        <f>Autoevaluación!U14/SUM(Autoevaluación!U13:U16)</f>
        <v>#DIV/0!</v>
      </c>
      <c r="T5" s="149" t="e">
        <f>Autoevaluación!U15/SUM(Autoevaluación!U13:U16)</f>
        <v>#DIV/0!</v>
      </c>
      <c r="U5" s="149" t="e">
        <f>Autoevaluación!U16/SUM(Autoevaluación!U13:U16)</f>
        <v>#DIV/0!</v>
      </c>
    </row>
    <row r="6" spans="2:22" ht="38.1" customHeight="1" thickTop="1" thickBot="1" x14ac:dyDescent="0.25">
      <c r="B6" s="147" t="s">
        <v>43</v>
      </c>
      <c r="C6" s="148">
        <f>Autoevaluación!R20/SUM(Autoevaluación!R20:R23)</f>
        <v>0.125</v>
      </c>
      <c r="D6" s="149">
        <f>Autoevaluación!R21/SUM(Autoevaluación!R20:R23)</f>
        <v>0.5</v>
      </c>
      <c r="E6" s="149">
        <f>Autoevaluación!R22/SUM(Autoevaluación!R20:R23)</f>
        <v>0.25</v>
      </c>
      <c r="F6" s="149">
        <f>Autoevaluación!R23/SUM(Autoevaluación!R20:R23)</f>
        <v>0.125</v>
      </c>
      <c r="G6" s="311"/>
      <c r="H6" s="149" t="e">
        <f>Autoevaluación!S20/SUM(Autoevaluación!S20:S23)</f>
        <v>#DIV/0!</v>
      </c>
      <c r="I6" s="149" t="e">
        <f>Autoevaluación!S21/SUM(Autoevaluación!S20:S23)</f>
        <v>#DIV/0!</v>
      </c>
      <c r="J6" s="149" t="e">
        <f>Autoevaluación!S20/SUM(Autoevaluación!S20:S23)</f>
        <v>#DIV/0!</v>
      </c>
      <c r="K6" s="149" t="e">
        <f>Autoevaluación!S23/SUM(Autoevaluación!S20:S23)</f>
        <v>#DIV/0!</v>
      </c>
      <c r="L6" s="309"/>
      <c r="M6" s="149" t="e">
        <f>Autoevaluación!T20/SUM(Autoevaluación!T20:T23)</f>
        <v>#DIV/0!</v>
      </c>
      <c r="N6" s="149" t="e">
        <f>Autoevaluación!T21/SUM(Autoevaluación!T20:T23)</f>
        <v>#DIV/0!</v>
      </c>
      <c r="O6" s="149" t="e">
        <f>Autoevaluación!T22/SUM(Autoevaluación!T20:T23)</f>
        <v>#DIV/0!</v>
      </c>
      <c r="P6" s="149" t="e">
        <f>Autoevaluación!T23/SUM(Autoevaluación!T20:T23)</f>
        <v>#DIV/0!</v>
      </c>
      <c r="Q6" s="150"/>
      <c r="R6" s="149" t="e">
        <f>Autoevaluación!U20/SUM(Autoevaluación!U20:U23)</f>
        <v>#DIV/0!</v>
      </c>
      <c r="S6" s="149" t="e">
        <f>Autoevaluación!U21/SUM(Autoevaluación!U20:U23)</f>
        <v>#DIV/0!</v>
      </c>
      <c r="T6" s="149" t="e">
        <f>Autoevaluación!U22/SUM(Autoevaluación!U20:U23)</f>
        <v>#DIV/0!</v>
      </c>
      <c r="U6" s="149" t="e">
        <f>Autoevaluación!U23/SUM(Autoevaluación!U20:U23)</f>
        <v>#DIV/0!</v>
      </c>
      <c r="V6" s="151"/>
    </row>
    <row r="7" spans="2:22" ht="38.1" customHeight="1" thickTop="1" thickBot="1" x14ac:dyDescent="0.25">
      <c r="B7" s="147" t="s">
        <v>52</v>
      </c>
      <c r="C7" s="148">
        <f>Autoevaluación!R30/SUM(Autoevaluación!R30:R33)</f>
        <v>0.25</v>
      </c>
      <c r="D7" s="149">
        <f>Autoevaluación!R31/SUM(Autoevaluación!R30:R33)</f>
        <v>0.25</v>
      </c>
      <c r="E7" s="149">
        <f>Autoevaluación!R32/SUM(Autoevaluación!R30:R33)</f>
        <v>0.5</v>
      </c>
      <c r="F7" s="149">
        <f>Autoevaluación!R33/SUM(Autoevaluación!R30:R33)</f>
        <v>0</v>
      </c>
      <c r="G7" s="311"/>
      <c r="H7" s="149" t="e">
        <f>Autoevaluación!S30/SUM(Autoevaluación!S30:S33)</f>
        <v>#DIV/0!</v>
      </c>
      <c r="I7" s="149" t="e">
        <f>Autoevaluación!S31/SUM(Autoevaluación!S30:S33)</f>
        <v>#DIV/0!</v>
      </c>
      <c r="J7" s="149" t="e">
        <f>Autoevaluación!S32/SUM(Autoevaluación!S30:S33)</f>
        <v>#DIV/0!</v>
      </c>
      <c r="K7" s="149" t="e">
        <f>Autoevaluación!S33/SUM(Autoevaluación!S30:S33)</f>
        <v>#DIV/0!</v>
      </c>
      <c r="L7" s="309"/>
      <c r="M7" s="149" t="e">
        <f>Autoevaluación!T30/SUM(Autoevaluación!T30:T33)</f>
        <v>#DIV/0!</v>
      </c>
      <c r="N7" s="149" t="e">
        <f>Autoevaluación!T31/SUM(Autoevaluación!T30:T33)</f>
        <v>#DIV/0!</v>
      </c>
      <c r="O7" s="149" t="e">
        <f>Autoevaluación!T32/SUM(Autoevaluación!T30:T33)</f>
        <v>#DIV/0!</v>
      </c>
      <c r="P7" s="149" t="e">
        <f>Autoevaluación!T33/SUM(Autoevaluación!T30:T33)</f>
        <v>#DIV/0!</v>
      </c>
      <c r="Q7" s="150"/>
      <c r="R7" s="149" t="e">
        <f>Autoevaluación!U30/SUM(Autoevaluación!U30:U33)</f>
        <v>#DIV/0!</v>
      </c>
      <c r="S7" s="149" t="e">
        <f>Autoevaluación!U31/SUM(Autoevaluación!U30:U33)</f>
        <v>#DIV/0!</v>
      </c>
      <c r="T7" s="149" t="e">
        <f>Autoevaluación!U32/SUM(Autoevaluación!U30:U33)</f>
        <v>#DIV/0!</v>
      </c>
      <c r="U7" s="149" t="e">
        <f>Autoevaluación!U33/SUM(Autoevaluación!U30:U33)</f>
        <v>#DIV/0!</v>
      </c>
    </row>
    <row r="8" spans="2:22" ht="38.1" customHeight="1" thickTop="1" thickBot="1" x14ac:dyDescent="0.25">
      <c r="B8" s="147" t="s">
        <v>57</v>
      </c>
      <c r="C8" s="148">
        <f>Autoevaluación!R36/SUM(Autoevaluación!R36:R39)</f>
        <v>0.1111111111111111</v>
      </c>
      <c r="D8" s="149">
        <f>Autoevaluación!R37/SUM(Autoevaluación!R36:R39)</f>
        <v>0.22222222222222221</v>
      </c>
      <c r="E8" s="149">
        <f>Autoevaluación!R38/SUM(Autoevaluación!R36:R39)</f>
        <v>0.66666666666666663</v>
      </c>
      <c r="F8" s="149">
        <f>Autoevaluación!R39/SUM(Autoevaluación!R36:R39)</f>
        <v>0</v>
      </c>
      <c r="G8" s="311"/>
      <c r="H8" s="149" t="e">
        <f>Autoevaluación!S36/SUM(Autoevaluación!S36:S39)</f>
        <v>#DIV/0!</v>
      </c>
      <c r="I8" s="149" t="e">
        <f>Autoevaluación!S37/SUM(Autoevaluación!S36:S39)</f>
        <v>#DIV/0!</v>
      </c>
      <c r="J8" s="149" t="e">
        <f>Autoevaluación!S38/SUM(Autoevaluación!S36:S39)</f>
        <v>#DIV/0!</v>
      </c>
      <c r="K8" s="149" t="e">
        <f>Autoevaluación!S39/SUM(Autoevaluación!S36:S39)</f>
        <v>#DIV/0!</v>
      </c>
      <c r="L8" s="309"/>
      <c r="M8" s="149" t="e">
        <f>Autoevaluación!T36/SUM(Autoevaluación!T36:T39)</f>
        <v>#DIV/0!</v>
      </c>
      <c r="N8" s="149" t="e">
        <f>Autoevaluación!T37/SUM(Autoevaluación!T36:T39)</f>
        <v>#DIV/0!</v>
      </c>
      <c r="O8" s="149" t="e">
        <f>Autoevaluación!T38/SUM(Autoevaluación!T36:T39)</f>
        <v>#DIV/0!</v>
      </c>
      <c r="P8" s="149" t="e">
        <f>Autoevaluación!T39/SUM(Autoevaluación!T36:T39)</f>
        <v>#DIV/0!</v>
      </c>
      <c r="Q8" s="150"/>
      <c r="R8" s="149" t="e">
        <f>Autoevaluación!U36/SUM(Autoevaluación!U36:U39)</f>
        <v>#DIV/0!</v>
      </c>
      <c r="S8" s="149" t="e">
        <f>Autoevaluación!U37/SUM(Autoevaluación!U36:U39)</f>
        <v>#DIV/0!</v>
      </c>
      <c r="T8" s="149" t="e">
        <f>Autoevaluación!U38/SUM(Autoevaluación!U36:U39)</f>
        <v>#DIV/0!</v>
      </c>
      <c r="U8" s="149" t="e">
        <f>Autoevaluación!U39/SUM(Autoevaluación!U36:U39)</f>
        <v>#DIV/0!</v>
      </c>
    </row>
    <row r="9" spans="2:22" ht="38.1" customHeight="1" thickTop="1" thickBot="1" x14ac:dyDescent="0.25">
      <c r="B9" s="147" t="s">
        <v>67</v>
      </c>
      <c r="C9" s="148">
        <f>Autoevaluación!R47/SUM(Autoevaluación!R47:R50)</f>
        <v>0.25</v>
      </c>
      <c r="D9" s="149">
        <f>Autoevaluación!R48/SUM(Autoevaluación!R47:R50)</f>
        <v>0.25</v>
      </c>
      <c r="E9" s="149">
        <f>Autoevaluación!R49/SUM(Autoevaluación!R47:R50)</f>
        <v>0.5</v>
      </c>
      <c r="F9" s="149">
        <f>Autoevaluación!R50/SUM(Autoevaluación!R47:R50)</f>
        <v>0</v>
      </c>
      <c r="G9" s="311"/>
      <c r="H9" s="149" t="e">
        <f>Autoevaluación!S47/SUM(Autoevaluación!S47:S50)</f>
        <v>#DIV/0!</v>
      </c>
      <c r="I9" s="149" t="e">
        <f>Autoevaluación!S48/SUM(Autoevaluación!S47:S50)</f>
        <v>#DIV/0!</v>
      </c>
      <c r="J9" s="149" t="e">
        <f>Autoevaluación!S49/SUM(Autoevaluación!S47:S50)</f>
        <v>#DIV/0!</v>
      </c>
      <c r="K9" s="149" t="e">
        <f>Autoevaluación!S50/SUM(Autoevaluación!S47:S50)</f>
        <v>#DIV/0!</v>
      </c>
      <c r="L9" s="309"/>
      <c r="M9" s="149" t="e">
        <f>Autoevaluación!T47/SUM(Autoevaluación!T47:T50)</f>
        <v>#DIV/0!</v>
      </c>
      <c r="N9" s="149" t="e">
        <f>Autoevaluación!T48/SUM(Autoevaluación!T47:T50)</f>
        <v>#DIV/0!</v>
      </c>
      <c r="O9" s="149" t="e">
        <f>Autoevaluación!T49/SUM(Autoevaluación!T47:T50)</f>
        <v>#DIV/0!</v>
      </c>
      <c r="P9" s="149" t="e">
        <f>Autoevaluación!T50/SUM(Autoevaluación!T47:T50)</f>
        <v>#DIV/0!</v>
      </c>
      <c r="Q9" s="150"/>
      <c r="R9" s="149" t="e">
        <f>Autoevaluación!U47/SUM(Autoevaluación!U47:U50)</f>
        <v>#DIV/0!</v>
      </c>
      <c r="S9" s="149" t="e">
        <f>Autoevaluación!U48/SUM(Autoevaluación!U47:U50)</f>
        <v>#DIV/0!</v>
      </c>
      <c r="T9" s="149" t="e">
        <f>Autoevaluación!U49/SUM(Autoevaluación!U47:U50)</f>
        <v>#DIV/0!</v>
      </c>
      <c r="U9" s="149" t="e">
        <f>Autoevaluación!U50/SUM(Autoevaluación!U47:U50)</f>
        <v>#DIV/0!</v>
      </c>
    </row>
    <row r="10" spans="2:22" ht="38.1" customHeight="1" thickTop="1" x14ac:dyDescent="0.2">
      <c r="B10" s="152" t="s">
        <v>126</v>
      </c>
      <c r="C10" s="153">
        <f>AVERAGE(C4:C9)</f>
        <v>0.12268518518518519</v>
      </c>
      <c r="D10" s="153">
        <f>AVERAGE(D4:D9)</f>
        <v>0.35370370370370369</v>
      </c>
      <c r="E10" s="153">
        <f>AVERAGE(E4:E9)</f>
        <v>0.50277777777777777</v>
      </c>
      <c r="F10" s="153">
        <f>AVERAGE(F4:F9)</f>
        <v>2.0833333333333332E-2</v>
      </c>
      <c r="G10" s="154"/>
      <c r="H10" s="153" t="e">
        <f>AVERAGE(H4:H9)</f>
        <v>#DIV/0!</v>
      </c>
      <c r="I10" s="153" t="e">
        <f>AVERAGE(I4:I9)</f>
        <v>#DIV/0!</v>
      </c>
      <c r="J10" s="153" t="e">
        <f>AVERAGE(J4:J9)</f>
        <v>#DIV/0!</v>
      </c>
      <c r="K10" s="153" t="e">
        <f>AVERAGE(K4:K9)</f>
        <v>#DIV/0!</v>
      </c>
      <c r="L10" s="154"/>
      <c r="M10" s="153" t="e">
        <f>AVERAGE(M4:M9)</f>
        <v>#DIV/0!</v>
      </c>
      <c r="N10" s="153" t="e">
        <f>AVERAGE(N4:N9)</f>
        <v>#DIV/0!</v>
      </c>
      <c r="O10" s="153" t="e">
        <f>AVERAGE(O4:O9)</f>
        <v>#DIV/0!</v>
      </c>
      <c r="P10" s="153" t="e">
        <f>AVERAGE(P4:P9)</f>
        <v>#DIV/0!</v>
      </c>
      <c r="Q10" s="155"/>
      <c r="R10" s="153" t="e">
        <f>AVERAGE(R4:R9)</f>
        <v>#DIV/0!</v>
      </c>
      <c r="S10" s="153" t="e">
        <f>AVERAGE(S4:S9)</f>
        <v>#DIV/0!</v>
      </c>
      <c r="T10" s="153" t="e">
        <f>AVERAGE(T4:T9)</f>
        <v>#DIV/0!</v>
      </c>
      <c r="U10" s="153" t="e">
        <f>AVERAGE(U4:U9)</f>
        <v>#DIV/0!</v>
      </c>
    </row>
    <row r="11" spans="2:22" x14ac:dyDescent="0.2">
      <c r="B11" s="156"/>
      <c r="C11" s="156"/>
      <c r="D11" s="156"/>
      <c r="E11" s="156"/>
      <c r="F11" s="154"/>
      <c r="G11" s="154"/>
      <c r="H11" s="154"/>
      <c r="I11" s="154"/>
      <c r="J11" s="154"/>
      <c r="K11" s="154"/>
      <c r="L11" s="154"/>
      <c r="M11" s="154"/>
      <c r="N11" s="154"/>
      <c r="O11" s="154"/>
      <c r="P11" s="154"/>
      <c r="Q11" s="154"/>
      <c r="R11" s="154"/>
      <c r="S11" s="154"/>
      <c r="T11" s="154"/>
      <c r="U11" s="154"/>
    </row>
    <row r="12" spans="2:22" ht="21.95" customHeight="1" x14ac:dyDescent="0.2">
      <c r="B12" s="297">
        <v>2023</v>
      </c>
      <c r="C12" s="298"/>
      <c r="D12" s="298"/>
      <c r="E12" s="298"/>
      <c r="F12" s="298"/>
      <c r="G12" s="298"/>
      <c r="H12" s="298"/>
      <c r="I12" s="298"/>
      <c r="J12" s="298"/>
      <c r="K12" s="298"/>
      <c r="L12" s="298"/>
      <c r="M12" s="298"/>
      <c r="N12" s="298"/>
      <c r="O12" s="298"/>
      <c r="P12" s="298"/>
      <c r="Q12" s="298"/>
      <c r="R12" s="298"/>
      <c r="S12" s="298"/>
      <c r="T12" s="298"/>
      <c r="U12" s="299"/>
    </row>
    <row r="13" spans="2:22" ht="24.95" customHeight="1" x14ac:dyDescent="0.2">
      <c r="B13" s="300" t="s">
        <v>28</v>
      </c>
      <c r="C13" s="301"/>
      <c r="D13" s="301"/>
      <c r="E13" s="301"/>
      <c r="F13" s="301"/>
      <c r="G13" s="301"/>
      <c r="H13" s="301"/>
      <c r="I13" s="301"/>
      <c r="J13" s="301"/>
      <c r="K13" s="301"/>
      <c r="L13" s="301"/>
      <c r="M13" s="301"/>
      <c r="N13" s="301"/>
      <c r="O13" s="301"/>
      <c r="P13" s="301"/>
      <c r="Q13" s="301"/>
      <c r="R13" s="301"/>
      <c r="S13" s="301"/>
      <c r="T13" s="301"/>
      <c r="U13" s="301"/>
    </row>
    <row r="14" spans="2:22" ht="60" customHeight="1" x14ac:dyDescent="0.2">
      <c r="B14" s="286" t="s">
        <v>387</v>
      </c>
      <c r="C14" s="286"/>
      <c r="D14" s="286"/>
      <c r="E14" s="286"/>
      <c r="F14" s="286"/>
      <c r="G14" s="286"/>
      <c r="H14" s="286"/>
      <c r="I14" s="286"/>
      <c r="J14" s="286"/>
      <c r="K14" s="286"/>
      <c r="L14" s="286"/>
      <c r="M14" s="286"/>
      <c r="N14" s="286"/>
      <c r="O14" s="286"/>
      <c r="P14" s="286"/>
      <c r="Q14" s="286"/>
      <c r="R14" s="286"/>
      <c r="S14" s="286"/>
      <c r="T14" s="286"/>
      <c r="U14" s="286"/>
    </row>
    <row r="15" spans="2:22" ht="60" customHeight="1" x14ac:dyDescent="0.2">
      <c r="B15" s="286"/>
      <c r="C15" s="286"/>
      <c r="D15" s="286"/>
      <c r="E15" s="286"/>
      <c r="F15" s="286"/>
      <c r="G15" s="286"/>
      <c r="H15" s="286"/>
      <c r="I15" s="286"/>
      <c r="J15" s="286"/>
      <c r="K15" s="286"/>
      <c r="L15" s="286"/>
      <c r="M15" s="286"/>
      <c r="N15" s="286"/>
      <c r="O15" s="286"/>
      <c r="P15" s="286"/>
      <c r="Q15" s="286"/>
      <c r="R15" s="286"/>
      <c r="S15" s="286"/>
      <c r="T15" s="286"/>
      <c r="U15" s="286"/>
    </row>
    <row r="16" spans="2:22" s="157" customFormat="1" ht="24.95" customHeight="1" x14ac:dyDescent="0.25">
      <c r="B16" s="291" t="s">
        <v>123</v>
      </c>
      <c r="C16" s="292"/>
      <c r="D16" s="292"/>
      <c r="E16" s="292"/>
      <c r="F16" s="292"/>
      <c r="G16" s="292"/>
      <c r="H16" s="292"/>
      <c r="I16" s="292"/>
      <c r="J16" s="292"/>
      <c r="K16" s="292"/>
      <c r="L16" s="292"/>
      <c r="M16" s="292"/>
      <c r="N16" s="292"/>
      <c r="O16" s="292"/>
      <c r="P16" s="292"/>
      <c r="Q16" s="292"/>
      <c r="R16" s="292"/>
      <c r="S16" s="292"/>
      <c r="T16" s="292"/>
      <c r="U16" s="292"/>
    </row>
    <row r="17" spans="2:21" ht="60" customHeight="1" x14ac:dyDescent="0.2">
      <c r="B17" s="286" t="s">
        <v>388</v>
      </c>
      <c r="C17" s="286"/>
      <c r="D17" s="286"/>
      <c r="E17" s="286"/>
      <c r="F17" s="286"/>
      <c r="G17" s="286"/>
      <c r="H17" s="286"/>
      <c r="I17" s="286"/>
      <c r="J17" s="286"/>
      <c r="K17" s="286"/>
      <c r="L17" s="286"/>
      <c r="M17" s="286"/>
      <c r="N17" s="286"/>
      <c r="O17" s="286"/>
      <c r="P17" s="286"/>
      <c r="Q17" s="286"/>
      <c r="R17" s="286"/>
      <c r="S17" s="286"/>
      <c r="T17" s="286"/>
      <c r="U17" s="286"/>
    </row>
    <row r="18" spans="2:21" ht="60" customHeight="1" x14ac:dyDescent="0.2">
      <c r="B18" s="286" t="s">
        <v>188</v>
      </c>
      <c r="C18" s="286"/>
      <c r="D18" s="286"/>
      <c r="E18" s="286"/>
      <c r="F18" s="286"/>
      <c r="G18" s="286"/>
      <c r="H18" s="286"/>
      <c r="I18" s="286"/>
      <c r="J18" s="286"/>
      <c r="K18" s="286"/>
      <c r="L18" s="286"/>
      <c r="M18" s="286"/>
      <c r="N18" s="286"/>
      <c r="O18" s="286"/>
      <c r="P18" s="286"/>
      <c r="Q18" s="286"/>
      <c r="R18" s="286"/>
      <c r="S18" s="286"/>
      <c r="T18" s="286"/>
      <c r="U18" s="286"/>
    </row>
    <row r="19" spans="2:21" ht="60" customHeight="1" x14ac:dyDescent="0.2">
      <c r="B19" s="286"/>
      <c r="C19" s="286"/>
      <c r="D19" s="286"/>
      <c r="E19" s="286"/>
      <c r="F19" s="286"/>
      <c r="G19" s="286"/>
      <c r="H19" s="286"/>
      <c r="I19" s="286"/>
      <c r="J19" s="286"/>
      <c r="K19" s="286"/>
      <c r="L19" s="286"/>
      <c r="M19" s="286"/>
      <c r="N19" s="286"/>
      <c r="O19" s="286"/>
      <c r="P19" s="286"/>
      <c r="Q19" s="286"/>
      <c r="R19" s="286"/>
      <c r="S19" s="286"/>
      <c r="T19" s="286"/>
      <c r="U19" s="286"/>
    </row>
    <row r="20" spans="2:21" ht="16.5" customHeight="1" x14ac:dyDescent="0.2">
      <c r="B20" s="158"/>
      <c r="C20" s="158"/>
      <c r="D20" s="158"/>
      <c r="E20" s="158"/>
      <c r="F20" s="158"/>
      <c r="G20" s="158"/>
      <c r="H20" s="158"/>
      <c r="I20" s="158"/>
      <c r="J20" s="158"/>
      <c r="K20" s="158"/>
      <c r="L20" s="158"/>
      <c r="M20" s="158"/>
      <c r="N20" s="158"/>
      <c r="O20" s="158"/>
      <c r="P20" s="158"/>
      <c r="Q20" s="158"/>
      <c r="R20" s="158"/>
      <c r="S20" s="158"/>
      <c r="T20" s="158"/>
      <c r="U20" s="158"/>
    </row>
    <row r="21" spans="2:21" ht="21.95" customHeight="1" x14ac:dyDescent="0.2">
      <c r="B21" s="295">
        <v>2024</v>
      </c>
      <c r="C21" s="295"/>
      <c r="D21" s="295"/>
      <c r="E21" s="295"/>
      <c r="F21" s="295"/>
      <c r="G21" s="295"/>
      <c r="H21" s="295"/>
      <c r="I21" s="295"/>
      <c r="J21" s="295"/>
      <c r="K21" s="295"/>
      <c r="L21" s="295"/>
      <c r="M21" s="295"/>
      <c r="N21" s="295"/>
      <c r="O21" s="295"/>
      <c r="P21" s="295"/>
      <c r="Q21" s="295"/>
      <c r="R21" s="295"/>
      <c r="S21" s="295"/>
      <c r="T21" s="295"/>
      <c r="U21" s="295"/>
    </row>
    <row r="22" spans="2:21" ht="24.95" customHeight="1" x14ac:dyDescent="0.2">
      <c r="B22" s="296" t="s">
        <v>28</v>
      </c>
      <c r="C22" s="296"/>
      <c r="D22" s="296"/>
      <c r="E22" s="296"/>
      <c r="F22" s="296"/>
      <c r="G22" s="296"/>
      <c r="H22" s="296"/>
      <c r="I22" s="296"/>
      <c r="J22" s="296"/>
      <c r="K22" s="296"/>
      <c r="L22" s="296"/>
      <c r="M22" s="296"/>
      <c r="N22" s="296"/>
      <c r="O22" s="296"/>
      <c r="P22" s="296"/>
      <c r="Q22" s="296"/>
      <c r="R22" s="296"/>
      <c r="S22" s="296"/>
      <c r="T22" s="296"/>
      <c r="U22" s="296"/>
    </row>
    <row r="23" spans="2:21" ht="60" customHeight="1" x14ac:dyDescent="0.2">
      <c r="B23" s="286"/>
      <c r="C23" s="286"/>
      <c r="D23" s="286"/>
      <c r="E23" s="286"/>
      <c r="F23" s="286"/>
      <c r="G23" s="286"/>
      <c r="H23" s="286"/>
      <c r="I23" s="286"/>
      <c r="J23" s="286"/>
      <c r="K23" s="286"/>
      <c r="L23" s="286"/>
      <c r="M23" s="286"/>
      <c r="N23" s="286"/>
      <c r="O23" s="286"/>
      <c r="P23" s="286"/>
      <c r="Q23" s="286"/>
      <c r="R23" s="286"/>
      <c r="S23" s="286"/>
      <c r="T23" s="286"/>
      <c r="U23" s="286"/>
    </row>
    <row r="24" spans="2:21" ht="60" customHeight="1" x14ac:dyDescent="0.2">
      <c r="B24" s="286"/>
      <c r="C24" s="286"/>
      <c r="D24" s="286"/>
      <c r="E24" s="286"/>
      <c r="F24" s="286"/>
      <c r="G24" s="286"/>
      <c r="H24" s="286"/>
      <c r="I24" s="286"/>
      <c r="J24" s="286"/>
      <c r="K24" s="286"/>
      <c r="L24" s="286"/>
      <c r="M24" s="286"/>
      <c r="N24" s="286"/>
      <c r="O24" s="286"/>
      <c r="P24" s="286"/>
      <c r="Q24" s="286"/>
      <c r="R24" s="286"/>
      <c r="S24" s="286"/>
      <c r="T24" s="286"/>
      <c r="U24" s="286"/>
    </row>
    <row r="25" spans="2:21" s="157" customFormat="1" ht="24.95" customHeight="1" x14ac:dyDescent="0.25">
      <c r="B25" s="291" t="s">
        <v>123</v>
      </c>
      <c r="C25" s="292"/>
      <c r="D25" s="292"/>
      <c r="E25" s="292"/>
      <c r="F25" s="292"/>
      <c r="G25" s="292"/>
      <c r="H25" s="292"/>
      <c r="I25" s="292"/>
      <c r="J25" s="292"/>
      <c r="K25" s="292"/>
      <c r="L25" s="292"/>
      <c r="M25" s="292"/>
      <c r="N25" s="292"/>
      <c r="O25" s="292"/>
      <c r="P25" s="292"/>
      <c r="Q25" s="292"/>
      <c r="R25" s="292"/>
      <c r="S25" s="292"/>
      <c r="T25" s="292"/>
      <c r="U25" s="292"/>
    </row>
    <row r="26" spans="2:21" ht="60" customHeight="1" x14ac:dyDescent="0.2">
      <c r="B26" s="286"/>
      <c r="C26" s="286"/>
      <c r="D26" s="286"/>
      <c r="E26" s="286"/>
      <c r="F26" s="286"/>
      <c r="G26" s="286"/>
      <c r="H26" s="286"/>
      <c r="I26" s="286"/>
      <c r="J26" s="286"/>
      <c r="K26" s="286"/>
      <c r="L26" s="286"/>
      <c r="M26" s="286"/>
      <c r="N26" s="286"/>
      <c r="O26" s="286"/>
      <c r="P26" s="286"/>
      <c r="Q26" s="286"/>
      <c r="R26" s="286"/>
      <c r="S26" s="286"/>
      <c r="T26" s="286"/>
      <c r="U26" s="286"/>
    </row>
    <row r="27" spans="2:21" ht="60" customHeight="1" x14ac:dyDescent="0.2">
      <c r="B27" s="286"/>
      <c r="C27" s="286"/>
      <c r="D27" s="286"/>
      <c r="E27" s="286"/>
      <c r="F27" s="286"/>
      <c r="G27" s="286"/>
      <c r="H27" s="286"/>
      <c r="I27" s="286"/>
      <c r="J27" s="286"/>
      <c r="K27" s="286"/>
      <c r="L27" s="286"/>
      <c r="M27" s="286"/>
      <c r="N27" s="286"/>
      <c r="O27" s="286"/>
      <c r="P27" s="286"/>
      <c r="Q27" s="286"/>
      <c r="R27" s="286"/>
      <c r="S27" s="286"/>
      <c r="T27" s="286"/>
      <c r="U27" s="286"/>
    </row>
    <row r="28" spans="2:21" ht="60" customHeight="1" x14ac:dyDescent="0.2">
      <c r="B28" s="286"/>
      <c r="C28" s="286"/>
      <c r="D28" s="286"/>
      <c r="E28" s="286"/>
      <c r="F28" s="286"/>
      <c r="G28" s="286"/>
      <c r="H28" s="286"/>
      <c r="I28" s="286"/>
      <c r="J28" s="286"/>
      <c r="K28" s="286"/>
      <c r="L28" s="286"/>
      <c r="M28" s="286"/>
      <c r="N28" s="286"/>
      <c r="O28" s="286"/>
      <c r="P28" s="286"/>
      <c r="Q28" s="286"/>
      <c r="R28" s="286"/>
      <c r="S28" s="286"/>
      <c r="T28" s="286"/>
      <c r="U28" s="286"/>
    </row>
    <row r="29" spans="2:21" ht="16.5" customHeight="1" x14ac:dyDescent="0.2">
      <c r="B29" s="158"/>
      <c r="C29" s="158"/>
      <c r="D29" s="158"/>
      <c r="E29" s="158"/>
      <c r="F29" s="158"/>
      <c r="G29" s="158"/>
      <c r="H29" s="158"/>
      <c r="I29" s="158"/>
      <c r="J29" s="158"/>
      <c r="K29" s="158"/>
      <c r="L29" s="158"/>
      <c r="M29" s="158"/>
      <c r="N29" s="158"/>
      <c r="O29" s="158"/>
      <c r="P29" s="158"/>
      <c r="Q29" s="158"/>
      <c r="R29" s="158"/>
      <c r="S29" s="158"/>
      <c r="T29" s="158"/>
      <c r="U29" s="158"/>
    </row>
    <row r="30" spans="2:21" ht="21.95" customHeight="1" x14ac:dyDescent="0.2">
      <c r="B30" s="293">
        <v>2025</v>
      </c>
      <c r="C30" s="294"/>
      <c r="D30" s="294"/>
      <c r="E30" s="294"/>
      <c r="F30" s="294"/>
      <c r="G30" s="294"/>
      <c r="H30" s="294"/>
      <c r="I30" s="294"/>
      <c r="J30" s="294"/>
      <c r="K30" s="294"/>
      <c r="L30" s="294"/>
      <c r="M30" s="294"/>
      <c r="N30" s="294"/>
      <c r="O30" s="294"/>
      <c r="P30" s="294"/>
      <c r="Q30" s="294"/>
      <c r="R30" s="294"/>
      <c r="S30" s="294"/>
      <c r="T30" s="294"/>
      <c r="U30" s="294"/>
    </row>
    <row r="31" spans="2:21" ht="24.95" customHeight="1" x14ac:dyDescent="0.2">
      <c r="B31" s="289" t="s">
        <v>28</v>
      </c>
      <c r="C31" s="290"/>
      <c r="D31" s="290"/>
      <c r="E31" s="290"/>
      <c r="F31" s="290"/>
      <c r="G31" s="290"/>
      <c r="H31" s="290"/>
      <c r="I31" s="290"/>
      <c r="J31" s="290"/>
      <c r="K31" s="290"/>
      <c r="L31" s="290"/>
      <c r="M31" s="290"/>
      <c r="N31" s="290"/>
      <c r="O31" s="290"/>
      <c r="P31" s="290"/>
      <c r="Q31" s="290"/>
      <c r="R31" s="290"/>
      <c r="S31" s="290"/>
      <c r="T31" s="290"/>
      <c r="U31" s="290"/>
    </row>
    <row r="32" spans="2:21" ht="60" customHeight="1" x14ac:dyDescent="0.2">
      <c r="B32" s="286"/>
      <c r="C32" s="286"/>
      <c r="D32" s="286"/>
      <c r="E32" s="286"/>
      <c r="F32" s="286"/>
      <c r="G32" s="286"/>
      <c r="H32" s="286"/>
      <c r="I32" s="286"/>
      <c r="J32" s="286"/>
      <c r="K32" s="286"/>
      <c r="L32" s="286"/>
      <c r="M32" s="286"/>
      <c r="N32" s="286"/>
      <c r="O32" s="286"/>
      <c r="P32" s="286"/>
      <c r="Q32" s="286"/>
      <c r="R32" s="286"/>
      <c r="S32" s="286"/>
      <c r="T32" s="286"/>
      <c r="U32" s="286"/>
    </row>
    <row r="33" spans="2:21" ht="60" customHeight="1" x14ac:dyDescent="0.2">
      <c r="B33" s="286"/>
      <c r="C33" s="286"/>
      <c r="D33" s="286"/>
      <c r="E33" s="286"/>
      <c r="F33" s="286"/>
      <c r="G33" s="286"/>
      <c r="H33" s="286"/>
      <c r="I33" s="286"/>
      <c r="J33" s="286"/>
      <c r="K33" s="286"/>
      <c r="L33" s="286"/>
      <c r="M33" s="286"/>
      <c r="N33" s="286"/>
      <c r="O33" s="286"/>
      <c r="P33" s="286"/>
      <c r="Q33" s="286"/>
      <c r="R33" s="286"/>
      <c r="S33" s="286"/>
      <c r="T33" s="286"/>
      <c r="U33" s="286"/>
    </row>
    <row r="34" spans="2:21" s="157" customFormat="1" ht="24.95" customHeight="1" x14ac:dyDescent="0.25">
      <c r="B34" s="291" t="s">
        <v>123</v>
      </c>
      <c r="C34" s="292"/>
      <c r="D34" s="292"/>
      <c r="E34" s="292"/>
      <c r="F34" s="292"/>
      <c r="G34" s="292"/>
      <c r="H34" s="292"/>
      <c r="I34" s="292"/>
      <c r="J34" s="292"/>
      <c r="K34" s="292"/>
      <c r="L34" s="292"/>
      <c r="M34" s="292"/>
      <c r="N34" s="292"/>
      <c r="O34" s="292"/>
      <c r="P34" s="292"/>
      <c r="Q34" s="292"/>
      <c r="R34" s="292"/>
      <c r="S34" s="292"/>
      <c r="T34" s="292"/>
      <c r="U34" s="292"/>
    </row>
    <row r="35" spans="2:21" ht="60" customHeight="1" x14ac:dyDescent="0.2">
      <c r="B35" s="286"/>
      <c r="C35" s="286"/>
      <c r="D35" s="286"/>
      <c r="E35" s="286"/>
      <c r="F35" s="286"/>
      <c r="G35" s="286"/>
      <c r="H35" s="286"/>
      <c r="I35" s="286"/>
      <c r="J35" s="286"/>
      <c r="K35" s="286"/>
      <c r="L35" s="286"/>
      <c r="M35" s="286"/>
      <c r="N35" s="286"/>
      <c r="O35" s="286"/>
      <c r="P35" s="286"/>
      <c r="Q35" s="286"/>
      <c r="R35" s="286"/>
      <c r="S35" s="286"/>
      <c r="T35" s="286"/>
      <c r="U35" s="286"/>
    </row>
    <row r="36" spans="2:21" ht="60" customHeight="1" x14ac:dyDescent="0.2">
      <c r="B36" s="286"/>
      <c r="C36" s="286"/>
      <c r="D36" s="286"/>
      <c r="E36" s="286"/>
      <c r="F36" s="286"/>
      <c r="G36" s="286"/>
      <c r="H36" s="286"/>
      <c r="I36" s="286"/>
      <c r="J36" s="286"/>
      <c r="K36" s="286"/>
      <c r="L36" s="286"/>
      <c r="M36" s="286"/>
      <c r="N36" s="286"/>
      <c r="O36" s="286"/>
      <c r="P36" s="286"/>
      <c r="Q36" s="286"/>
      <c r="R36" s="286"/>
      <c r="S36" s="286"/>
      <c r="T36" s="286"/>
      <c r="U36" s="286"/>
    </row>
    <row r="37" spans="2:21" ht="60" customHeight="1" x14ac:dyDescent="0.2">
      <c r="B37" s="286"/>
      <c r="C37" s="286"/>
      <c r="D37" s="286"/>
      <c r="E37" s="286"/>
      <c r="F37" s="286"/>
      <c r="G37" s="286"/>
      <c r="H37" s="286"/>
      <c r="I37" s="286"/>
      <c r="J37" s="286"/>
      <c r="K37" s="286"/>
      <c r="L37" s="286"/>
      <c r="M37" s="286"/>
      <c r="N37" s="286"/>
      <c r="O37" s="286"/>
      <c r="P37" s="286"/>
      <c r="Q37" s="286"/>
      <c r="R37" s="286"/>
      <c r="S37" s="286"/>
      <c r="T37" s="286"/>
      <c r="U37" s="286"/>
    </row>
    <row r="39" spans="2:21" x14ac:dyDescent="0.2">
      <c r="B39" s="287">
        <v>2026</v>
      </c>
      <c r="C39" s="288"/>
      <c r="D39" s="288"/>
      <c r="E39" s="288"/>
      <c r="F39" s="288"/>
      <c r="G39" s="288"/>
      <c r="H39" s="288"/>
      <c r="I39" s="288"/>
      <c r="J39" s="288"/>
      <c r="K39" s="288"/>
      <c r="L39" s="288"/>
      <c r="M39" s="288"/>
      <c r="N39" s="288"/>
      <c r="O39" s="288"/>
      <c r="P39" s="288"/>
      <c r="Q39" s="288"/>
      <c r="R39" s="288"/>
      <c r="S39" s="288"/>
      <c r="T39" s="288"/>
      <c r="U39" s="288"/>
    </row>
    <row r="40" spans="2:21" ht="19.5" x14ac:dyDescent="0.2">
      <c r="B40" s="289" t="s">
        <v>28</v>
      </c>
      <c r="C40" s="290"/>
      <c r="D40" s="290"/>
      <c r="E40" s="290"/>
      <c r="F40" s="290"/>
      <c r="G40" s="290"/>
      <c r="H40" s="290"/>
      <c r="I40" s="290"/>
      <c r="J40" s="290"/>
      <c r="K40" s="290"/>
      <c r="L40" s="290"/>
      <c r="M40" s="290"/>
      <c r="N40" s="290"/>
      <c r="O40" s="290"/>
      <c r="P40" s="290"/>
      <c r="Q40" s="290"/>
      <c r="R40" s="290"/>
      <c r="S40" s="290"/>
      <c r="T40" s="290"/>
      <c r="U40" s="290"/>
    </row>
    <row r="41" spans="2:21" ht="60.75" customHeight="1" x14ac:dyDescent="0.2">
      <c r="B41" s="286"/>
      <c r="C41" s="286"/>
      <c r="D41" s="286"/>
      <c r="E41" s="286"/>
      <c r="F41" s="286"/>
      <c r="G41" s="286"/>
      <c r="H41" s="286"/>
      <c r="I41" s="286"/>
      <c r="J41" s="286"/>
      <c r="K41" s="286"/>
      <c r="L41" s="286"/>
      <c r="M41" s="286"/>
      <c r="N41" s="286"/>
      <c r="O41" s="286"/>
      <c r="P41" s="286"/>
      <c r="Q41" s="286"/>
      <c r="R41" s="286"/>
      <c r="S41" s="286"/>
      <c r="T41" s="286"/>
      <c r="U41" s="286"/>
    </row>
    <row r="42" spans="2:21" ht="60" customHeight="1" x14ac:dyDescent="0.2">
      <c r="B42" s="286"/>
      <c r="C42" s="286"/>
      <c r="D42" s="286"/>
      <c r="E42" s="286"/>
      <c r="F42" s="286"/>
      <c r="G42" s="286"/>
      <c r="H42" s="286"/>
      <c r="I42" s="286"/>
      <c r="J42" s="286"/>
      <c r="K42" s="286"/>
      <c r="L42" s="286"/>
      <c r="M42" s="286"/>
      <c r="N42" s="286"/>
      <c r="O42" s="286"/>
      <c r="P42" s="286"/>
      <c r="Q42" s="286"/>
      <c r="R42" s="286"/>
      <c r="S42" s="286"/>
      <c r="T42" s="286"/>
      <c r="U42" s="286"/>
    </row>
    <row r="43" spans="2:21" ht="19.5" x14ac:dyDescent="0.2">
      <c r="B43" s="291" t="s">
        <v>123</v>
      </c>
      <c r="C43" s="292"/>
      <c r="D43" s="292"/>
      <c r="E43" s="292"/>
      <c r="F43" s="292"/>
      <c r="G43" s="292"/>
      <c r="H43" s="292"/>
      <c r="I43" s="292"/>
      <c r="J43" s="292"/>
      <c r="K43" s="292"/>
      <c r="L43" s="292"/>
      <c r="M43" s="292"/>
      <c r="N43" s="292"/>
      <c r="O43" s="292"/>
      <c r="P43" s="292"/>
      <c r="Q43" s="292"/>
      <c r="R43" s="292"/>
      <c r="S43" s="292"/>
      <c r="T43" s="292"/>
      <c r="U43" s="292"/>
    </row>
    <row r="44" spans="2:21" ht="45.75" customHeight="1" x14ac:dyDescent="0.2">
      <c r="B44" s="286"/>
      <c r="C44" s="286"/>
      <c r="D44" s="286"/>
      <c r="E44" s="286"/>
      <c r="F44" s="286"/>
      <c r="G44" s="286"/>
      <c r="H44" s="286"/>
      <c r="I44" s="286"/>
      <c r="J44" s="286"/>
      <c r="K44" s="286"/>
      <c r="L44" s="286"/>
      <c r="M44" s="286"/>
      <c r="N44" s="286"/>
      <c r="O44" s="286"/>
      <c r="P44" s="286"/>
      <c r="Q44" s="286"/>
      <c r="R44" s="286"/>
      <c r="S44" s="286"/>
      <c r="T44" s="286"/>
      <c r="U44" s="286"/>
    </row>
    <row r="45" spans="2:21" ht="48" customHeight="1" x14ac:dyDescent="0.2">
      <c r="B45" s="286"/>
      <c r="C45" s="286"/>
      <c r="D45" s="286"/>
      <c r="E45" s="286"/>
      <c r="F45" s="286"/>
      <c r="G45" s="286"/>
      <c r="H45" s="286"/>
      <c r="I45" s="286"/>
      <c r="J45" s="286"/>
      <c r="K45" s="286"/>
      <c r="L45" s="286"/>
      <c r="M45" s="286"/>
      <c r="N45" s="286"/>
      <c r="O45" s="286"/>
      <c r="P45" s="286"/>
      <c r="Q45" s="286"/>
      <c r="R45" s="286"/>
      <c r="S45" s="286"/>
      <c r="T45" s="286"/>
      <c r="U45" s="286"/>
    </row>
    <row r="46" spans="2:21" ht="56.25" customHeight="1" x14ac:dyDescent="0.2">
      <c r="B46" s="286"/>
      <c r="C46" s="286"/>
      <c r="D46" s="286"/>
      <c r="E46" s="286"/>
      <c r="F46" s="286"/>
      <c r="G46" s="286"/>
      <c r="H46" s="286"/>
      <c r="I46" s="286"/>
      <c r="J46" s="286"/>
      <c r="K46" s="286"/>
      <c r="L46" s="286"/>
      <c r="M46" s="286"/>
      <c r="N46" s="286"/>
      <c r="O46" s="286"/>
      <c r="P46" s="286"/>
      <c r="Q46" s="286"/>
      <c r="R46" s="286"/>
      <c r="S46" s="286"/>
      <c r="T46" s="286"/>
      <c r="U46" s="286"/>
    </row>
    <row r="65495" spans="2:22" x14ac:dyDescent="0.2">
      <c r="B65495" s="159" t="s">
        <v>29</v>
      </c>
      <c r="C65495" s="159"/>
      <c r="D65495" s="159"/>
      <c r="E65495" s="159"/>
      <c r="F65495" s="159"/>
      <c r="G65495" s="159"/>
      <c r="H65495" s="159"/>
      <c r="I65495" s="159"/>
      <c r="J65495" s="159"/>
      <c r="K65495" s="159"/>
      <c r="L65495" s="159"/>
      <c r="M65495" s="159"/>
      <c r="N65495" s="159"/>
      <c r="O65495" s="159"/>
      <c r="P65495" s="159"/>
      <c r="Q65495" s="159"/>
      <c r="R65495" s="159"/>
      <c r="S65495" s="159"/>
      <c r="T65495" s="159"/>
      <c r="U65495" s="159"/>
      <c r="V65495" s="159"/>
    </row>
    <row r="65496" spans="2:22" x14ac:dyDescent="0.2">
      <c r="B65496" s="160" t="s">
        <v>30</v>
      </c>
      <c r="C65496" s="160"/>
      <c r="D65496" s="160"/>
      <c r="E65496" s="160"/>
      <c r="F65496" s="160"/>
      <c r="G65496" s="160"/>
      <c r="H65496" s="160"/>
      <c r="I65496" s="160"/>
      <c r="J65496" s="160"/>
      <c r="K65496" s="160"/>
      <c r="L65496" s="160"/>
      <c r="M65496" s="160"/>
      <c r="N65496" s="160"/>
      <c r="O65496" s="160"/>
      <c r="P65496" s="160"/>
      <c r="Q65496" s="160"/>
      <c r="R65496" s="160"/>
      <c r="S65496" s="160"/>
      <c r="T65496" s="160"/>
      <c r="U65496" s="160"/>
      <c r="V65496" s="160"/>
    </row>
    <row r="65497" spans="2:22" x14ac:dyDescent="0.2">
      <c r="B65497" s="160" t="s">
        <v>31</v>
      </c>
      <c r="C65497" s="160"/>
      <c r="D65497" s="160"/>
      <c r="E65497" s="160"/>
      <c r="F65497" s="160"/>
      <c r="G65497" s="160"/>
      <c r="H65497" s="160"/>
      <c r="I65497" s="160"/>
      <c r="J65497" s="160"/>
      <c r="K65497" s="160"/>
      <c r="L65497" s="160"/>
      <c r="M65497" s="160"/>
      <c r="N65497" s="160"/>
      <c r="O65497" s="160"/>
      <c r="P65497" s="160"/>
      <c r="Q65497" s="160"/>
      <c r="R65497" s="160"/>
      <c r="S65497" s="160"/>
      <c r="T65497" s="160"/>
      <c r="U65497" s="160"/>
      <c r="V65497" s="160"/>
    </row>
  </sheetData>
  <mergeCells count="40">
    <mergeCell ref="V2:V3"/>
    <mergeCell ref="H2:K2"/>
    <mergeCell ref="M2:P2"/>
    <mergeCell ref="C2:F2"/>
    <mergeCell ref="B2:B3"/>
    <mergeCell ref="L3:L9"/>
    <mergeCell ref="G3:G9"/>
    <mergeCell ref="R2:U2"/>
    <mergeCell ref="B12:U12"/>
    <mergeCell ref="B13:U13"/>
    <mergeCell ref="B14:U14"/>
    <mergeCell ref="B15:U15"/>
    <mergeCell ref="B16:U16"/>
    <mergeCell ref="B17:U17"/>
    <mergeCell ref="B27:U27"/>
    <mergeCell ref="B28:U28"/>
    <mergeCell ref="B32:U32"/>
    <mergeCell ref="B33:U33"/>
    <mergeCell ref="B25:U25"/>
    <mergeCell ref="B26:U26"/>
    <mergeCell ref="B18:U18"/>
    <mergeCell ref="B19:U19"/>
    <mergeCell ref="B21:U21"/>
    <mergeCell ref="B22:U22"/>
    <mergeCell ref="B23:U23"/>
    <mergeCell ref="B24:U24"/>
    <mergeCell ref="B34:U34"/>
    <mergeCell ref="B35:U35"/>
    <mergeCell ref="B30:U30"/>
    <mergeCell ref="B31:U31"/>
    <mergeCell ref="B36:U36"/>
    <mergeCell ref="B37:U37"/>
    <mergeCell ref="B45:U45"/>
    <mergeCell ref="B46:U46"/>
    <mergeCell ref="B39:U39"/>
    <mergeCell ref="B40:U40"/>
    <mergeCell ref="B41:U41"/>
    <mergeCell ref="B42:U42"/>
    <mergeCell ref="B43:U43"/>
    <mergeCell ref="B44:U44"/>
  </mergeCells>
  <phoneticPr fontId="2" type="noConversion"/>
  <hyperlinks>
    <hyperlink ref="B65497" r:id="rId1" xr:uid="{00000000-0004-0000-0200-000000000000}"/>
    <hyperlink ref="B65496" r:id="rId2" xr:uid="{00000000-0004-0000-0200-000001000000}"/>
    <hyperlink ref="B4" location="Autoevaluación!A6" tooltip="Ir a autoevaluación" display="Direccionamiento Estratégico" xr:uid="{00000000-0004-0000-0200-000002000000}"/>
    <hyperlink ref="B5" location="Autoevaluación!A12" tooltip="|Ir a autoevaluacion" display="Gestión Estratégica" xr:uid="{00000000-0004-0000-0200-000003000000}"/>
    <hyperlink ref="B6" location="Autoevaluación!A19" tooltip="Ir a autoevaluacion" display="Gobierno Escolar" xr:uid="{00000000-0004-0000-0200-000004000000}"/>
    <hyperlink ref="B7" location="Autoevaluación!A29" tooltip="Ir a autoevaluacion" display="Cultura Institucional" xr:uid="{00000000-0004-0000-0200-000005000000}"/>
    <hyperlink ref="B8" location="Autoevaluación!A35" tooltip="Ir a autoevaluacion" display="Clima Escolar" xr:uid="{00000000-0004-0000-0200-000006000000}"/>
    <hyperlink ref="B9" location="Autoevaluación!A46" tooltip="Ir a autoevaluacion" display="Relaciones Con El Entorno" xr:uid="{00000000-0004-0000-0200-000007000000}"/>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V65497"/>
  <sheetViews>
    <sheetView showGridLines="0" topLeftCell="A11" zoomScale="70" zoomScaleNormal="70" workbookViewId="0">
      <selection activeCell="B17" sqref="B17:U17"/>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9" t="s">
        <v>127</v>
      </c>
      <c r="C2" s="322" t="s">
        <v>176</v>
      </c>
      <c r="D2" s="322"/>
      <c r="E2" s="322"/>
      <c r="F2" s="322"/>
      <c r="G2" s="2"/>
      <c r="H2" s="323" t="s">
        <v>177</v>
      </c>
      <c r="I2" s="323"/>
      <c r="J2" s="323"/>
      <c r="K2" s="323"/>
      <c r="L2" s="2"/>
      <c r="M2" s="331" t="s">
        <v>178</v>
      </c>
      <c r="N2" s="331"/>
      <c r="O2" s="331"/>
      <c r="P2" s="331"/>
      <c r="Q2" s="55"/>
      <c r="R2" s="314" t="s">
        <v>179</v>
      </c>
      <c r="S2" s="314"/>
      <c r="T2" s="314"/>
      <c r="U2" s="314"/>
      <c r="V2" s="319"/>
    </row>
    <row r="3" spans="2:22" ht="24.75" customHeight="1" thickBot="1" x14ac:dyDescent="0.25">
      <c r="B3" s="330"/>
      <c r="C3" s="3">
        <v>1</v>
      </c>
      <c r="D3" s="3">
        <v>2</v>
      </c>
      <c r="E3" s="4">
        <v>3</v>
      </c>
      <c r="F3" s="5">
        <v>4</v>
      </c>
      <c r="G3" s="327"/>
      <c r="H3" s="3">
        <v>1</v>
      </c>
      <c r="I3" s="3">
        <v>2</v>
      </c>
      <c r="J3" s="4">
        <v>3</v>
      </c>
      <c r="K3" s="5">
        <v>4</v>
      </c>
      <c r="L3" s="320"/>
      <c r="M3" s="3">
        <v>1</v>
      </c>
      <c r="N3" s="3">
        <v>2</v>
      </c>
      <c r="O3" s="4">
        <v>3</v>
      </c>
      <c r="P3" s="5">
        <v>4</v>
      </c>
      <c r="Q3" s="56"/>
      <c r="R3" s="3">
        <v>1</v>
      </c>
      <c r="S3" s="3">
        <v>2</v>
      </c>
      <c r="T3" s="4">
        <v>3</v>
      </c>
      <c r="U3" s="5">
        <v>4</v>
      </c>
      <c r="V3" s="319"/>
    </row>
    <row r="4" spans="2:22" ht="38.1" customHeight="1" thickTop="1" thickBot="1" x14ac:dyDescent="0.25">
      <c r="B4" s="37" t="s">
        <v>128</v>
      </c>
      <c r="C4" s="36">
        <f>Autoevaluación!R55/SUM(Autoevaluación!R55:R58)</f>
        <v>0</v>
      </c>
      <c r="D4" s="7">
        <f>Autoevaluación!R56/SUM(Autoevaluación!R55:R58)</f>
        <v>0.2</v>
      </c>
      <c r="E4" s="7">
        <f>Autoevaluación!R57/SUM(Autoevaluación!R55:R58)</f>
        <v>0.8</v>
      </c>
      <c r="F4" s="7">
        <f>Autoevaluación!R58/SUM(Autoevaluación!R55:R58)</f>
        <v>0</v>
      </c>
      <c r="G4" s="328"/>
      <c r="H4" s="7" t="e">
        <f>Autoevaluación!S55/SUM(Autoevaluación!S55:S59)</f>
        <v>#DIV/0!</v>
      </c>
      <c r="I4" s="7" t="e">
        <f>Autoevaluación!S56/SUM(Autoevaluación!S55:S58)</f>
        <v>#DIV/0!</v>
      </c>
      <c r="J4" s="7" t="e">
        <f>Autoevaluación!S57/SUM(Autoevaluación!S55:S58)</f>
        <v>#DIV/0!</v>
      </c>
      <c r="K4" s="7" t="e">
        <f>Autoevaluación!S58/SUM(Autoevaluación!S55:S58)</f>
        <v>#DIV/0!</v>
      </c>
      <c r="L4" s="321"/>
      <c r="M4" s="7" t="e">
        <f>Autoevaluación!T55/SUM(Autoevaluación!T55:T58)</f>
        <v>#DIV/0!</v>
      </c>
      <c r="N4" s="7" t="e">
        <f>Autoevaluación!T56/SUM(Autoevaluación!T55:T58)</f>
        <v>#DIV/0!</v>
      </c>
      <c r="O4" s="7" t="e">
        <f>Autoevaluación!T57/SUM(Autoevaluación!T55:T58)</f>
        <v>#DIV/0!</v>
      </c>
      <c r="P4" s="7" t="e">
        <f>Autoevaluación!T58/SUM(Autoevaluación!T55:T58)</f>
        <v>#DIV/0!</v>
      </c>
      <c r="Q4" s="53"/>
      <c r="R4" s="7" t="e">
        <f>Autoevaluación!U55/SUM(Autoevaluación!U55:U58)</f>
        <v>#DIV/0!</v>
      </c>
      <c r="S4" s="7" t="e">
        <f>Autoevaluación!U56/SUM(Autoevaluación!U55:U58)</f>
        <v>#DIV/0!</v>
      </c>
      <c r="T4" s="7" t="e">
        <f>Autoevaluación!U57/SUM(Autoevaluación!U55:U58)</f>
        <v>#DIV/0!</v>
      </c>
      <c r="U4" s="7" t="e">
        <f>Autoevaluación!U58/SUM(Autoevaluación!U55:U58)</f>
        <v>#DIV/0!</v>
      </c>
    </row>
    <row r="5" spans="2:22" ht="38.1" customHeight="1" thickTop="1" thickBot="1" x14ac:dyDescent="0.25">
      <c r="B5" s="37" t="s">
        <v>129</v>
      </c>
      <c r="C5" s="36">
        <f>Autoevaluación!R62/SUM(Autoevaluación!R62:R65)</f>
        <v>0</v>
      </c>
      <c r="D5" s="7">
        <f>Autoevaluación!R63/SUM(Autoevaluación!R62:R65)</f>
        <v>0.5</v>
      </c>
      <c r="E5" s="7">
        <f>Autoevaluación!R64/SUM(Autoevaluación!R62:R65)</f>
        <v>0.5</v>
      </c>
      <c r="F5" s="7">
        <f>Autoevaluación!R65/SUM(Autoevaluación!R62:R65)</f>
        <v>0</v>
      </c>
      <c r="G5" s="328"/>
      <c r="H5" s="7" t="e">
        <f>Autoevaluación!S62/SUM(Autoevaluación!S62:S65)</f>
        <v>#DIV/0!</v>
      </c>
      <c r="I5" s="7" t="e">
        <f>Autoevaluación!S63/SUM(Autoevaluación!S62:S65)</f>
        <v>#DIV/0!</v>
      </c>
      <c r="J5" s="7" t="e">
        <f>Autoevaluación!S64/SUM(Autoevaluación!S62:S65)</f>
        <v>#DIV/0!</v>
      </c>
      <c r="K5" s="7" t="e">
        <f>Autoevaluación!S65/SUM(Autoevaluación!S62:S65)</f>
        <v>#DIV/0!</v>
      </c>
      <c r="L5" s="321"/>
      <c r="M5" s="7" t="e">
        <f>Autoevaluación!T62/SUM(Autoevaluación!T62:T65)</f>
        <v>#DIV/0!</v>
      </c>
      <c r="N5" s="7" t="e">
        <f>Autoevaluación!T63/SUM(Autoevaluación!T62:T65)</f>
        <v>#DIV/0!</v>
      </c>
      <c r="O5" s="7" t="e">
        <f>Autoevaluación!T64/SUM(Autoevaluación!T62:T65)</f>
        <v>#DIV/0!</v>
      </c>
      <c r="P5" s="7" t="e">
        <f>Autoevaluación!T65/SUM(Autoevaluación!T62:T65)</f>
        <v>#DIV/0!</v>
      </c>
      <c r="Q5" s="53"/>
      <c r="R5" s="7" t="e">
        <f>Autoevaluación!U62/SUM(Autoevaluación!U62:U65)</f>
        <v>#DIV/0!</v>
      </c>
      <c r="S5" s="7" t="e">
        <f>Autoevaluación!U63/SUM(Autoevaluación!U62:U65)</f>
        <v>#DIV/0!</v>
      </c>
      <c r="T5" s="7" t="e">
        <f>Autoevaluación!U64/SUM(Autoevaluación!U62:U65)</f>
        <v>#DIV/0!</v>
      </c>
      <c r="U5" s="7" t="e">
        <f>Autoevaluación!U65/SUM(Autoevaluación!U62:U65)</f>
        <v>#DIV/0!</v>
      </c>
    </row>
    <row r="6" spans="2:22" ht="38.1" customHeight="1" thickTop="1" thickBot="1" x14ac:dyDescent="0.25">
      <c r="B6" s="37" t="s">
        <v>130</v>
      </c>
      <c r="C6" s="36">
        <f>Autoevaluación!R68/SUM(Autoevaluación!R68:R71)</f>
        <v>0</v>
      </c>
      <c r="D6" s="7">
        <f>Autoevaluación!R69/SUM(Autoevaluación!R68:R71)</f>
        <v>0.25</v>
      </c>
      <c r="E6" s="7">
        <f>Autoevaluación!R70/SUM(Autoevaluación!R68:R71)</f>
        <v>0.5</v>
      </c>
      <c r="F6" s="7">
        <f>Autoevaluación!R71/SUM(Autoevaluación!R68:R71)</f>
        <v>0.25</v>
      </c>
      <c r="G6" s="328"/>
      <c r="H6" s="7" t="e">
        <f>Autoevaluación!S68/SUM(Autoevaluación!S68:S71)</f>
        <v>#DIV/0!</v>
      </c>
      <c r="I6" s="7" t="e">
        <f>Autoevaluación!S69/SUM(Autoevaluación!S68:S71)</f>
        <v>#DIV/0!</v>
      </c>
      <c r="J6" s="7" t="e">
        <f>Autoevaluación!S70/SUM(Autoevaluación!S68:S71)</f>
        <v>#DIV/0!</v>
      </c>
      <c r="K6" s="7" t="e">
        <f>Autoevaluación!S71/SUM(Autoevaluación!S68:S71)</f>
        <v>#DIV/0!</v>
      </c>
      <c r="L6" s="321"/>
      <c r="M6" s="7" t="e">
        <f>Autoevaluación!T68/SUM(Autoevaluación!T68:T71)</f>
        <v>#DIV/0!</v>
      </c>
      <c r="N6" s="7" t="e">
        <f>Autoevaluación!T69/SUM(Autoevaluación!T68:T71)</f>
        <v>#DIV/0!</v>
      </c>
      <c r="O6" s="7" t="e">
        <f>Autoevaluación!T70/SUM(Autoevaluación!T68:T71)</f>
        <v>#DIV/0!</v>
      </c>
      <c r="P6" s="7" t="e">
        <f>Autoevaluación!T71/SUM(Autoevaluación!T68:T71)</f>
        <v>#DIV/0!</v>
      </c>
      <c r="Q6" s="53"/>
      <c r="R6" s="7" t="e">
        <f>Autoevaluación!U68/SUM(Autoevaluación!U68:U71)</f>
        <v>#DIV/0!</v>
      </c>
      <c r="S6" s="7" t="e">
        <f>Autoevaluación!U69/SUM(Autoevaluación!U68:U71)</f>
        <v>#DIV/0!</v>
      </c>
      <c r="T6" s="7" t="e">
        <f>Autoevaluación!U70/SUM(Autoevaluación!U68:U71)</f>
        <v>#DIV/0!</v>
      </c>
      <c r="U6" s="7" t="e">
        <f>Autoevaluación!U71/SUM(Autoevaluación!U68:U71)</f>
        <v>#DIV/0!</v>
      </c>
      <c r="V6" s="16"/>
    </row>
    <row r="7" spans="2:22" ht="38.1" customHeight="1" thickTop="1" thickBot="1" x14ac:dyDescent="0.25">
      <c r="B7" s="37" t="s">
        <v>131</v>
      </c>
      <c r="C7" s="36">
        <f>Autoevaluación!R74/SUM(Autoevaluación!R74:R77)</f>
        <v>1</v>
      </c>
      <c r="D7" s="7">
        <f>Autoevaluación!R75/SUM(Autoevaluación!R74:R77)</f>
        <v>0</v>
      </c>
      <c r="E7" s="7">
        <f>Autoevaluación!R76/SUM(Autoevaluación!R74:R77)</f>
        <v>0</v>
      </c>
      <c r="F7" s="7">
        <f>Autoevaluación!R77/SUM(Autoevaluación!R74:R77)</f>
        <v>0</v>
      </c>
      <c r="G7" s="328"/>
      <c r="H7" s="7" t="e">
        <f>Autoevaluación!S74/SUM(Autoevaluación!S74:S77)</f>
        <v>#DIV/0!</v>
      </c>
      <c r="I7" s="7" t="e">
        <f>Autoevaluación!S75/SUM(Autoevaluación!S74:S77)</f>
        <v>#DIV/0!</v>
      </c>
      <c r="J7" s="7" t="e">
        <f>Autoevaluación!S76/SUM(Autoevaluación!S74:S77)</f>
        <v>#DIV/0!</v>
      </c>
      <c r="K7" s="7" t="e">
        <f>Autoevaluación!S77/SUM(Autoevaluación!S74:S77)</f>
        <v>#DIV/0!</v>
      </c>
      <c r="L7" s="321"/>
      <c r="M7" s="7" t="e">
        <f>Autoevaluación!T74/SUM(Autoevaluación!T74:T77)</f>
        <v>#DIV/0!</v>
      </c>
      <c r="N7" s="7" t="e">
        <f>Autoevaluación!T75/SUM(Autoevaluación!T74:T77)</f>
        <v>#DIV/0!</v>
      </c>
      <c r="O7" s="7" t="e">
        <f>Autoevaluación!T76/SUM(Autoevaluación!T74:T77)</f>
        <v>#DIV/0!</v>
      </c>
      <c r="P7" s="7" t="e">
        <f>Autoevaluación!T77/SUM(Autoevaluación!T74:T77)</f>
        <v>#DIV/0!</v>
      </c>
      <c r="Q7" s="53"/>
      <c r="R7" s="7" t="e">
        <f>Autoevaluación!U74/SUM(Autoevaluación!U74:U77)</f>
        <v>#DIV/0!</v>
      </c>
      <c r="S7" s="7" t="e">
        <f>Autoevaluación!U75/SUM(Autoevaluación!U74:U77)</f>
        <v>#DIV/0!</v>
      </c>
      <c r="T7" s="7" t="e">
        <f>Autoevaluación!U76/SUM(Autoevaluación!U74:U77)</f>
        <v>#DIV/0!</v>
      </c>
      <c r="U7" s="7" t="e">
        <f>Autoevaluación!U77/SUM(Autoevaluación!U74:U77)</f>
        <v>#DIV/0!</v>
      </c>
    </row>
    <row r="8" spans="2:22" ht="38.1" customHeight="1" thickTop="1" x14ac:dyDescent="0.2">
      <c r="B8" s="38"/>
      <c r="C8" s="7"/>
      <c r="D8" s="7"/>
      <c r="E8" s="7"/>
      <c r="F8" s="7"/>
      <c r="G8" s="328"/>
      <c r="H8" s="7"/>
      <c r="I8" s="7"/>
      <c r="J8" s="7"/>
      <c r="K8" s="7"/>
      <c r="L8" s="321"/>
      <c r="M8" s="7"/>
      <c r="N8" s="7"/>
      <c r="O8" s="7"/>
      <c r="P8" s="7"/>
      <c r="Q8" s="53"/>
      <c r="R8" s="7"/>
      <c r="S8" s="7"/>
      <c r="T8" s="7"/>
      <c r="U8" s="7"/>
    </row>
    <row r="9" spans="2:22" ht="38.1" customHeight="1" x14ac:dyDescent="0.2">
      <c r="B9" s="6"/>
      <c r="C9" s="7"/>
      <c r="D9" s="7"/>
      <c r="E9" s="7"/>
      <c r="F9" s="7"/>
      <c r="G9" s="328"/>
      <c r="H9" s="7"/>
      <c r="I9" s="7"/>
      <c r="J9" s="7"/>
      <c r="K9" s="7"/>
      <c r="L9" s="321"/>
      <c r="M9" s="7"/>
      <c r="N9" s="7"/>
      <c r="O9" s="7"/>
      <c r="P9" s="7"/>
      <c r="Q9" s="53"/>
      <c r="R9" s="7"/>
      <c r="S9" s="7"/>
      <c r="T9" s="7"/>
      <c r="U9" s="7"/>
    </row>
    <row r="10" spans="2:22" ht="38.1" customHeight="1" x14ac:dyDescent="0.2">
      <c r="B10" s="15" t="s">
        <v>132</v>
      </c>
      <c r="C10" s="12">
        <f>AVERAGE(C4:C9)</f>
        <v>0.25</v>
      </c>
      <c r="D10" s="12">
        <f>AVERAGE(D4:D9)</f>
        <v>0.23749999999999999</v>
      </c>
      <c r="E10" s="12">
        <f>AVERAGE(E4:E9)</f>
        <v>0.45</v>
      </c>
      <c r="F10" s="12">
        <f>AVERAGE(F4:F9)</f>
        <v>6.25E-2</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22" t="s">
        <v>176</v>
      </c>
      <c r="C12" s="322"/>
      <c r="D12" s="322"/>
      <c r="E12" s="322"/>
      <c r="F12" s="322"/>
      <c r="G12" s="322"/>
      <c r="H12" s="322"/>
      <c r="I12" s="322"/>
      <c r="J12" s="322"/>
      <c r="K12" s="322"/>
      <c r="L12" s="322"/>
      <c r="M12" s="322"/>
      <c r="N12" s="322"/>
      <c r="O12" s="322"/>
      <c r="P12" s="322"/>
      <c r="Q12" s="322"/>
      <c r="R12" s="322"/>
      <c r="S12" s="322"/>
      <c r="T12" s="322"/>
      <c r="U12" s="322"/>
    </row>
    <row r="13" spans="2:22" ht="24.95" customHeight="1" x14ac:dyDescent="0.2">
      <c r="B13" s="324" t="s">
        <v>28</v>
      </c>
      <c r="C13" s="324"/>
      <c r="D13" s="324"/>
      <c r="E13" s="324"/>
      <c r="F13" s="324"/>
      <c r="G13" s="324"/>
      <c r="H13" s="324"/>
      <c r="I13" s="324"/>
      <c r="J13" s="324"/>
      <c r="K13" s="324"/>
      <c r="L13" s="324"/>
      <c r="M13" s="324"/>
      <c r="N13" s="324"/>
      <c r="O13" s="324"/>
      <c r="P13" s="324"/>
      <c r="Q13" s="324"/>
      <c r="R13" s="324"/>
      <c r="S13" s="324"/>
      <c r="T13" s="324"/>
      <c r="U13" s="324"/>
    </row>
    <row r="14" spans="2:22" ht="60" customHeight="1" x14ac:dyDescent="0.2">
      <c r="B14" s="286" t="s">
        <v>200</v>
      </c>
      <c r="C14" s="313"/>
      <c r="D14" s="313"/>
      <c r="E14" s="313"/>
      <c r="F14" s="313"/>
      <c r="G14" s="313"/>
      <c r="H14" s="313"/>
      <c r="I14" s="313"/>
      <c r="J14" s="313"/>
      <c r="K14" s="313"/>
      <c r="L14" s="313"/>
      <c r="M14" s="313"/>
      <c r="N14" s="313"/>
      <c r="O14" s="313"/>
      <c r="P14" s="313"/>
      <c r="Q14" s="313"/>
      <c r="R14" s="313"/>
      <c r="S14" s="313"/>
      <c r="T14" s="313"/>
      <c r="U14" s="313"/>
    </row>
    <row r="15" spans="2:22" ht="60" customHeight="1" x14ac:dyDescent="0.2">
      <c r="B15" s="313"/>
      <c r="C15" s="313"/>
      <c r="D15" s="313"/>
      <c r="E15" s="313"/>
      <c r="F15" s="313"/>
      <c r="G15" s="313"/>
      <c r="H15" s="313"/>
      <c r="I15" s="313"/>
      <c r="J15" s="313"/>
      <c r="K15" s="313"/>
      <c r="L15" s="313"/>
      <c r="M15" s="313"/>
      <c r="N15" s="313"/>
      <c r="O15" s="313"/>
      <c r="P15" s="313"/>
      <c r="Q15" s="313"/>
      <c r="R15" s="313"/>
      <c r="S15" s="313"/>
      <c r="T15" s="313"/>
      <c r="U15" s="313"/>
    </row>
    <row r="16" spans="2:22" s="14" customFormat="1" ht="24.95" customHeight="1" x14ac:dyDescent="0.25">
      <c r="B16" s="317" t="s">
        <v>123</v>
      </c>
      <c r="C16" s="317"/>
      <c r="D16" s="317"/>
      <c r="E16" s="317"/>
      <c r="F16" s="317"/>
      <c r="G16" s="317"/>
      <c r="H16" s="317"/>
      <c r="I16" s="317"/>
      <c r="J16" s="317"/>
      <c r="K16" s="317"/>
      <c r="L16" s="317"/>
      <c r="M16" s="317"/>
      <c r="N16" s="317"/>
      <c r="O16" s="317"/>
      <c r="P16" s="317"/>
      <c r="Q16" s="317"/>
      <c r="R16" s="317"/>
      <c r="S16" s="317"/>
      <c r="T16" s="317"/>
      <c r="U16" s="317"/>
    </row>
    <row r="17" spans="2:21" ht="60" customHeight="1" x14ac:dyDescent="0.2">
      <c r="B17" s="286" t="s">
        <v>389</v>
      </c>
      <c r="C17" s="313"/>
      <c r="D17" s="313"/>
      <c r="E17" s="313"/>
      <c r="F17" s="313"/>
      <c r="G17" s="313"/>
      <c r="H17" s="313"/>
      <c r="I17" s="313"/>
      <c r="J17" s="313"/>
      <c r="K17" s="313"/>
      <c r="L17" s="313"/>
      <c r="M17" s="313"/>
      <c r="N17" s="313"/>
      <c r="O17" s="313"/>
      <c r="P17" s="313"/>
      <c r="Q17" s="313"/>
      <c r="R17" s="313"/>
      <c r="S17" s="313"/>
      <c r="T17" s="313"/>
      <c r="U17" s="313"/>
    </row>
    <row r="18" spans="2:21" ht="60" customHeight="1" x14ac:dyDescent="0.2">
      <c r="B18" s="286" t="s">
        <v>204</v>
      </c>
      <c r="C18" s="313"/>
      <c r="D18" s="313"/>
      <c r="E18" s="313"/>
      <c r="F18" s="313"/>
      <c r="G18" s="313"/>
      <c r="H18" s="313"/>
      <c r="I18" s="313"/>
      <c r="J18" s="313"/>
      <c r="K18" s="313"/>
      <c r="L18" s="313"/>
      <c r="M18" s="313"/>
      <c r="N18" s="313"/>
      <c r="O18" s="313"/>
      <c r="P18" s="313"/>
      <c r="Q18" s="313"/>
      <c r="R18" s="313"/>
      <c r="S18" s="313"/>
      <c r="T18" s="313"/>
      <c r="U18" s="313"/>
    </row>
    <row r="19" spans="2:21" ht="60" customHeight="1" x14ac:dyDescent="0.2">
      <c r="B19" s="286" t="s">
        <v>292</v>
      </c>
      <c r="C19" s="313"/>
      <c r="D19" s="313"/>
      <c r="E19" s="313"/>
      <c r="F19" s="313"/>
      <c r="G19" s="313"/>
      <c r="H19" s="313"/>
      <c r="I19" s="313"/>
      <c r="J19" s="313"/>
      <c r="K19" s="313"/>
      <c r="L19" s="313"/>
      <c r="M19" s="313"/>
      <c r="N19" s="313"/>
      <c r="O19" s="313"/>
      <c r="P19" s="313"/>
      <c r="Q19" s="313"/>
      <c r="R19" s="313"/>
      <c r="S19" s="313"/>
      <c r="T19" s="313"/>
      <c r="U19" s="313"/>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25" t="s">
        <v>177</v>
      </c>
      <c r="C21" s="325"/>
      <c r="D21" s="325"/>
      <c r="E21" s="325"/>
      <c r="F21" s="325"/>
      <c r="G21" s="325"/>
      <c r="H21" s="325"/>
      <c r="I21" s="325"/>
      <c r="J21" s="325"/>
      <c r="K21" s="325"/>
      <c r="L21" s="325"/>
      <c r="M21" s="325"/>
      <c r="N21" s="325"/>
      <c r="O21" s="325"/>
      <c r="P21" s="325"/>
      <c r="Q21" s="325"/>
      <c r="R21" s="325"/>
      <c r="S21" s="325"/>
      <c r="T21" s="325"/>
      <c r="U21" s="325"/>
    </row>
    <row r="22" spans="2:21" ht="24.95" customHeight="1" x14ac:dyDescent="0.2">
      <c r="B22" s="326" t="s">
        <v>28</v>
      </c>
      <c r="C22" s="326"/>
      <c r="D22" s="326"/>
      <c r="E22" s="326"/>
      <c r="F22" s="326"/>
      <c r="G22" s="326"/>
      <c r="H22" s="326"/>
      <c r="I22" s="326"/>
      <c r="J22" s="326"/>
      <c r="K22" s="326"/>
      <c r="L22" s="326"/>
      <c r="M22" s="326"/>
      <c r="N22" s="326"/>
      <c r="O22" s="326"/>
      <c r="P22" s="326"/>
      <c r="Q22" s="326"/>
      <c r="R22" s="326"/>
      <c r="S22" s="326"/>
      <c r="T22" s="326"/>
      <c r="U22" s="326"/>
    </row>
    <row r="23" spans="2:21" ht="60" customHeight="1" x14ac:dyDescent="0.2">
      <c r="B23" s="313"/>
      <c r="C23" s="313"/>
      <c r="D23" s="313"/>
      <c r="E23" s="313"/>
      <c r="F23" s="313"/>
      <c r="G23" s="313"/>
      <c r="H23" s="313"/>
      <c r="I23" s="313"/>
      <c r="J23" s="313"/>
      <c r="K23" s="313"/>
      <c r="L23" s="313"/>
      <c r="M23" s="313"/>
      <c r="N23" s="313"/>
      <c r="O23" s="313"/>
      <c r="P23" s="313"/>
      <c r="Q23" s="313"/>
      <c r="R23" s="313"/>
      <c r="S23" s="313"/>
      <c r="T23" s="313"/>
      <c r="U23" s="313"/>
    </row>
    <row r="24" spans="2:21" ht="60" customHeight="1" x14ac:dyDescent="0.2">
      <c r="B24" s="313"/>
      <c r="C24" s="313"/>
      <c r="D24" s="313"/>
      <c r="E24" s="313"/>
      <c r="F24" s="313"/>
      <c r="G24" s="313"/>
      <c r="H24" s="313"/>
      <c r="I24" s="313"/>
      <c r="J24" s="313"/>
      <c r="K24" s="313"/>
      <c r="L24" s="313"/>
      <c r="M24" s="313"/>
      <c r="N24" s="313"/>
      <c r="O24" s="313"/>
      <c r="P24" s="313"/>
      <c r="Q24" s="313"/>
      <c r="R24" s="313"/>
      <c r="S24" s="313"/>
      <c r="T24" s="313"/>
      <c r="U24" s="313"/>
    </row>
    <row r="25" spans="2:21" s="14" customFormat="1" ht="24.95" customHeight="1" x14ac:dyDescent="0.25">
      <c r="B25" s="317" t="s">
        <v>123</v>
      </c>
      <c r="C25" s="317"/>
      <c r="D25" s="317"/>
      <c r="E25" s="317"/>
      <c r="F25" s="317"/>
      <c r="G25" s="317"/>
      <c r="H25" s="317"/>
      <c r="I25" s="317"/>
      <c r="J25" s="317"/>
      <c r="K25" s="317"/>
      <c r="L25" s="317"/>
      <c r="M25" s="317"/>
      <c r="N25" s="317"/>
      <c r="O25" s="317"/>
      <c r="P25" s="317"/>
      <c r="Q25" s="317"/>
      <c r="R25" s="317"/>
      <c r="S25" s="317"/>
      <c r="T25" s="317"/>
      <c r="U25" s="317"/>
    </row>
    <row r="26" spans="2:21" ht="60" customHeight="1" x14ac:dyDescent="0.2">
      <c r="B26" s="313"/>
      <c r="C26" s="313"/>
      <c r="D26" s="313"/>
      <c r="E26" s="313"/>
      <c r="F26" s="313"/>
      <c r="G26" s="313"/>
      <c r="H26" s="313"/>
      <c r="I26" s="313"/>
      <c r="J26" s="313"/>
      <c r="K26" s="313"/>
      <c r="L26" s="313"/>
      <c r="M26" s="313"/>
      <c r="N26" s="313"/>
      <c r="O26" s="313"/>
      <c r="P26" s="313"/>
      <c r="Q26" s="313"/>
      <c r="R26" s="313"/>
      <c r="S26" s="313"/>
      <c r="T26" s="313"/>
      <c r="U26" s="313"/>
    </row>
    <row r="27" spans="2:21" ht="60" customHeight="1" x14ac:dyDescent="0.2">
      <c r="B27" s="313"/>
      <c r="C27" s="313"/>
      <c r="D27" s="313"/>
      <c r="E27" s="313"/>
      <c r="F27" s="313"/>
      <c r="G27" s="313"/>
      <c r="H27" s="313"/>
      <c r="I27" s="313"/>
      <c r="J27" s="313"/>
      <c r="K27" s="313"/>
      <c r="L27" s="313"/>
      <c r="M27" s="313"/>
      <c r="N27" s="313"/>
      <c r="O27" s="313"/>
      <c r="P27" s="313"/>
      <c r="Q27" s="313"/>
      <c r="R27" s="313"/>
      <c r="S27" s="313"/>
      <c r="T27" s="313"/>
      <c r="U27" s="313"/>
    </row>
    <row r="28" spans="2:21" ht="60" customHeight="1" x14ac:dyDescent="0.2">
      <c r="B28" s="313"/>
      <c r="C28" s="313"/>
      <c r="D28" s="313"/>
      <c r="E28" s="313"/>
      <c r="F28" s="313"/>
      <c r="G28" s="313"/>
      <c r="H28" s="313"/>
      <c r="I28" s="313"/>
      <c r="J28" s="313"/>
      <c r="K28" s="313"/>
      <c r="L28" s="313"/>
      <c r="M28" s="313"/>
      <c r="N28" s="313"/>
      <c r="O28" s="313"/>
      <c r="P28" s="313"/>
      <c r="Q28" s="313"/>
      <c r="R28" s="313"/>
      <c r="S28" s="313"/>
      <c r="T28" s="313"/>
      <c r="U28" s="313"/>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18" t="s">
        <v>178</v>
      </c>
      <c r="C30" s="318"/>
      <c r="D30" s="318"/>
      <c r="E30" s="318"/>
      <c r="F30" s="318"/>
      <c r="G30" s="318"/>
      <c r="H30" s="318"/>
      <c r="I30" s="318"/>
      <c r="J30" s="318"/>
      <c r="K30" s="318"/>
      <c r="L30" s="318"/>
      <c r="M30" s="318"/>
      <c r="N30" s="318"/>
      <c r="O30" s="318"/>
      <c r="P30" s="318"/>
      <c r="Q30" s="318"/>
      <c r="R30" s="318"/>
      <c r="S30" s="318"/>
      <c r="T30" s="318"/>
      <c r="U30" s="318"/>
    </row>
    <row r="31" spans="2:21" ht="24.95" customHeight="1" x14ac:dyDescent="0.2">
      <c r="B31" s="315" t="s">
        <v>28</v>
      </c>
      <c r="C31" s="316"/>
      <c r="D31" s="316"/>
      <c r="E31" s="316"/>
      <c r="F31" s="316"/>
      <c r="G31" s="316"/>
      <c r="H31" s="316"/>
      <c r="I31" s="316"/>
      <c r="J31" s="316"/>
      <c r="K31" s="316"/>
      <c r="L31" s="316"/>
      <c r="M31" s="316"/>
      <c r="N31" s="316"/>
      <c r="O31" s="316"/>
      <c r="P31" s="316"/>
      <c r="Q31" s="316"/>
      <c r="R31" s="316"/>
      <c r="S31" s="316"/>
      <c r="T31" s="316"/>
      <c r="U31" s="316"/>
    </row>
    <row r="32" spans="2:21" ht="60" customHeight="1" x14ac:dyDescent="0.2">
      <c r="B32" s="313"/>
      <c r="C32" s="313"/>
      <c r="D32" s="313"/>
      <c r="E32" s="313"/>
      <c r="F32" s="313"/>
      <c r="G32" s="313"/>
      <c r="H32" s="313"/>
      <c r="I32" s="313"/>
      <c r="J32" s="313"/>
      <c r="K32" s="313"/>
      <c r="L32" s="313"/>
      <c r="M32" s="313"/>
      <c r="N32" s="313"/>
      <c r="O32" s="313"/>
      <c r="P32" s="313"/>
      <c r="Q32" s="313"/>
      <c r="R32" s="313"/>
      <c r="S32" s="313"/>
      <c r="T32" s="313"/>
      <c r="U32" s="313"/>
    </row>
    <row r="33" spans="2:21" ht="60" customHeight="1" x14ac:dyDescent="0.2">
      <c r="B33" s="313"/>
      <c r="C33" s="313"/>
      <c r="D33" s="313"/>
      <c r="E33" s="313"/>
      <c r="F33" s="313"/>
      <c r="G33" s="313"/>
      <c r="H33" s="313"/>
      <c r="I33" s="313"/>
      <c r="J33" s="313"/>
      <c r="K33" s="313"/>
      <c r="L33" s="313"/>
      <c r="M33" s="313"/>
      <c r="N33" s="313"/>
      <c r="O33" s="313"/>
      <c r="P33" s="313"/>
      <c r="Q33" s="313"/>
      <c r="R33" s="313"/>
      <c r="S33" s="313"/>
      <c r="T33" s="313"/>
      <c r="U33" s="313"/>
    </row>
    <row r="34" spans="2:21" s="14" customFormat="1" ht="24.95" customHeight="1" x14ac:dyDescent="0.25">
      <c r="B34" s="317" t="s">
        <v>123</v>
      </c>
      <c r="C34" s="317"/>
      <c r="D34" s="317"/>
      <c r="E34" s="317"/>
      <c r="F34" s="317"/>
      <c r="G34" s="317"/>
      <c r="H34" s="317"/>
      <c r="I34" s="317"/>
      <c r="J34" s="317"/>
      <c r="K34" s="317"/>
      <c r="L34" s="317"/>
      <c r="M34" s="317"/>
      <c r="N34" s="317"/>
      <c r="O34" s="317"/>
      <c r="P34" s="317"/>
      <c r="Q34" s="317"/>
      <c r="R34" s="317"/>
      <c r="S34" s="317"/>
      <c r="T34" s="317"/>
      <c r="U34" s="317"/>
    </row>
    <row r="35" spans="2:21" ht="60" customHeight="1" x14ac:dyDescent="0.2">
      <c r="B35" s="313"/>
      <c r="C35" s="313"/>
      <c r="D35" s="313"/>
      <c r="E35" s="313"/>
      <c r="F35" s="313"/>
      <c r="G35" s="313"/>
      <c r="H35" s="313"/>
      <c r="I35" s="313"/>
      <c r="J35" s="313"/>
      <c r="K35" s="313"/>
      <c r="L35" s="313"/>
      <c r="M35" s="313"/>
      <c r="N35" s="313"/>
      <c r="O35" s="313"/>
      <c r="P35" s="313"/>
      <c r="Q35" s="313"/>
      <c r="R35" s="313"/>
      <c r="S35" s="313"/>
      <c r="T35" s="313"/>
      <c r="U35" s="313"/>
    </row>
    <row r="36" spans="2:21" ht="60" customHeight="1" x14ac:dyDescent="0.2">
      <c r="B36" s="313"/>
      <c r="C36" s="313"/>
      <c r="D36" s="313"/>
      <c r="E36" s="313"/>
      <c r="F36" s="313"/>
      <c r="G36" s="313"/>
      <c r="H36" s="313"/>
      <c r="I36" s="313"/>
      <c r="J36" s="313"/>
      <c r="K36" s="313"/>
      <c r="L36" s="313"/>
      <c r="M36" s="313"/>
      <c r="N36" s="313"/>
      <c r="O36" s="313"/>
      <c r="P36" s="313"/>
      <c r="Q36" s="313"/>
      <c r="R36" s="313"/>
      <c r="S36" s="313"/>
      <c r="T36" s="313"/>
      <c r="U36" s="313"/>
    </row>
    <row r="37" spans="2:21" ht="60" customHeight="1" x14ac:dyDescent="0.2">
      <c r="B37" s="313"/>
      <c r="C37" s="313"/>
      <c r="D37" s="313"/>
      <c r="E37" s="313"/>
      <c r="F37" s="313"/>
      <c r="G37" s="313"/>
      <c r="H37" s="313"/>
      <c r="I37" s="313"/>
      <c r="J37" s="313"/>
      <c r="K37" s="313"/>
      <c r="L37" s="313"/>
      <c r="M37" s="313"/>
      <c r="N37" s="313"/>
      <c r="O37" s="313"/>
      <c r="P37" s="313"/>
      <c r="Q37" s="313"/>
      <c r="R37" s="313"/>
      <c r="S37" s="313"/>
      <c r="T37" s="313"/>
      <c r="U37" s="313"/>
    </row>
    <row r="39" spans="2:21" x14ac:dyDescent="0.2">
      <c r="B39" s="314" t="s">
        <v>179</v>
      </c>
      <c r="C39" s="314"/>
      <c r="D39" s="314"/>
      <c r="E39" s="314"/>
      <c r="F39" s="314"/>
      <c r="G39" s="314"/>
      <c r="H39" s="314"/>
      <c r="I39" s="314"/>
      <c r="J39" s="314"/>
      <c r="K39" s="314"/>
      <c r="L39" s="314"/>
      <c r="M39" s="314"/>
      <c r="N39" s="314"/>
      <c r="O39" s="314"/>
      <c r="P39" s="314"/>
      <c r="Q39" s="314"/>
      <c r="R39" s="314"/>
      <c r="S39" s="314"/>
      <c r="T39" s="314"/>
      <c r="U39" s="314"/>
    </row>
    <row r="40" spans="2:21" ht="19.5" x14ac:dyDescent="0.2">
      <c r="B40" s="315" t="s">
        <v>28</v>
      </c>
      <c r="C40" s="316"/>
      <c r="D40" s="316"/>
      <c r="E40" s="316"/>
      <c r="F40" s="316"/>
      <c r="G40" s="316"/>
      <c r="H40" s="316"/>
      <c r="I40" s="316"/>
      <c r="J40" s="316"/>
      <c r="K40" s="316"/>
      <c r="L40" s="316"/>
      <c r="M40" s="316"/>
      <c r="N40" s="316"/>
      <c r="O40" s="316"/>
      <c r="P40" s="316"/>
      <c r="Q40" s="316"/>
      <c r="R40" s="316"/>
      <c r="S40" s="316"/>
      <c r="T40" s="316"/>
      <c r="U40" s="316"/>
    </row>
    <row r="41" spans="2:21" ht="51.75" customHeight="1" x14ac:dyDescent="0.2">
      <c r="B41" s="313"/>
      <c r="C41" s="313"/>
      <c r="D41" s="313"/>
      <c r="E41" s="313"/>
      <c r="F41" s="313"/>
      <c r="G41" s="313"/>
      <c r="H41" s="313"/>
      <c r="I41" s="313"/>
      <c r="J41" s="313"/>
      <c r="K41" s="313"/>
      <c r="L41" s="313"/>
      <c r="M41" s="313"/>
      <c r="N41" s="313"/>
      <c r="O41" s="313"/>
      <c r="P41" s="313"/>
      <c r="Q41" s="313"/>
      <c r="R41" s="313"/>
      <c r="S41" s="313"/>
      <c r="T41" s="313"/>
      <c r="U41" s="313"/>
    </row>
    <row r="42" spans="2:21" ht="50.25" customHeight="1" x14ac:dyDescent="0.2">
      <c r="B42" s="313"/>
      <c r="C42" s="313"/>
      <c r="D42" s="313"/>
      <c r="E42" s="313"/>
      <c r="F42" s="313"/>
      <c r="G42" s="313"/>
      <c r="H42" s="313"/>
      <c r="I42" s="313"/>
      <c r="J42" s="313"/>
      <c r="K42" s="313"/>
      <c r="L42" s="313"/>
      <c r="M42" s="313"/>
      <c r="N42" s="313"/>
      <c r="O42" s="313"/>
      <c r="P42" s="313"/>
      <c r="Q42" s="313"/>
      <c r="R42" s="313"/>
      <c r="S42" s="313"/>
      <c r="T42" s="313"/>
      <c r="U42" s="313"/>
    </row>
    <row r="43" spans="2:21" ht="19.5" x14ac:dyDescent="0.2">
      <c r="B43" s="317" t="s">
        <v>123</v>
      </c>
      <c r="C43" s="317"/>
      <c r="D43" s="317"/>
      <c r="E43" s="317"/>
      <c r="F43" s="317"/>
      <c r="G43" s="317"/>
      <c r="H43" s="317"/>
      <c r="I43" s="317"/>
      <c r="J43" s="317"/>
      <c r="K43" s="317"/>
      <c r="L43" s="317"/>
      <c r="M43" s="317"/>
      <c r="N43" s="317"/>
      <c r="O43" s="317"/>
      <c r="P43" s="317"/>
      <c r="Q43" s="317"/>
      <c r="R43" s="317"/>
      <c r="S43" s="317"/>
      <c r="T43" s="317"/>
      <c r="U43" s="317"/>
    </row>
    <row r="44" spans="2:21" ht="69.75" customHeight="1" x14ac:dyDescent="0.2">
      <c r="B44" s="313"/>
      <c r="C44" s="313"/>
      <c r="D44" s="313"/>
      <c r="E44" s="313"/>
      <c r="F44" s="313"/>
      <c r="G44" s="313"/>
      <c r="H44" s="313"/>
      <c r="I44" s="313"/>
      <c r="J44" s="313"/>
      <c r="K44" s="313"/>
      <c r="L44" s="313"/>
      <c r="M44" s="313"/>
      <c r="N44" s="313"/>
      <c r="O44" s="313"/>
      <c r="P44" s="313"/>
      <c r="Q44" s="313"/>
      <c r="R44" s="313"/>
      <c r="S44" s="313"/>
      <c r="T44" s="313"/>
      <c r="U44" s="313"/>
    </row>
    <row r="45" spans="2:21" ht="60" customHeight="1" x14ac:dyDescent="0.2">
      <c r="B45" s="313"/>
      <c r="C45" s="313"/>
      <c r="D45" s="313"/>
      <c r="E45" s="313"/>
      <c r="F45" s="313"/>
      <c r="G45" s="313"/>
      <c r="H45" s="313"/>
      <c r="I45" s="313"/>
      <c r="J45" s="313"/>
      <c r="K45" s="313"/>
      <c r="L45" s="313"/>
      <c r="M45" s="313"/>
      <c r="N45" s="313"/>
      <c r="O45" s="313"/>
      <c r="P45" s="313"/>
      <c r="Q45" s="313"/>
      <c r="R45" s="313"/>
      <c r="S45" s="313"/>
      <c r="T45" s="313"/>
      <c r="U45" s="313"/>
    </row>
    <row r="46" spans="2:21" ht="59.25" customHeight="1" x14ac:dyDescent="0.2">
      <c r="B46" s="313"/>
      <c r="C46" s="313"/>
      <c r="D46" s="313"/>
      <c r="E46" s="313"/>
      <c r="F46" s="313"/>
      <c r="G46" s="313"/>
      <c r="H46" s="313"/>
      <c r="I46" s="313"/>
      <c r="J46" s="313"/>
      <c r="K46" s="313"/>
      <c r="L46" s="313"/>
      <c r="M46" s="313"/>
      <c r="N46" s="313"/>
      <c r="O46" s="313"/>
      <c r="P46" s="313"/>
      <c r="Q46" s="313"/>
      <c r="R46" s="313"/>
      <c r="S46" s="313"/>
      <c r="T46" s="313"/>
      <c r="U46" s="313"/>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26:U26"/>
    <mergeCell ref="G3:G9"/>
    <mergeCell ref="B2:B3"/>
    <mergeCell ref="M2:P2"/>
    <mergeCell ref="B16:U16"/>
    <mergeCell ref="B23:U23"/>
    <mergeCell ref="V2:V3"/>
    <mergeCell ref="L3:L9"/>
    <mergeCell ref="C2:F2"/>
    <mergeCell ref="B24:U24"/>
    <mergeCell ref="B25:U25"/>
    <mergeCell ref="H2:K2"/>
    <mergeCell ref="R2:U2"/>
    <mergeCell ref="B12:U12"/>
    <mergeCell ref="B13:U13"/>
    <mergeCell ref="B14:U14"/>
    <mergeCell ref="B15:U15"/>
    <mergeCell ref="B17:U17"/>
    <mergeCell ref="B18:U18"/>
    <mergeCell ref="B19:U19"/>
    <mergeCell ref="B21:U21"/>
    <mergeCell ref="B22:U22"/>
    <mergeCell ref="B27:U27"/>
    <mergeCell ref="B28:U28"/>
    <mergeCell ref="B30:U30"/>
    <mergeCell ref="B31:U31"/>
    <mergeCell ref="B32:U32"/>
    <mergeCell ref="B33:U33"/>
    <mergeCell ref="B34:U34"/>
    <mergeCell ref="B35:U35"/>
    <mergeCell ref="B36:U36"/>
    <mergeCell ref="B37:U37"/>
    <mergeCell ref="B44:U44"/>
    <mergeCell ref="B45:U45"/>
    <mergeCell ref="B46:U46"/>
    <mergeCell ref="B39:U39"/>
    <mergeCell ref="B40:U40"/>
    <mergeCell ref="B41:U41"/>
    <mergeCell ref="B42:U42"/>
    <mergeCell ref="B43:U43"/>
  </mergeCells>
  <phoneticPr fontId="2" type="noConversion"/>
  <hyperlinks>
    <hyperlink ref="B65497" r:id="rId1" xr:uid="{00000000-0004-0000-0300-000000000000}"/>
    <hyperlink ref="B65496" r:id="rId2" xr:uid="{00000000-0004-0000-0300-000001000000}"/>
    <hyperlink ref="B4" location="Autoevaluación!A54" tooltip="Ir a autoevaluacion" display="Diseño pedagogico" xr:uid="{00000000-0004-0000-0300-000002000000}"/>
    <hyperlink ref="B5" location="Autoevaluación!A61" tooltip="Ir a autoevaluacion" display="Practicas pedagogicas" xr:uid="{00000000-0004-0000-0300-000003000000}"/>
    <hyperlink ref="B6" location="Autoevaluación!A67" tooltip="Ir a autoevaluación" display="Gestion de aula" xr:uid="{00000000-0004-0000-0300-000004000000}"/>
    <hyperlink ref="B7" location="Autoevaluación!A73" tooltip="Ir a autoevaluación" display="Seguimiento academico" xr:uid="{00000000-0004-0000-0300-00000500000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65497"/>
  <sheetViews>
    <sheetView showGridLines="0" topLeftCell="A16" zoomScale="70" zoomScaleNormal="70" workbookViewId="0">
      <selection activeCell="B18" sqref="B18:U18"/>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9" t="s">
        <v>137</v>
      </c>
      <c r="C2" s="322" t="s">
        <v>176</v>
      </c>
      <c r="D2" s="322"/>
      <c r="E2" s="322"/>
      <c r="F2" s="322"/>
      <c r="G2" s="2"/>
      <c r="H2" s="323" t="s">
        <v>177</v>
      </c>
      <c r="I2" s="323"/>
      <c r="J2" s="323"/>
      <c r="K2" s="323"/>
      <c r="L2" s="2"/>
      <c r="M2" s="331" t="s">
        <v>178</v>
      </c>
      <c r="N2" s="331"/>
      <c r="O2" s="331"/>
      <c r="P2" s="331"/>
      <c r="Q2" s="55"/>
      <c r="R2" s="314" t="s">
        <v>179</v>
      </c>
      <c r="S2" s="314"/>
      <c r="T2" s="314"/>
      <c r="U2" s="314"/>
      <c r="V2" s="319"/>
    </row>
    <row r="3" spans="2:22" ht="24.75" customHeight="1" thickBot="1" x14ac:dyDescent="0.25">
      <c r="B3" s="330"/>
      <c r="C3" s="3">
        <v>1</v>
      </c>
      <c r="D3" s="3">
        <v>2</v>
      </c>
      <c r="E3" s="4">
        <v>3</v>
      </c>
      <c r="F3" s="5">
        <v>4</v>
      </c>
      <c r="G3" s="327"/>
      <c r="H3" s="3">
        <v>1</v>
      </c>
      <c r="I3" s="3">
        <v>2</v>
      </c>
      <c r="J3" s="4">
        <v>3</v>
      </c>
      <c r="K3" s="5">
        <v>4</v>
      </c>
      <c r="L3" s="320"/>
      <c r="M3" s="3">
        <v>1</v>
      </c>
      <c r="N3" s="3">
        <v>2</v>
      </c>
      <c r="O3" s="4">
        <v>3</v>
      </c>
      <c r="P3" s="5">
        <v>4</v>
      </c>
      <c r="Q3" s="56"/>
      <c r="R3" s="3">
        <v>1</v>
      </c>
      <c r="S3" s="3">
        <v>2</v>
      </c>
      <c r="T3" s="4">
        <v>3</v>
      </c>
      <c r="U3" s="5">
        <v>4</v>
      </c>
      <c r="V3" s="319"/>
    </row>
    <row r="4" spans="2:22" ht="38.1" customHeight="1" thickTop="1" thickBot="1" x14ac:dyDescent="0.25">
      <c r="B4" s="37" t="s">
        <v>133</v>
      </c>
      <c r="C4" s="36">
        <f>Autoevaluación!R84/SUM(Autoevaluación!R84:R87)</f>
        <v>0</v>
      </c>
      <c r="D4" s="7">
        <f>Autoevaluación!R85/SUM(Autoevaluación!R84:R87)</f>
        <v>0</v>
      </c>
      <c r="E4" s="7">
        <f>Autoevaluación!R86/SUM(Autoevaluación!R84:R87)</f>
        <v>0.33333333333333331</v>
      </c>
      <c r="F4" s="7">
        <f>Autoevaluación!R87/SUM(Autoevaluación!R84:R87)</f>
        <v>0.66666666666666663</v>
      </c>
      <c r="G4" s="328"/>
      <c r="H4" s="17" t="e">
        <f>Autoevaluación!S84/SUM(Autoevaluación!S84:S87)</f>
        <v>#DIV/0!</v>
      </c>
      <c r="I4" s="7" t="e">
        <f>Autoevaluación!S85/SUM(Autoevaluación!S84:S87)</f>
        <v>#DIV/0!</v>
      </c>
      <c r="J4" s="7" t="e">
        <f>Autoevaluación!S86/SUM(Autoevaluación!S84:S87)</f>
        <v>#DIV/0!</v>
      </c>
      <c r="K4" s="7" t="e">
        <f>Autoevaluación!S87/SUM(Autoevaluación!S84:S87)</f>
        <v>#DIV/0!</v>
      </c>
      <c r="L4" s="321"/>
      <c r="M4" s="7" t="e">
        <f>Autoevaluación!T84/SUM(Autoevaluación!T84:T87)</f>
        <v>#DIV/0!</v>
      </c>
      <c r="N4" s="7" t="e">
        <f>Autoevaluación!T85/SUM(Autoevaluación!T84:T87)</f>
        <v>#DIV/0!</v>
      </c>
      <c r="O4" s="7" t="e">
        <f>Autoevaluación!T86/SUM(Autoevaluación!T84:T87)</f>
        <v>#DIV/0!</v>
      </c>
      <c r="P4" s="7" t="e">
        <f>Autoevaluación!T87/SUM(Autoevaluación!T84:T87)</f>
        <v>#DIV/0!</v>
      </c>
      <c r="Q4" s="53"/>
      <c r="R4" s="7" t="e">
        <f>Autoevaluación!U84/SUM(Autoevaluación!U84:U87)</f>
        <v>#DIV/0!</v>
      </c>
      <c r="S4" s="7" t="e">
        <f>Autoevaluación!U85/SUM(Autoevaluación!U84:U87)</f>
        <v>#DIV/0!</v>
      </c>
      <c r="T4" s="7" t="e">
        <f>Autoevaluación!U86/SUM(Autoevaluación!U84:U87)</f>
        <v>#DIV/0!</v>
      </c>
      <c r="U4" s="7" t="e">
        <f>Autoevaluación!U87/SUM(Autoevaluación!U84:U87)</f>
        <v>#DIV/0!</v>
      </c>
    </row>
    <row r="5" spans="2:22" ht="38.1" customHeight="1" thickTop="1" thickBot="1" x14ac:dyDescent="0.3">
      <c r="B5" s="39" t="s">
        <v>134</v>
      </c>
      <c r="C5" s="36">
        <f>Autoevaluación!R89/SUM(Autoevaluación!R89:R92)</f>
        <v>0.2857142857142857</v>
      </c>
      <c r="D5" s="7">
        <f>Autoevaluación!R90/SUM(Autoevaluación!R89:R92)</f>
        <v>0.2857142857142857</v>
      </c>
      <c r="E5" s="7">
        <f>Autoevaluación!R91/SUM(Autoevaluación!R89:R92)</f>
        <v>0.42857142857142855</v>
      </c>
      <c r="F5" s="7">
        <f>Autoevaluación!R92/SUM(Autoevaluación!R89:R92)</f>
        <v>0</v>
      </c>
      <c r="G5" s="328"/>
      <c r="H5" s="17" t="e">
        <f>Autoevaluación!S89/SUM(Autoevaluación!S89:S92)</f>
        <v>#DIV/0!</v>
      </c>
      <c r="I5" s="7" t="e">
        <f>Autoevaluación!S90/SUM(Autoevaluación!S89:S92)</f>
        <v>#DIV/0!</v>
      </c>
      <c r="J5" s="7" t="e">
        <f>Autoevaluación!S91/SUM(Autoevaluación!S89:Q92Q13:V16)</f>
        <v>#NAME?</v>
      </c>
      <c r="K5" s="7" t="e">
        <f>Autoevaluación!S92/SUM(Autoevaluación!S89:S92)</f>
        <v>#DIV/0!</v>
      </c>
      <c r="L5" s="321"/>
      <c r="M5" s="7" t="e">
        <f>Autoevaluación!T89/SUM(Autoevaluación!T89:T92)</f>
        <v>#DIV/0!</v>
      </c>
      <c r="N5" s="7" t="e">
        <f>Autoevaluación!T90/SUM(Autoevaluación!T89:T92)</f>
        <v>#DIV/0!</v>
      </c>
      <c r="O5" s="7" t="e">
        <f>Autoevaluación!T91/SUM(Autoevaluación!T89:T92)</f>
        <v>#DIV/0!</v>
      </c>
      <c r="P5" s="7" t="e">
        <f>Autoevaluación!T92/SUM(Autoevaluación!T89:T92)</f>
        <v>#DIV/0!</v>
      </c>
      <c r="Q5" s="53"/>
      <c r="R5" s="7" t="e">
        <f>Autoevaluación!U89/SUM(Autoevaluación!U89:U92)</f>
        <v>#DIV/0!</v>
      </c>
      <c r="S5" s="7" t="e">
        <f>Autoevaluación!U90/SUM(Autoevaluación!U89:U92)</f>
        <v>#DIV/0!</v>
      </c>
      <c r="T5" s="7" t="e">
        <f>Autoevaluación!U91/SUM(Autoevaluación!U89:U92)</f>
        <v>#DIV/0!</v>
      </c>
      <c r="U5" s="7" t="e">
        <f>Autoevaluación!U92/SUM(Autoevaluación!U89:U92)</f>
        <v>#DIV/0!</v>
      </c>
      <c r="V5" s="14"/>
    </row>
    <row r="6" spans="2:22" ht="38.1" customHeight="1" thickTop="1" thickBot="1" x14ac:dyDescent="0.25">
      <c r="B6" s="39" t="s">
        <v>32</v>
      </c>
      <c r="C6" s="36">
        <f>Autoevaluación!R98/SUM(Autoevaluación!R98:R101)</f>
        <v>0</v>
      </c>
      <c r="D6" s="7">
        <f>Autoevaluación!R99/SUM(Autoevaluación!R98:R101)</f>
        <v>0</v>
      </c>
      <c r="E6" s="7">
        <f>Autoevaluación!R100/SUM(Autoevaluación!R98:R101)</f>
        <v>0.5</v>
      </c>
      <c r="F6" s="7">
        <f>Autoevaluación!R101/SUM(Autoevaluación!R98:R101)</f>
        <v>0.5</v>
      </c>
      <c r="G6" s="328"/>
      <c r="H6" s="17" t="e">
        <f>Autoevaluación!S98/SUM(Autoevaluación!S98:S101)</f>
        <v>#DIV/0!</v>
      </c>
      <c r="I6" s="7" t="e">
        <f>Autoevaluación!S99/SUM(Autoevaluación!S98:S101)</f>
        <v>#DIV/0!</v>
      </c>
      <c r="J6" s="7" t="e">
        <f>Autoevaluación!S100/SUM(Autoevaluación!S98:S101)</f>
        <v>#DIV/0!</v>
      </c>
      <c r="K6" s="7" t="e">
        <f>Autoevaluación!S10/SUM(Autoevaluación!S98:S101)</f>
        <v>#DIV/0!</v>
      </c>
      <c r="L6" s="321"/>
      <c r="M6" s="7" t="e">
        <f>Autoevaluación!T98/SUM(Autoevaluación!T98:T101)</f>
        <v>#DIV/0!</v>
      </c>
      <c r="N6" s="7" t="e">
        <f>Autoevaluación!T99/SUM(Autoevaluación!T98:T101)</f>
        <v>#DIV/0!</v>
      </c>
      <c r="O6" s="7" t="e">
        <f>Autoevaluación!T100/SUM(Autoevaluación!T98:T101)</f>
        <v>#DIV/0!</v>
      </c>
      <c r="P6" s="7" t="e">
        <f>Autoevaluación!T101/SUM(Autoevaluación!T98:T101)</f>
        <v>#DIV/0!</v>
      </c>
      <c r="Q6" s="53"/>
      <c r="R6" s="7" t="e">
        <f>Autoevaluación!U98/SUM(Autoevaluación!U98:U101)</f>
        <v>#DIV/0!</v>
      </c>
      <c r="S6" s="7" t="e">
        <f>Autoevaluación!U99/SUM(Autoevaluación!U98:U101)</f>
        <v>#DIV/0!</v>
      </c>
      <c r="T6" s="7" t="e">
        <f>Autoevaluación!U100/SUM(Autoevaluación!U98:U101)</f>
        <v>#DIV/0!</v>
      </c>
      <c r="U6" s="7" t="e">
        <f>Autoevaluación!U101/SUM(Autoevaluación!U98:U101)</f>
        <v>#DIV/0!</v>
      </c>
      <c r="V6" s="16"/>
    </row>
    <row r="7" spans="2:22" ht="38.1" customHeight="1" thickTop="1" thickBot="1" x14ac:dyDescent="0.25">
      <c r="B7" s="37" t="s">
        <v>135</v>
      </c>
      <c r="C7" s="36">
        <f>Autoevaluación!R102/SUM(Autoevaluación!R102:R105)</f>
        <v>0.2</v>
      </c>
      <c r="D7" s="7">
        <f>Autoevaluación!R103/SUM(Autoevaluación!R102:R105)</f>
        <v>0.3</v>
      </c>
      <c r="E7" s="7">
        <f>Autoevaluación!R104/SUM(Autoevaluación!R102:R105)</f>
        <v>0.4</v>
      </c>
      <c r="F7" s="7">
        <f>Autoevaluación!R105/SUM(Autoevaluación!R102:R105)</f>
        <v>0.1</v>
      </c>
      <c r="G7" s="328"/>
      <c r="H7" s="17" t="e">
        <f>Autoevaluación!S102/SUM(Autoevaluación!S102:S105)</f>
        <v>#DIV/0!</v>
      </c>
      <c r="I7" s="7" t="e">
        <f>Autoevaluación!S103/SUM(Autoevaluación!S102:S105)</f>
        <v>#DIV/0!</v>
      </c>
      <c r="J7" s="7" t="e">
        <f>Autoevaluación!S104/SUM(Autoevaluación!S102:S105)</f>
        <v>#DIV/0!</v>
      </c>
      <c r="K7" s="7" t="e">
        <f>Autoevaluación!S105/SUM(Autoevaluación!S102:S105)</f>
        <v>#DIV/0!</v>
      </c>
      <c r="L7" s="321"/>
      <c r="M7" s="7" t="e">
        <f>Autoevaluación!T102/SUM(Autoevaluación!T102:T105)</f>
        <v>#DIV/0!</v>
      </c>
      <c r="N7" s="7" t="e">
        <f>Autoevaluación!T103/SUM(Autoevaluación!T102:T105)</f>
        <v>#DIV/0!</v>
      </c>
      <c r="O7" s="7" t="e">
        <f>Autoevaluación!T104/SUM(Autoevaluación!T102:T105)</f>
        <v>#DIV/0!</v>
      </c>
      <c r="P7" s="7" t="e">
        <f>Autoevaluación!T105/SUM(Autoevaluación!T102:T105)</f>
        <v>#DIV/0!</v>
      </c>
      <c r="Q7" s="53"/>
      <c r="R7" s="7" t="e">
        <f>Autoevaluación!U102/SUM(Autoevaluación!U102:U105)</f>
        <v>#DIV/0!</v>
      </c>
      <c r="S7" s="7" t="e">
        <f>Autoevaluación!U103/SUM(Autoevaluación!U102:U105)</f>
        <v>#DIV/0!</v>
      </c>
      <c r="T7" s="7" t="e">
        <f>Autoevaluación!U104/SUM(Autoevaluación!U102:U105)</f>
        <v>#DIV/0!</v>
      </c>
      <c r="U7" s="7" t="e">
        <f>Autoevaluación!U105/SUM(Autoevaluación!U102:U105)</f>
        <v>#DIV/0!</v>
      </c>
    </row>
    <row r="8" spans="2:22" ht="38.1" customHeight="1" thickTop="1" thickBot="1" x14ac:dyDescent="0.25">
      <c r="B8" s="37" t="s">
        <v>136</v>
      </c>
      <c r="C8" s="36">
        <f>Autoevaluación!R114/SUM(Autoevaluación!R114:R117)</f>
        <v>0</v>
      </c>
      <c r="D8" s="7">
        <f>Autoevaluación!R115/SUM(Autoevaluación!R114:R117)</f>
        <v>0.5</v>
      </c>
      <c r="E8" s="7">
        <f>Autoevaluación!R116/SUM(Autoevaluación!R114:R117)</f>
        <v>0.25</v>
      </c>
      <c r="F8" s="7">
        <f>Autoevaluación!R117/SUM(Autoevaluación!R114:R117)</f>
        <v>0.25</v>
      </c>
      <c r="G8" s="328"/>
      <c r="H8" s="17" t="e">
        <f>Autoevaluación!S114/SUM(Autoevaluación!S114:S117)</f>
        <v>#DIV/0!</v>
      </c>
      <c r="I8" s="7" t="e">
        <f>Autoevaluación!S115/SUM(Autoevaluación!S114:S117)</f>
        <v>#DIV/0!</v>
      </c>
      <c r="J8" s="7" t="e">
        <f>Autoevaluación!S116/SUM(Autoevaluación!S114:S117)</f>
        <v>#DIV/0!</v>
      </c>
      <c r="K8" s="7" t="e">
        <f>Autoevaluación!S117/SUM(Autoevaluación!S114:S117)</f>
        <v>#DIV/0!</v>
      </c>
      <c r="L8" s="321"/>
      <c r="M8" s="7" t="e">
        <f>Autoevaluación!T114/SUM(Autoevaluación!T114:T117)</f>
        <v>#DIV/0!</v>
      </c>
      <c r="N8" s="7" t="e">
        <f>Autoevaluación!T115/SUM(Autoevaluación!T114:T117)</f>
        <v>#DIV/0!</v>
      </c>
      <c r="O8" s="7" t="e">
        <f>Autoevaluación!T116/SUM(Autoevaluación!T114:T117)</f>
        <v>#DIV/0!</v>
      </c>
      <c r="P8" s="7" t="e">
        <f>Autoevaluación!T117/SUM(Autoevaluación!T114:T117)</f>
        <v>#DIV/0!</v>
      </c>
      <c r="Q8" s="53"/>
      <c r="R8" s="7" t="e">
        <f>Autoevaluación!U114/SUM(Autoevaluación!U114:U117)</f>
        <v>#DIV/0!</v>
      </c>
      <c r="S8" s="7" t="e">
        <f>Autoevaluación!U115/SUM(Autoevaluación!U114:U117)</f>
        <v>#DIV/0!</v>
      </c>
      <c r="T8" s="7" t="e">
        <f>Autoevaluación!U116/SUM(Autoevaluación!U114:U117)</f>
        <v>#DIV/0!</v>
      </c>
      <c r="U8" s="7" t="e">
        <f>Autoevaluación!U117/SUM(Autoevaluación!U114:U117)</f>
        <v>#DIV/0!</v>
      </c>
    </row>
    <row r="9" spans="2:22" ht="38.1" customHeight="1" thickTop="1" x14ac:dyDescent="0.2">
      <c r="B9" s="38"/>
      <c r="C9" s="7"/>
      <c r="D9" s="7"/>
      <c r="E9" s="7"/>
      <c r="F9" s="7"/>
      <c r="G9" s="328"/>
      <c r="H9" s="7"/>
      <c r="I9" s="7"/>
      <c r="J9" s="7"/>
      <c r="K9" s="7"/>
      <c r="L9" s="321"/>
      <c r="M9" s="7"/>
      <c r="N9" s="7"/>
      <c r="O9" s="7"/>
      <c r="P9" s="7"/>
      <c r="Q9" s="53"/>
      <c r="R9" s="7"/>
      <c r="S9" s="7"/>
      <c r="T9" s="7"/>
      <c r="U9" s="7"/>
    </row>
    <row r="10" spans="2:22" ht="42" customHeight="1" x14ac:dyDescent="0.2">
      <c r="B10" s="15" t="s">
        <v>138</v>
      </c>
      <c r="C10" s="12">
        <f>AVERAGE(C4:C9)</f>
        <v>9.7142857142857142E-2</v>
      </c>
      <c r="D10" s="12">
        <f>AVERAGE(D4:D9)</f>
        <v>0.21714285714285714</v>
      </c>
      <c r="E10" s="12">
        <f>AVERAGE(E4:E9)</f>
        <v>0.38238095238095238</v>
      </c>
      <c r="F10" s="12">
        <f>AVERAGE(F4:F9)</f>
        <v>0.30333333333333334</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22" t="s">
        <v>176</v>
      </c>
      <c r="C12" s="322"/>
      <c r="D12" s="322"/>
      <c r="E12" s="322"/>
      <c r="F12" s="322"/>
      <c r="G12" s="322"/>
      <c r="H12" s="322"/>
      <c r="I12" s="322"/>
      <c r="J12" s="322"/>
      <c r="K12" s="322"/>
      <c r="L12" s="322"/>
      <c r="M12" s="322"/>
      <c r="N12" s="322"/>
      <c r="O12" s="322"/>
      <c r="P12" s="322"/>
      <c r="Q12" s="322"/>
      <c r="R12" s="322"/>
      <c r="S12" s="322"/>
      <c r="T12" s="322"/>
      <c r="U12" s="322"/>
    </row>
    <row r="13" spans="2:22" ht="24.95" customHeight="1" x14ac:dyDescent="0.2">
      <c r="B13" s="324" t="s">
        <v>28</v>
      </c>
      <c r="C13" s="324"/>
      <c r="D13" s="324"/>
      <c r="E13" s="324"/>
      <c r="F13" s="324"/>
      <c r="G13" s="324"/>
      <c r="H13" s="324"/>
      <c r="I13" s="324"/>
      <c r="J13" s="324"/>
      <c r="K13" s="324"/>
      <c r="L13" s="324"/>
      <c r="M13" s="324"/>
      <c r="N13" s="324"/>
      <c r="O13" s="324"/>
      <c r="P13" s="324"/>
      <c r="Q13" s="324"/>
      <c r="R13" s="324"/>
      <c r="S13" s="324"/>
      <c r="T13" s="324"/>
      <c r="U13" s="324"/>
    </row>
    <row r="14" spans="2:22" ht="60" customHeight="1" x14ac:dyDescent="0.2">
      <c r="B14" s="286" t="s">
        <v>384</v>
      </c>
      <c r="C14" s="286"/>
      <c r="D14" s="286"/>
      <c r="E14" s="286"/>
      <c r="F14" s="286"/>
      <c r="G14" s="286"/>
      <c r="H14" s="286"/>
      <c r="I14" s="286"/>
      <c r="J14" s="286"/>
      <c r="K14" s="286"/>
      <c r="L14" s="286"/>
      <c r="M14" s="286"/>
      <c r="N14" s="286"/>
      <c r="O14" s="286"/>
      <c r="P14" s="286"/>
      <c r="Q14" s="286"/>
      <c r="R14" s="286"/>
      <c r="S14" s="286"/>
      <c r="T14" s="286"/>
      <c r="U14" s="286"/>
    </row>
    <row r="15" spans="2:22" ht="60" customHeight="1" x14ac:dyDescent="0.2">
      <c r="B15" s="286" t="s">
        <v>385</v>
      </c>
      <c r="C15" s="286"/>
      <c r="D15" s="286"/>
      <c r="E15" s="286"/>
      <c r="F15" s="286"/>
      <c r="G15" s="286"/>
      <c r="H15" s="286"/>
      <c r="I15" s="286"/>
      <c r="J15" s="286"/>
      <c r="K15" s="286"/>
      <c r="L15" s="286"/>
      <c r="M15" s="286"/>
      <c r="N15" s="286"/>
      <c r="O15" s="286"/>
      <c r="P15" s="286"/>
      <c r="Q15" s="286"/>
      <c r="R15" s="286"/>
      <c r="S15" s="286"/>
      <c r="T15" s="286"/>
      <c r="U15" s="286"/>
    </row>
    <row r="16" spans="2:22" s="14" customFormat="1" ht="24.95" customHeight="1" x14ac:dyDescent="0.25">
      <c r="B16" s="317" t="s">
        <v>123</v>
      </c>
      <c r="C16" s="317"/>
      <c r="D16" s="317"/>
      <c r="E16" s="317"/>
      <c r="F16" s="317"/>
      <c r="G16" s="317"/>
      <c r="H16" s="317"/>
      <c r="I16" s="317"/>
      <c r="J16" s="317"/>
      <c r="K16" s="317"/>
      <c r="L16" s="317"/>
      <c r="M16" s="317"/>
      <c r="N16" s="317"/>
      <c r="O16" s="317"/>
      <c r="P16" s="317"/>
      <c r="Q16" s="317"/>
      <c r="R16" s="317"/>
      <c r="S16" s="317"/>
      <c r="T16" s="317"/>
      <c r="U16" s="317"/>
    </row>
    <row r="17" spans="2:21" ht="60" customHeight="1" x14ac:dyDescent="0.2">
      <c r="B17" s="286" t="s">
        <v>390</v>
      </c>
      <c r="C17" s="286"/>
      <c r="D17" s="286"/>
      <c r="E17" s="286"/>
      <c r="F17" s="286"/>
      <c r="G17" s="286"/>
      <c r="H17" s="286"/>
      <c r="I17" s="286"/>
      <c r="J17" s="286"/>
      <c r="K17" s="286"/>
      <c r="L17" s="286"/>
      <c r="M17" s="286"/>
      <c r="N17" s="286"/>
      <c r="O17" s="286"/>
      <c r="P17" s="286"/>
      <c r="Q17" s="286"/>
      <c r="R17" s="286"/>
      <c r="S17" s="286"/>
      <c r="T17" s="286"/>
      <c r="U17" s="286"/>
    </row>
    <row r="18" spans="2:21" ht="60" customHeight="1" x14ac:dyDescent="0.2">
      <c r="B18" s="286" t="s">
        <v>391</v>
      </c>
      <c r="C18" s="286"/>
      <c r="D18" s="286"/>
      <c r="E18" s="286"/>
      <c r="F18" s="286"/>
      <c r="G18" s="286"/>
      <c r="H18" s="286"/>
      <c r="I18" s="286"/>
      <c r="J18" s="286"/>
      <c r="K18" s="286"/>
      <c r="L18" s="286"/>
      <c r="M18" s="286"/>
      <c r="N18" s="286"/>
      <c r="O18" s="286"/>
      <c r="P18" s="286"/>
      <c r="Q18" s="286"/>
      <c r="R18" s="286"/>
      <c r="S18" s="286"/>
      <c r="T18" s="286"/>
      <c r="U18" s="286"/>
    </row>
    <row r="19" spans="2:21" ht="60" customHeight="1" x14ac:dyDescent="0.2">
      <c r="B19" s="286"/>
      <c r="C19" s="286"/>
      <c r="D19" s="286"/>
      <c r="E19" s="286"/>
      <c r="F19" s="286"/>
      <c r="G19" s="286"/>
      <c r="H19" s="286"/>
      <c r="I19" s="286"/>
      <c r="J19" s="286"/>
      <c r="K19" s="286"/>
      <c r="L19" s="286"/>
      <c r="M19" s="286"/>
      <c r="N19" s="286"/>
      <c r="O19" s="286"/>
      <c r="P19" s="286"/>
      <c r="Q19" s="286"/>
      <c r="R19" s="286"/>
      <c r="S19" s="286"/>
      <c r="T19" s="286"/>
      <c r="U19" s="286"/>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25" t="s">
        <v>177</v>
      </c>
      <c r="C21" s="325"/>
      <c r="D21" s="325"/>
      <c r="E21" s="325"/>
      <c r="F21" s="325"/>
      <c r="G21" s="325"/>
      <c r="H21" s="325"/>
      <c r="I21" s="325"/>
      <c r="J21" s="325"/>
      <c r="K21" s="325"/>
      <c r="L21" s="325"/>
      <c r="M21" s="325"/>
      <c r="N21" s="325"/>
      <c r="O21" s="325"/>
      <c r="P21" s="325"/>
      <c r="Q21" s="325"/>
      <c r="R21" s="325"/>
      <c r="S21" s="325"/>
      <c r="T21" s="325"/>
      <c r="U21" s="325"/>
    </row>
    <row r="22" spans="2:21" ht="24.95" customHeight="1" x14ac:dyDescent="0.2">
      <c r="B22" s="315" t="s">
        <v>28</v>
      </c>
      <c r="C22" s="316"/>
      <c r="D22" s="316"/>
      <c r="E22" s="316"/>
      <c r="F22" s="316"/>
      <c r="G22" s="316"/>
      <c r="H22" s="316"/>
      <c r="I22" s="316"/>
      <c r="J22" s="316"/>
      <c r="K22" s="316"/>
      <c r="L22" s="316"/>
      <c r="M22" s="316"/>
      <c r="N22" s="316"/>
      <c r="O22" s="316"/>
      <c r="P22" s="316"/>
      <c r="Q22" s="316"/>
      <c r="R22" s="316"/>
      <c r="S22" s="316"/>
      <c r="T22" s="316"/>
      <c r="U22" s="316"/>
    </row>
    <row r="23" spans="2:21" ht="60" customHeight="1" x14ac:dyDescent="0.2">
      <c r="B23" s="286"/>
      <c r="C23" s="286"/>
      <c r="D23" s="286"/>
      <c r="E23" s="286"/>
      <c r="F23" s="286"/>
      <c r="G23" s="286"/>
      <c r="H23" s="286"/>
      <c r="I23" s="286"/>
      <c r="J23" s="286"/>
      <c r="K23" s="286"/>
      <c r="L23" s="286"/>
      <c r="M23" s="286"/>
      <c r="N23" s="286"/>
      <c r="O23" s="286"/>
      <c r="P23" s="286"/>
      <c r="Q23" s="286"/>
      <c r="R23" s="286"/>
      <c r="S23" s="286"/>
      <c r="T23" s="286"/>
      <c r="U23" s="286"/>
    </row>
    <row r="24" spans="2:21" ht="60" customHeight="1" x14ac:dyDescent="0.2">
      <c r="B24" s="286"/>
      <c r="C24" s="286"/>
      <c r="D24" s="286"/>
      <c r="E24" s="286"/>
      <c r="F24" s="286"/>
      <c r="G24" s="286"/>
      <c r="H24" s="286"/>
      <c r="I24" s="286"/>
      <c r="J24" s="286"/>
      <c r="K24" s="286"/>
      <c r="L24" s="286"/>
      <c r="M24" s="286"/>
      <c r="N24" s="286"/>
      <c r="O24" s="286"/>
      <c r="P24" s="286"/>
      <c r="Q24" s="286"/>
      <c r="R24" s="286"/>
      <c r="S24" s="286"/>
      <c r="T24" s="286"/>
      <c r="U24" s="286"/>
    </row>
    <row r="25" spans="2:21" s="14" customFormat="1" ht="24.95" customHeight="1" x14ac:dyDescent="0.25">
      <c r="B25" s="317" t="s">
        <v>123</v>
      </c>
      <c r="C25" s="317"/>
      <c r="D25" s="317"/>
      <c r="E25" s="317"/>
      <c r="F25" s="317"/>
      <c r="G25" s="317"/>
      <c r="H25" s="317"/>
      <c r="I25" s="317"/>
      <c r="J25" s="317"/>
      <c r="K25" s="317"/>
      <c r="L25" s="317"/>
      <c r="M25" s="317"/>
      <c r="N25" s="317"/>
      <c r="O25" s="317"/>
      <c r="P25" s="317"/>
      <c r="Q25" s="317"/>
      <c r="R25" s="317"/>
      <c r="S25" s="317"/>
      <c r="T25" s="317"/>
      <c r="U25" s="317"/>
    </row>
    <row r="26" spans="2:21" ht="60" customHeight="1" x14ac:dyDescent="0.2">
      <c r="B26" s="286"/>
      <c r="C26" s="286"/>
      <c r="D26" s="286"/>
      <c r="E26" s="286"/>
      <c r="F26" s="286"/>
      <c r="G26" s="286"/>
      <c r="H26" s="286"/>
      <c r="I26" s="286"/>
      <c r="J26" s="286"/>
      <c r="K26" s="286"/>
      <c r="L26" s="286"/>
      <c r="M26" s="286"/>
      <c r="N26" s="286"/>
      <c r="O26" s="286"/>
      <c r="P26" s="286"/>
      <c r="Q26" s="286"/>
      <c r="R26" s="286"/>
      <c r="S26" s="286"/>
      <c r="T26" s="286"/>
      <c r="U26" s="286"/>
    </row>
    <row r="27" spans="2:21" ht="60" customHeight="1" x14ac:dyDescent="0.2">
      <c r="B27" s="286"/>
      <c r="C27" s="286"/>
      <c r="D27" s="286"/>
      <c r="E27" s="286"/>
      <c r="F27" s="286"/>
      <c r="G27" s="286"/>
      <c r="H27" s="286"/>
      <c r="I27" s="286"/>
      <c r="J27" s="286"/>
      <c r="K27" s="286"/>
      <c r="L27" s="286"/>
      <c r="M27" s="286"/>
      <c r="N27" s="286"/>
      <c r="O27" s="286"/>
      <c r="P27" s="286"/>
      <c r="Q27" s="286"/>
      <c r="R27" s="286"/>
      <c r="S27" s="286"/>
      <c r="T27" s="286"/>
      <c r="U27" s="286"/>
    </row>
    <row r="28" spans="2:21" ht="60" customHeight="1" x14ac:dyDescent="0.2">
      <c r="B28" s="286"/>
      <c r="C28" s="286"/>
      <c r="D28" s="286"/>
      <c r="E28" s="286"/>
      <c r="F28" s="286"/>
      <c r="G28" s="286"/>
      <c r="H28" s="286"/>
      <c r="I28" s="286"/>
      <c r="J28" s="286"/>
      <c r="K28" s="286"/>
      <c r="L28" s="286"/>
      <c r="M28" s="286"/>
      <c r="N28" s="286"/>
      <c r="O28" s="286"/>
      <c r="P28" s="286"/>
      <c r="Q28" s="286"/>
      <c r="R28" s="286"/>
      <c r="S28" s="286"/>
      <c r="T28" s="286"/>
      <c r="U28" s="286"/>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18" t="s">
        <v>178</v>
      </c>
      <c r="C30" s="318"/>
      <c r="D30" s="318"/>
      <c r="E30" s="318"/>
      <c r="F30" s="318"/>
      <c r="G30" s="318"/>
      <c r="H30" s="318"/>
      <c r="I30" s="318"/>
      <c r="J30" s="318"/>
      <c r="K30" s="318"/>
      <c r="L30" s="318"/>
      <c r="M30" s="318"/>
      <c r="N30" s="318"/>
      <c r="O30" s="318"/>
      <c r="P30" s="318"/>
      <c r="Q30" s="318"/>
      <c r="R30" s="318"/>
      <c r="S30" s="318"/>
      <c r="T30" s="318"/>
      <c r="U30" s="318"/>
    </row>
    <row r="31" spans="2:21" ht="24.95" customHeight="1" x14ac:dyDescent="0.2">
      <c r="B31" s="326" t="s">
        <v>28</v>
      </c>
      <c r="C31" s="326"/>
      <c r="D31" s="326"/>
      <c r="E31" s="326"/>
      <c r="F31" s="326"/>
      <c r="G31" s="326"/>
      <c r="H31" s="326"/>
      <c r="I31" s="326"/>
      <c r="J31" s="326"/>
      <c r="K31" s="326"/>
      <c r="L31" s="326"/>
      <c r="M31" s="326"/>
      <c r="N31" s="326"/>
      <c r="O31" s="326"/>
      <c r="P31" s="326"/>
      <c r="Q31" s="326"/>
      <c r="R31" s="326"/>
      <c r="S31" s="326"/>
      <c r="T31" s="326"/>
      <c r="U31" s="326"/>
    </row>
    <row r="32" spans="2:21" ht="60" customHeight="1" x14ac:dyDescent="0.2">
      <c r="B32" s="286"/>
      <c r="C32" s="286"/>
      <c r="D32" s="286"/>
      <c r="E32" s="286"/>
      <c r="F32" s="286"/>
      <c r="G32" s="286"/>
      <c r="H32" s="286"/>
      <c r="I32" s="286"/>
      <c r="J32" s="286"/>
      <c r="K32" s="286"/>
      <c r="L32" s="286"/>
      <c r="M32" s="286"/>
      <c r="N32" s="286"/>
      <c r="O32" s="286"/>
      <c r="P32" s="286"/>
      <c r="Q32" s="286"/>
      <c r="R32" s="286"/>
      <c r="S32" s="286"/>
      <c r="T32" s="286"/>
      <c r="U32" s="286"/>
    </row>
    <row r="33" spans="2:21" ht="60" customHeight="1" x14ac:dyDescent="0.2">
      <c r="B33" s="286"/>
      <c r="C33" s="286"/>
      <c r="D33" s="286"/>
      <c r="E33" s="286"/>
      <c r="F33" s="286"/>
      <c r="G33" s="286"/>
      <c r="H33" s="286"/>
      <c r="I33" s="286"/>
      <c r="J33" s="286"/>
      <c r="K33" s="286"/>
      <c r="L33" s="286"/>
      <c r="M33" s="286"/>
      <c r="N33" s="286"/>
      <c r="O33" s="286"/>
      <c r="P33" s="286"/>
      <c r="Q33" s="286"/>
      <c r="R33" s="286"/>
      <c r="S33" s="286"/>
      <c r="T33" s="286"/>
      <c r="U33" s="286"/>
    </row>
    <row r="34" spans="2:21" s="14" customFormat="1" ht="24.95" customHeight="1" x14ac:dyDescent="0.25">
      <c r="B34" s="317" t="s">
        <v>123</v>
      </c>
      <c r="C34" s="317"/>
      <c r="D34" s="317"/>
      <c r="E34" s="317"/>
      <c r="F34" s="317"/>
      <c r="G34" s="317"/>
      <c r="H34" s="317"/>
      <c r="I34" s="317"/>
      <c r="J34" s="317"/>
      <c r="K34" s="317"/>
      <c r="L34" s="317"/>
      <c r="M34" s="317"/>
      <c r="N34" s="317"/>
      <c r="O34" s="317"/>
      <c r="P34" s="317"/>
      <c r="Q34" s="317"/>
      <c r="R34" s="317"/>
      <c r="S34" s="317"/>
      <c r="T34" s="317"/>
      <c r="U34" s="317"/>
    </row>
    <row r="35" spans="2:21" ht="60" customHeight="1" x14ac:dyDescent="0.2">
      <c r="B35" s="286"/>
      <c r="C35" s="286"/>
      <c r="D35" s="286"/>
      <c r="E35" s="286"/>
      <c r="F35" s="286"/>
      <c r="G35" s="286"/>
      <c r="H35" s="286"/>
      <c r="I35" s="286"/>
      <c r="J35" s="286"/>
      <c r="K35" s="286"/>
      <c r="L35" s="286"/>
      <c r="M35" s="286"/>
      <c r="N35" s="286"/>
      <c r="O35" s="286"/>
      <c r="P35" s="286"/>
      <c r="Q35" s="286"/>
      <c r="R35" s="286"/>
      <c r="S35" s="286"/>
      <c r="T35" s="286"/>
      <c r="U35" s="286"/>
    </row>
    <row r="36" spans="2:21" ht="60" customHeight="1" x14ac:dyDescent="0.2">
      <c r="B36" s="286"/>
      <c r="C36" s="286"/>
      <c r="D36" s="286"/>
      <c r="E36" s="286"/>
      <c r="F36" s="286"/>
      <c r="G36" s="286"/>
      <c r="H36" s="286"/>
      <c r="I36" s="286"/>
      <c r="J36" s="286"/>
      <c r="K36" s="286"/>
      <c r="L36" s="286"/>
      <c r="M36" s="286"/>
      <c r="N36" s="286"/>
      <c r="O36" s="286"/>
      <c r="P36" s="286"/>
      <c r="Q36" s="286"/>
      <c r="R36" s="286"/>
      <c r="S36" s="286"/>
      <c r="T36" s="286"/>
      <c r="U36" s="286"/>
    </row>
    <row r="37" spans="2:21" ht="60" customHeight="1" x14ac:dyDescent="0.2">
      <c r="B37" s="286"/>
      <c r="C37" s="286"/>
      <c r="D37" s="286"/>
      <c r="E37" s="286"/>
      <c r="F37" s="286"/>
      <c r="G37" s="286"/>
      <c r="H37" s="286"/>
      <c r="I37" s="286"/>
      <c r="J37" s="286"/>
      <c r="K37" s="286"/>
      <c r="L37" s="286"/>
      <c r="M37" s="286"/>
      <c r="N37" s="286"/>
      <c r="O37" s="286"/>
      <c r="P37" s="286"/>
      <c r="Q37" s="286"/>
      <c r="R37" s="286"/>
      <c r="S37" s="286"/>
      <c r="T37" s="286"/>
      <c r="U37" s="286"/>
    </row>
    <row r="39" spans="2:21" x14ac:dyDescent="0.2">
      <c r="B39" s="314" t="s">
        <v>179</v>
      </c>
      <c r="C39" s="314"/>
      <c r="D39" s="314"/>
      <c r="E39" s="314"/>
      <c r="F39" s="314"/>
      <c r="G39" s="314"/>
      <c r="H39" s="314"/>
      <c r="I39" s="314"/>
      <c r="J39" s="314"/>
      <c r="K39" s="314"/>
      <c r="L39" s="314"/>
      <c r="M39" s="314"/>
      <c r="N39" s="314"/>
      <c r="O39" s="314"/>
      <c r="P39" s="314"/>
      <c r="Q39" s="314"/>
      <c r="R39" s="314"/>
      <c r="S39" s="314"/>
      <c r="T39" s="314"/>
      <c r="U39" s="314"/>
    </row>
    <row r="40" spans="2:21" ht="19.5" x14ac:dyDescent="0.2">
      <c r="B40" s="326" t="s">
        <v>28</v>
      </c>
      <c r="C40" s="326"/>
      <c r="D40" s="326"/>
      <c r="E40" s="326"/>
      <c r="F40" s="326"/>
      <c r="G40" s="326"/>
      <c r="H40" s="326"/>
      <c r="I40" s="326"/>
      <c r="J40" s="326"/>
      <c r="K40" s="326"/>
      <c r="L40" s="326"/>
      <c r="M40" s="326"/>
      <c r="N40" s="326"/>
      <c r="O40" s="326"/>
      <c r="P40" s="326"/>
      <c r="Q40" s="326"/>
      <c r="R40" s="326"/>
      <c r="S40" s="326"/>
      <c r="T40" s="326"/>
      <c r="U40" s="326"/>
    </row>
    <row r="41" spans="2:21" ht="50.25" customHeight="1" x14ac:dyDescent="0.2">
      <c r="B41" s="286"/>
      <c r="C41" s="286"/>
      <c r="D41" s="286"/>
      <c r="E41" s="286"/>
      <c r="F41" s="286"/>
      <c r="G41" s="286"/>
      <c r="H41" s="286"/>
      <c r="I41" s="286"/>
      <c r="J41" s="286"/>
      <c r="K41" s="286"/>
      <c r="L41" s="286"/>
      <c r="M41" s="286"/>
      <c r="N41" s="286"/>
      <c r="O41" s="286"/>
      <c r="P41" s="286"/>
      <c r="Q41" s="286"/>
      <c r="R41" s="286"/>
      <c r="S41" s="286"/>
      <c r="T41" s="286"/>
      <c r="U41" s="286"/>
    </row>
    <row r="42" spans="2:21" ht="51.75" customHeight="1" x14ac:dyDescent="0.2">
      <c r="B42" s="286"/>
      <c r="C42" s="286"/>
      <c r="D42" s="286"/>
      <c r="E42" s="286"/>
      <c r="F42" s="286"/>
      <c r="G42" s="286"/>
      <c r="H42" s="286"/>
      <c r="I42" s="286"/>
      <c r="J42" s="286"/>
      <c r="K42" s="286"/>
      <c r="L42" s="286"/>
      <c r="M42" s="286"/>
      <c r="N42" s="286"/>
      <c r="O42" s="286"/>
      <c r="P42" s="286"/>
      <c r="Q42" s="286"/>
      <c r="R42" s="286"/>
      <c r="S42" s="286"/>
      <c r="T42" s="286"/>
      <c r="U42" s="286"/>
    </row>
    <row r="43" spans="2:21" ht="19.5" x14ac:dyDescent="0.2">
      <c r="B43" s="317" t="s">
        <v>123</v>
      </c>
      <c r="C43" s="317"/>
      <c r="D43" s="317"/>
      <c r="E43" s="317"/>
      <c r="F43" s="317"/>
      <c r="G43" s="317"/>
      <c r="H43" s="317"/>
      <c r="I43" s="317"/>
      <c r="J43" s="317"/>
      <c r="K43" s="317"/>
      <c r="L43" s="317"/>
      <c r="M43" s="317"/>
      <c r="N43" s="317"/>
      <c r="O43" s="317"/>
      <c r="P43" s="317"/>
      <c r="Q43" s="317"/>
      <c r="R43" s="317"/>
      <c r="S43" s="317"/>
      <c r="T43" s="317"/>
      <c r="U43" s="317"/>
    </row>
    <row r="44" spans="2:21" ht="45" customHeight="1" x14ac:dyDescent="0.2">
      <c r="B44" s="286"/>
      <c r="C44" s="286"/>
      <c r="D44" s="286"/>
      <c r="E44" s="286"/>
      <c r="F44" s="286"/>
      <c r="G44" s="286"/>
      <c r="H44" s="286"/>
      <c r="I44" s="286"/>
      <c r="J44" s="286"/>
      <c r="K44" s="286"/>
      <c r="L44" s="286"/>
      <c r="M44" s="286"/>
      <c r="N44" s="286"/>
      <c r="O44" s="286"/>
      <c r="P44" s="286"/>
      <c r="Q44" s="286"/>
      <c r="R44" s="286"/>
      <c r="S44" s="286"/>
      <c r="T44" s="286"/>
      <c r="U44" s="286"/>
    </row>
    <row r="45" spans="2:21" ht="52.5" customHeight="1" x14ac:dyDescent="0.2">
      <c r="B45" s="286"/>
      <c r="C45" s="286"/>
      <c r="D45" s="286"/>
      <c r="E45" s="286"/>
      <c r="F45" s="286"/>
      <c r="G45" s="286"/>
      <c r="H45" s="286"/>
      <c r="I45" s="286"/>
      <c r="J45" s="286"/>
      <c r="K45" s="286"/>
      <c r="L45" s="286"/>
      <c r="M45" s="286"/>
      <c r="N45" s="286"/>
      <c r="O45" s="286"/>
      <c r="P45" s="286"/>
      <c r="Q45" s="286"/>
      <c r="R45" s="286"/>
      <c r="S45" s="286"/>
      <c r="T45" s="286"/>
      <c r="U45" s="286"/>
    </row>
    <row r="46" spans="2:21" ht="55.5" customHeight="1" x14ac:dyDescent="0.2">
      <c r="B46" s="286"/>
      <c r="C46" s="286"/>
      <c r="D46" s="286"/>
      <c r="E46" s="286"/>
      <c r="F46" s="286"/>
      <c r="G46" s="286"/>
      <c r="H46" s="286"/>
      <c r="I46" s="286"/>
      <c r="J46" s="286"/>
      <c r="K46" s="286"/>
      <c r="L46" s="286"/>
      <c r="M46" s="286"/>
      <c r="N46" s="286"/>
      <c r="O46" s="286"/>
      <c r="P46" s="286"/>
      <c r="Q46" s="286"/>
      <c r="R46" s="286"/>
      <c r="S46" s="286"/>
      <c r="T46" s="286"/>
      <c r="U46" s="286"/>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45:U45"/>
    <mergeCell ref="B46:U46"/>
    <mergeCell ref="B36:U36"/>
    <mergeCell ref="B37:U37"/>
    <mergeCell ref="B39:U39"/>
    <mergeCell ref="B40:U40"/>
    <mergeCell ref="B41:U41"/>
    <mergeCell ref="B42:U42"/>
    <mergeCell ref="B43:U43"/>
    <mergeCell ref="B44:U44"/>
    <mergeCell ref="B35:U35"/>
    <mergeCell ref="B32:U32"/>
    <mergeCell ref="B33:U33"/>
    <mergeCell ref="B21:U21"/>
    <mergeCell ref="B22:U22"/>
    <mergeCell ref="B23:U23"/>
    <mergeCell ref="B24:U24"/>
    <mergeCell ref="B30:U30"/>
    <mergeCell ref="B31:U31"/>
    <mergeCell ref="B28:U28"/>
    <mergeCell ref="B12:U12"/>
    <mergeCell ref="B13:U13"/>
    <mergeCell ref="B14:U14"/>
    <mergeCell ref="B15:U15"/>
    <mergeCell ref="B34:U34"/>
    <mergeCell ref="B25:U25"/>
    <mergeCell ref="B26:U26"/>
    <mergeCell ref="B27:U27"/>
    <mergeCell ref="B16:U16"/>
    <mergeCell ref="B17:U17"/>
    <mergeCell ref="B18:U18"/>
    <mergeCell ref="B19:U19"/>
    <mergeCell ref="V2:V3"/>
    <mergeCell ref="L3:L9"/>
    <mergeCell ref="R2:U2"/>
    <mergeCell ref="B2:B3"/>
    <mergeCell ref="C2:F2"/>
    <mergeCell ref="H2:K2"/>
    <mergeCell ref="M2:P2"/>
    <mergeCell ref="G3:G9"/>
  </mergeCells>
  <phoneticPr fontId="2" type="noConversion"/>
  <conditionalFormatting sqref="V5">
    <cfRule type="cellIs" dxfId="0" priority="2" stopIfTrue="1" operator="equal">
      <formula>$V$5</formula>
    </cfRule>
  </conditionalFormatting>
  <hyperlinks>
    <hyperlink ref="B65497" r:id="rId1" xr:uid="{00000000-0004-0000-0400-000000000000}"/>
    <hyperlink ref="B65496" r:id="rId2" xr:uid="{00000000-0004-0000-0400-000001000000}"/>
    <hyperlink ref="B8" location="Autoevaluación!A113" tooltip="Ir a autoevaluación" display="Apoyo Financiero y Contable" xr:uid="{00000000-0004-0000-0400-000002000000}"/>
    <hyperlink ref="B7" location="Autoevaluación!A101" tooltip="Ir a autoevaluación" display="Talento Humano" xr:uid="{00000000-0004-0000-0400-000003000000}"/>
    <hyperlink ref="B6" location="Autoevaluación!A97" tooltip="Ir a autoevaluación" display="Administración de servicios complementarios" xr:uid="{00000000-0004-0000-0400-000004000000}"/>
    <hyperlink ref="B5" location="Autoevaluación!A88" tooltip="Ir a autoevaluación" display="Administración de la planta fisica y de los recursos" xr:uid="{00000000-0004-0000-0400-000005000000}"/>
    <hyperlink ref="B4" location="Autoevaluación!A83" tooltip="Ir a autoevaluación" display="Apoyo a la gestion académica" xr:uid="{00000000-0004-0000-0400-000006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V65497"/>
  <sheetViews>
    <sheetView showGridLines="0" zoomScale="70" zoomScaleNormal="70" workbookViewId="0">
      <selection activeCell="B18" sqref="B18:U18"/>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329" t="s">
        <v>24</v>
      </c>
      <c r="C2" s="322" t="s">
        <v>176</v>
      </c>
      <c r="D2" s="322"/>
      <c r="E2" s="322"/>
      <c r="F2" s="322"/>
      <c r="G2" s="2"/>
      <c r="H2" s="323" t="s">
        <v>177</v>
      </c>
      <c r="I2" s="323"/>
      <c r="J2" s="323"/>
      <c r="K2" s="323"/>
      <c r="L2" s="2"/>
      <c r="M2" s="331" t="s">
        <v>178</v>
      </c>
      <c r="N2" s="331"/>
      <c r="O2" s="331"/>
      <c r="P2" s="331"/>
      <c r="Q2" s="55"/>
      <c r="R2" s="314" t="s">
        <v>179</v>
      </c>
      <c r="S2" s="314"/>
      <c r="T2" s="314"/>
      <c r="U2" s="314"/>
      <c r="V2" s="319"/>
    </row>
    <row r="3" spans="2:22" ht="24.75" customHeight="1" thickBot="1" x14ac:dyDescent="0.25">
      <c r="B3" s="330"/>
      <c r="C3" s="3">
        <v>1</v>
      </c>
      <c r="D3" s="3">
        <v>2</v>
      </c>
      <c r="E3" s="4">
        <v>3</v>
      </c>
      <c r="F3" s="5">
        <v>4</v>
      </c>
      <c r="G3" s="327"/>
      <c r="H3" s="3">
        <v>1</v>
      </c>
      <c r="I3" s="3">
        <v>2</v>
      </c>
      <c r="J3" s="4">
        <v>3</v>
      </c>
      <c r="K3" s="5">
        <v>4</v>
      </c>
      <c r="L3" s="320"/>
      <c r="M3" s="3">
        <v>1</v>
      </c>
      <c r="N3" s="3">
        <v>2</v>
      </c>
      <c r="O3" s="4">
        <v>3</v>
      </c>
      <c r="P3" s="5">
        <v>4</v>
      </c>
      <c r="Q3" s="56"/>
      <c r="R3" s="3">
        <v>1</v>
      </c>
      <c r="S3" s="3">
        <v>2</v>
      </c>
      <c r="T3" s="4">
        <v>3</v>
      </c>
      <c r="U3" s="5">
        <v>4</v>
      </c>
      <c r="V3" s="319"/>
    </row>
    <row r="4" spans="2:22" ht="38.1" customHeight="1" thickTop="1" thickBot="1" x14ac:dyDescent="0.25">
      <c r="B4" s="40" t="s">
        <v>5</v>
      </c>
      <c r="C4" s="36">
        <f>Autoevaluación!R122/SUM(Autoevaluación!R122:R125)</f>
        <v>0.25</v>
      </c>
      <c r="D4" s="7">
        <f>Autoevaluación!R123/SUM(Autoevaluación!R122:R125)</f>
        <v>0.5</v>
      </c>
      <c r="E4" s="7">
        <f>Autoevaluación!R124/SUM(Autoevaluación!R122:R125)</f>
        <v>0.25</v>
      </c>
      <c r="F4" s="7">
        <f>Autoevaluación!R125/SUM(Autoevaluación!R122:R125)</f>
        <v>0</v>
      </c>
      <c r="G4" s="328"/>
      <c r="H4" s="7" t="e">
        <f>Autoevaluación!S122/SUM(Autoevaluación!S122:S125)</f>
        <v>#DIV/0!</v>
      </c>
      <c r="I4" s="7" t="e">
        <f>Autoevaluación!S123/SUM(Autoevaluación!S122:S125)</f>
        <v>#DIV/0!</v>
      </c>
      <c r="J4" s="7" t="e">
        <f>Autoevaluación!S124/SUM(Autoevaluación!S122:S125)</f>
        <v>#DIV/0!</v>
      </c>
      <c r="K4" s="7" t="e">
        <f>Autoevaluación!S125/SUM(Autoevaluación!S122:S125)</f>
        <v>#DIV/0!</v>
      </c>
      <c r="L4" s="321"/>
      <c r="M4" s="7" t="e">
        <f>Autoevaluación!T122/SUM(Autoevaluación!T122:T125)</f>
        <v>#DIV/0!</v>
      </c>
      <c r="N4" s="7" t="e">
        <f>Autoevaluación!T123/SUM(Autoevaluación!T122:T125)</f>
        <v>#DIV/0!</v>
      </c>
      <c r="O4" s="7" t="e">
        <f>Autoevaluación!T124/SUM(Autoevaluación!T122:T125)</f>
        <v>#DIV/0!</v>
      </c>
      <c r="P4" s="7" t="e">
        <f>Autoevaluación!T125/SUM(Autoevaluación!T122:T125)</f>
        <v>#DIV/0!</v>
      </c>
      <c r="Q4" s="53"/>
      <c r="R4" s="7" t="e">
        <f>Autoevaluación!U122/SUM(Autoevaluación!U122:U125)</f>
        <v>#DIV/0!</v>
      </c>
      <c r="S4" s="7" t="e">
        <f>Autoevaluación!U123/SUM(Autoevaluación!U122:U125)</f>
        <v>#DIV/0!</v>
      </c>
      <c r="T4" s="7" t="e">
        <f>Autoevaluación!U124/SUM(Autoevaluación!U122:U125)</f>
        <v>#DIV/0!</v>
      </c>
      <c r="U4" s="7" t="e">
        <f>Autoevaluación!U125/SUM(Autoevaluación!U122:U125)</f>
        <v>#DIV/0!</v>
      </c>
    </row>
    <row r="5" spans="2:22" ht="38.1" customHeight="1" thickTop="1" thickBot="1" x14ac:dyDescent="0.25">
      <c r="B5" s="41" t="s">
        <v>10</v>
      </c>
      <c r="C5" s="36">
        <f>Autoevaluación!R128/SUM(Autoevaluación!R128:R131)</f>
        <v>0.5</v>
      </c>
      <c r="D5" s="7">
        <f>Autoevaluación!R129/SUM(Autoevaluación!R128:R131)</f>
        <v>0.5</v>
      </c>
      <c r="E5" s="7">
        <f>Autoevaluación!R130/SUM(Autoevaluación!R128:R131)</f>
        <v>0</v>
      </c>
      <c r="F5" s="7">
        <f>Autoevaluación!R131/SUM(Autoevaluación!R128:R131)</f>
        <v>0</v>
      </c>
      <c r="G5" s="328"/>
      <c r="H5" s="7" t="e">
        <f>Autoevaluación!S128/SUM(Autoevaluación!S128:S131)</f>
        <v>#DIV/0!</v>
      </c>
      <c r="I5" s="7" t="e">
        <f>Autoevaluación!S129/SUM(Autoevaluación!S128:S131)</f>
        <v>#DIV/0!</v>
      </c>
      <c r="J5" s="7" t="e">
        <f>Autoevaluación!S130/SUM(Autoevaluación!S128:S131)</f>
        <v>#DIV/0!</v>
      </c>
      <c r="K5" s="7" t="e">
        <f>Autoevaluación!S131/SUM(Autoevaluación!S128:S131)</f>
        <v>#DIV/0!</v>
      </c>
      <c r="L5" s="321"/>
      <c r="M5" s="7" t="e">
        <f>Autoevaluación!T128/SUM(Autoevaluación!T128:T131)</f>
        <v>#DIV/0!</v>
      </c>
      <c r="N5" s="7" t="e">
        <f>Autoevaluación!T129/SUM(Autoevaluación!T128:T131)</f>
        <v>#DIV/0!</v>
      </c>
      <c r="O5" s="7" t="e">
        <f>Autoevaluación!T130/SUM(Autoevaluación!T128:T131)</f>
        <v>#DIV/0!</v>
      </c>
      <c r="P5" s="7" t="e">
        <f>Autoevaluación!T131/SUM(Autoevaluación!T128:T131)</f>
        <v>#DIV/0!</v>
      </c>
      <c r="Q5" s="53"/>
      <c r="R5" s="7" t="e">
        <f>Autoevaluación!U128/SUM(Autoevaluación!U128:U131)</f>
        <v>#DIV/0!</v>
      </c>
      <c r="S5" s="7" t="e">
        <f>Autoevaluación!U129/SUM(Autoevaluación!U128:U131)</f>
        <v>#DIV/0!</v>
      </c>
      <c r="T5" s="7" t="e">
        <f>Autoevaluación!U129/SUM(Autoevaluación!U128:U131)</f>
        <v>#DIV/0!</v>
      </c>
      <c r="U5" s="7" t="e">
        <f>Autoevaluación!U131/SUM(Autoevaluación!U128:U131)</f>
        <v>#DIV/0!</v>
      </c>
    </row>
    <row r="6" spans="2:22" ht="38.1" customHeight="1" thickTop="1" thickBot="1" x14ac:dyDescent="0.25">
      <c r="B6" s="41" t="s">
        <v>15</v>
      </c>
      <c r="C6" s="36">
        <f>Autoevaluación!R134/SUM(Autoevaluación!R134:R137)</f>
        <v>0.33333333333333331</v>
      </c>
      <c r="D6" s="7">
        <f>Autoevaluación!R135/SUM(Autoevaluación!R134:R137)</f>
        <v>0.33333333333333331</v>
      </c>
      <c r="E6" s="7">
        <f>Autoevaluación!R136/SUM(Autoevaluación!R134:R137)</f>
        <v>0.33333333333333331</v>
      </c>
      <c r="F6" s="7">
        <f>Autoevaluación!R137/SUM(Autoevaluación!R134:R137)</f>
        <v>0</v>
      </c>
      <c r="G6" s="328"/>
      <c r="H6" s="7" t="e">
        <f>Autoevaluación!S134/SUM(Autoevaluación!S134:S137)</f>
        <v>#DIV/0!</v>
      </c>
      <c r="I6" s="7" t="e">
        <f>Autoevaluación!S135/SUM(Autoevaluación!S134:S137)</f>
        <v>#DIV/0!</v>
      </c>
      <c r="J6" s="7" t="e">
        <f>Autoevaluación!S136/SUM(Autoevaluación!S134:S137)</f>
        <v>#DIV/0!</v>
      </c>
      <c r="K6" s="7" t="e">
        <f>Autoevaluación!S137/SUM(Autoevaluación!S134:S137)</f>
        <v>#DIV/0!</v>
      </c>
      <c r="L6" s="321"/>
      <c r="M6" s="7" t="e">
        <f>Autoevaluación!T134/SUM(Autoevaluación!T134:T137)</f>
        <v>#DIV/0!</v>
      </c>
      <c r="N6" s="7" t="e">
        <f>Autoevaluación!T135/SUM(Autoevaluación!T134:T137)</f>
        <v>#DIV/0!</v>
      </c>
      <c r="O6" s="7" t="e">
        <f>Autoevaluación!T136/SUM(Autoevaluación!T134:T137)</f>
        <v>#DIV/0!</v>
      </c>
      <c r="P6" s="7" t="e">
        <f>Autoevaluación!T137/SUM(Autoevaluación!T134:T137)</f>
        <v>#DIV/0!</v>
      </c>
      <c r="Q6" s="53"/>
      <c r="R6" s="7" t="e">
        <f>Autoevaluación!U134/SUM(Autoevaluación!U134:U137)</f>
        <v>#DIV/0!</v>
      </c>
      <c r="S6" s="7" t="e">
        <f>Autoevaluación!U135/SUM(Autoevaluación!U134:U137)</f>
        <v>#DIV/0!</v>
      </c>
      <c r="T6" s="7" t="e">
        <f>Autoevaluación!U136/SUM(Autoevaluación!U134:U137)</f>
        <v>#DIV/0!</v>
      </c>
      <c r="U6" s="7" t="e">
        <f>Autoevaluación!U137/SUM(Autoevaluación!U134:U137)</f>
        <v>#DIV/0!</v>
      </c>
      <c r="V6" s="16"/>
    </row>
    <row r="7" spans="2:22" ht="38.1" customHeight="1" thickTop="1" thickBot="1" x14ac:dyDescent="0.25">
      <c r="B7" s="40" t="s">
        <v>19</v>
      </c>
      <c r="C7" s="36">
        <f>Autoevaluación!R139/SUM(Autoevaluación!R139:R142)</f>
        <v>0.33333333333333331</v>
      </c>
      <c r="D7" s="7">
        <f>Autoevaluación!R140/SUM(Autoevaluación!R139:R142)</f>
        <v>0.66666666666666663</v>
      </c>
      <c r="E7" s="7">
        <f>Autoevaluación!R141/SUM(Autoevaluación!R139:R142)</f>
        <v>0</v>
      </c>
      <c r="F7" s="7">
        <f>Autoevaluación!R142/SUM(Autoevaluación!R139:R142)</f>
        <v>0</v>
      </c>
      <c r="G7" s="328"/>
      <c r="H7" s="7" t="e">
        <f>Autoevaluación!S139/SUM(Autoevaluación!S139:S142)</f>
        <v>#DIV/0!</v>
      </c>
      <c r="I7" s="7" t="e">
        <f>Autoevaluación!S140/SUM(Autoevaluación!S139:S142)</f>
        <v>#DIV/0!</v>
      </c>
      <c r="J7" s="7" t="e">
        <f>Autoevaluación!S141/SUM(Autoevaluación!S139:S142)</f>
        <v>#DIV/0!</v>
      </c>
      <c r="K7" s="7" t="e">
        <f>Autoevaluación!S142/SUM(Autoevaluación!S139:S142)</f>
        <v>#DIV/0!</v>
      </c>
      <c r="L7" s="321"/>
      <c r="M7" s="7" t="e">
        <f>Autoevaluación!T139/SUM(Autoevaluación!T139:T142)</f>
        <v>#DIV/0!</v>
      </c>
      <c r="N7" s="7" t="e">
        <f>Autoevaluación!T140/SUM(Autoevaluación!T139:T142)</f>
        <v>#DIV/0!</v>
      </c>
      <c r="O7" s="7" t="e">
        <f>Autoevaluación!T141/SUM(Autoevaluación!T139:T142)</f>
        <v>#DIV/0!</v>
      </c>
      <c r="P7" s="7" t="e">
        <f>Autoevaluación!T142/SUM(Autoevaluación!T139:T142)</f>
        <v>#DIV/0!</v>
      </c>
      <c r="Q7" s="53"/>
      <c r="R7" s="7" t="e">
        <f>Autoevaluación!U139/SUM(Autoevaluación!U139:U142)</f>
        <v>#DIV/0!</v>
      </c>
      <c r="S7" s="7" t="e">
        <f>Autoevaluación!U140/SUM(Autoevaluación!U139:U142)</f>
        <v>#DIV/0!</v>
      </c>
      <c r="T7" s="7" t="e">
        <f>Autoevaluación!U141/SUM(Autoevaluación!U139:U142)</f>
        <v>#DIV/0!</v>
      </c>
      <c r="U7" s="7" t="e">
        <f>Autoevaluación!U142/SUM(Autoevaluación!U139:U142)</f>
        <v>#DIV/0!</v>
      </c>
    </row>
    <row r="8" spans="2:22" ht="38.1" customHeight="1" thickTop="1" x14ac:dyDescent="0.2">
      <c r="B8" s="38"/>
      <c r="C8" s="7"/>
      <c r="D8" s="7"/>
      <c r="E8" s="7"/>
      <c r="F8" s="7"/>
      <c r="G8" s="328"/>
      <c r="H8" s="7"/>
      <c r="I8" s="7"/>
      <c r="J8" s="7"/>
      <c r="K8" s="7"/>
      <c r="L8" s="321"/>
      <c r="M8" s="7"/>
      <c r="N8" s="7"/>
      <c r="O8" s="7"/>
      <c r="P8" s="7"/>
      <c r="Q8" s="53"/>
      <c r="R8" s="7"/>
      <c r="S8" s="7"/>
      <c r="T8" s="7"/>
      <c r="U8" s="7"/>
    </row>
    <row r="9" spans="2:22" ht="38.1" customHeight="1" x14ac:dyDescent="0.2">
      <c r="B9" s="6"/>
      <c r="C9" s="7"/>
      <c r="D9" s="7"/>
      <c r="E9" s="7"/>
      <c r="F9" s="7"/>
      <c r="G9" s="328"/>
      <c r="H9" s="7"/>
      <c r="I9" s="7"/>
      <c r="J9" s="7"/>
      <c r="K9" s="7"/>
      <c r="L9" s="321"/>
      <c r="M9" s="7"/>
      <c r="N9" s="7"/>
      <c r="O9" s="7"/>
      <c r="P9" s="7"/>
      <c r="Q9" s="53"/>
      <c r="R9" s="7"/>
      <c r="S9" s="7"/>
      <c r="T9" s="7"/>
      <c r="U9" s="7"/>
    </row>
    <row r="10" spans="2:22" ht="42" customHeight="1" x14ac:dyDescent="0.2">
      <c r="B10" s="15" t="s">
        <v>139</v>
      </c>
      <c r="C10" s="12">
        <f>AVERAGE(C4:C9)</f>
        <v>0.35416666666666663</v>
      </c>
      <c r="D10" s="12">
        <f>AVERAGE(D4:D9)</f>
        <v>0.5</v>
      </c>
      <c r="E10" s="12">
        <f>AVERAGE(E4:E9)</f>
        <v>0.14583333333333331</v>
      </c>
      <c r="F10" s="12">
        <f>AVERAGE(F4:F9)</f>
        <v>0</v>
      </c>
      <c r="G10" s="9"/>
      <c r="H10" s="12" t="e">
        <f>AVERAGE(H4:H9)</f>
        <v>#DIV/0!</v>
      </c>
      <c r="I10" s="12" t="e">
        <f>AVERAGE(I4:I9)</f>
        <v>#DIV/0!</v>
      </c>
      <c r="J10" s="12" t="e">
        <f>AVERAGE(J4:J9)</f>
        <v>#DIV/0!</v>
      </c>
      <c r="K10" s="12" t="e">
        <f>AVERAGE(K4:K9)</f>
        <v>#DIV/0!</v>
      </c>
      <c r="L10" s="9"/>
      <c r="M10" s="12" t="e">
        <f>AVERAGE(M4:M9)</f>
        <v>#DIV/0!</v>
      </c>
      <c r="N10" s="12" t="e">
        <f>AVERAGE(N4:N9)</f>
        <v>#DIV/0!</v>
      </c>
      <c r="O10" s="12" t="e">
        <f>AVERAGE(O4:O9)</f>
        <v>#DIV/0!</v>
      </c>
      <c r="P10" s="12" t="e">
        <f>AVERAGE(P4:P9)</f>
        <v>#DIV/0!</v>
      </c>
      <c r="Q10" s="54"/>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322" t="s">
        <v>176</v>
      </c>
      <c r="C12" s="322"/>
      <c r="D12" s="322"/>
      <c r="E12" s="322"/>
      <c r="F12" s="322"/>
      <c r="G12" s="322"/>
      <c r="H12" s="322"/>
      <c r="I12" s="322"/>
      <c r="J12" s="322"/>
      <c r="K12" s="322"/>
      <c r="L12" s="322"/>
      <c r="M12" s="322"/>
      <c r="N12" s="322"/>
      <c r="O12" s="322"/>
      <c r="P12" s="322"/>
      <c r="Q12" s="322"/>
      <c r="R12" s="322"/>
      <c r="S12" s="322"/>
      <c r="T12" s="322"/>
      <c r="U12" s="322"/>
    </row>
    <row r="13" spans="2:22" ht="24.95" customHeight="1" x14ac:dyDescent="0.2">
      <c r="B13" s="324" t="s">
        <v>28</v>
      </c>
      <c r="C13" s="324"/>
      <c r="D13" s="324"/>
      <c r="E13" s="324"/>
      <c r="F13" s="324"/>
      <c r="G13" s="324"/>
      <c r="H13" s="324"/>
      <c r="I13" s="324"/>
      <c r="J13" s="324"/>
      <c r="K13" s="324"/>
      <c r="L13" s="324"/>
      <c r="M13" s="324"/>
      <c r="N13" s="324"/>
      <c r="O13" s="324"/>
      <c r="P13" s="324"/>
      <c r="Q13" s="324"/>
      <c r="R13" s="324"/>
      <c r="S13" s="324"/>
      <c r="T13" s="324"/>
      <c r="U13" s="324"/>
    </row>
    <row r="14" spans="2:22" ht="60" customHeight="1" x14ac:dyDescent="0.2">
      <c r="B14" s="286" t="s">
        <v>386</v>
      </c>
      <c r="C14" s="286"/>
      <c r="D14" s="286"/>
      <c r="E14" s="286"/>
      <c r="F14" s="286"/>
      <c r="G14" s="286"/>
      <c r="H14" s="286"/>
      <c r="I14" s="286"/>
      <c r="J14" s="286"/>
      <c r="K14" s="286"/>
      <c r="L14" s="286"/>
      <c r="M14" s="286"/>
      <c r="N14" s="286"/>
      <c r="O14" s="286"/>
      <c r="P14" s="286"/>
      <c r="Q14" s="286"/>
      <c r="R14" s="286"/>
      <c r="S14" s="286"/>
      <c r="T14" s="286"/>
      <c r="U14" s="286"/>
    </row>
    <row r="15" spans="2:22" ht="60" customHeight="1" x14ac:dyDescent="0.2">
      <c r="B15" s="286"/>
      <c r="C15" s="286"/>
      <c r="D15" s="286"/>
      <c r="E15" s="286"/>
      <c r="F15" s="286"/>
      <c r="G15" s="286"/>
      <c r="H15" s="286"/>
      <c r="I15" s="286"/>
      <c r="J15" s="286"/>
      <c r="K15" s="286"/>
      <c r="L15" s="286"/>
      <c r="M15" s="286"/>
      <c r="N15" s="286"/>
      <c r="O15" s="286"/>
      <c r="P15" s="286"/>
      <c r="Q15" s="286"/>
      <c r="R15" s="286"/>
      <c r="S15" s="286"/>
      <c r="T15" s="286"/>
      <c r="U15" s="286"/>
    </row>
    <row r="16" spans="2:22" s="14" customFormat="1" ht="24.95" customHeight="1" x14ac:dyDescent="0.25">
      <c r="B16" s="317" t="s">
        <v>123</v>
      </c>
      <c r="C16" s="317"/>
      <c r="D16" s="317"/>
      <c r="E16" s="317"/>
      <c r="F16" s="317"/>
      <c r="G16" s="317"/>
      <c r="H16" s="317"/>
      <c r="I16" s="317"/>
      <c r="J16" s="317"/>
      <c r="K16" s="317"/>
      <c r="L16" s="317"/>
      <c r="M16" s="317"/>
      <c r="N16" s="317"/>
      <c r="O16" s="317"/>
      <c r="P16" s="317"/>
      <c r="Q16" s="317"/>
      <c r="R16" s="317"/>
      <c r="S16" s="317"/>
      <c r="T16" s="317"/>
      <c r="U16" s="317"/>
    </row>
    <row r="17" spans="2:21" ht="60" customHeight="1" x14ac:dyDescent="0.2">
      <c r="B17" s="286" t="s">
        <v>392</v>
      </c>
      <c r="C17" s="286"/>
      <c r="D17" s="286"/>
      <c r="E17" s="286"/>
      <c r="F17" s="286"/>
      <c r="G17" s="286"/>
      <c r="H17" s="286"/>
      <c r="I17" s="286"/>
      <c r="J17" s="286"/>
      <c r="K17" s="286"/>
      <c r="L17" s="286"/>
      <c r="M17" s="286"/>
      <c r="N17" s="286"/>
      <c r="O17" s="286"/>
      <c r="P17" s="286"/>
      <c r="Q17" s="286"/>
      <c r="R17" s="286"/>
      <c r="S17" s="286"/>
      <c r="T17" s="286"/>
      <c r="U17" s="286"/>
    </row>
    <row r="18" spans="2:21" ht="60" customHeight="1" x14ac:dyDescent="0.2">
      <c r="B18" s="286" t="s">
        <v>393</v>
      </c>
      <c r="C18" s="286"/>
      <c r="D18" s="286"/>
      <c r="E18" s="286"/>
      <c r="F18" s="286"/>
      <c r="G18" s="286"/>
      <c r="H18" s="286"/>
      <c r="I18" s="286"/>
      <c r="J18" s="286"/>
      <c r="K18" s="286"/>
      <c r="L18" s="286"/>
      <c r="M18" s="286"/>
      <c r="N18" s="286"/>
      <c r="O18" s="286"/>
      <c r="P18" s="286"/>
      <c r="Q18" s="286"/>
      <c r="R18" s="286"/>
      <c r="S18" s="286"/>
      <c r="T18" s="286"/>
      <c r="U18" s="286"/>
    </row>
    <row r="19" spans="2:21" ht="60" customHeight="1" x14ac:dyDescent="0.2">
      <c r="B19" s="286"/>
      <c r="C19" s="286"/>
      <c r="D19" s="286"/>
      <c r="E19" s="286"/>
      <c r="F19" s="286"/>
      <c r="G19" s="286"/>
      <c r="H19" s="286"/>
      <c r="I19" s="286"/>
      <c r="J19" s="286"/>
      <c r="K19" s="286"/>
      <c r="L19" s="286"/>
      <c r="M19" s="286"/>
      <c r="N19" s="286"/>
      <c r="O19" s="286"/>
      <c r="P19" s="286"/>
      <c r="Q19" s="286"/>
      <c r="R19" s="286"/>
      <c r="S19" s="286"/>
      <c r="T19" s="286"/>
      <c r="U19" s="286"/>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325" t="s">
        <v>177</v>
      </c>
      <c r="C21" s="325"/>
      <c r="D21" s="325"/>
      <c r="E21" s="325"/>
      <c r="F21" s="325"/>
      <c r="G21" s="325"/>
      <c r="H21" s="325"/>
      <c r="I21" s="325"/>
      <c r="J21" s="325"/>
      <c r="K21" s="325"/>
      <c r="L21" s="325"/>
      <c r="M21" s="325"/>
      <c r="N21" s="325"/>
      <c r="O21" s="325"/>
      <c r="P21" s="325"/>
      <c r="Q21" s="325"/>
      <c r="R21" s="325"/>
      <c r="S21" s="325"/>
      <c r="T21" s="325"/>
      <c r="U21" s="325"/>
    </row>
    <row r="22" spans="2:21" ht="24.95" customHeight="1" x14ac:dyDescent="0.2">
      <c r="B22" s="326" t="s">
        <v>28</v>
      </c>
      <c r="C22" s="326"/>
      <c r="D22" s="326"/>
      <c r="E22" s="326"/>
      <c r="F22" s="326"/>
      <c r="G22" s="326"/>
      <c r="H22" s="326"/>
      <c r="I22" s="326"/>
      <c r="J22" s="326"/>
      <c r="K22" s="326"/>
      <c r="L22" s="326"/>
      <c r="M22" s="326"/>
      <c r="N22" s="326"/>
      <c r="O22" s="326"/>
      <c r="P22" s="326"/>
      <c r="Q22" s="326"/>
      <c r="R22" s="326"/>
      <c r="S22" s="326"/>
      <c r="T22" s="326"/>
      <c r="U22" s="326"/>
    </row>
    <row r="23" spans="2:21" ht="60" customHeight="1" x14ac:dyDescent="0.2">
      <c r="B23" s="286"/>
      <c r="C23" s="286"/>
      <c r="D23" s="286"/>
      <c r="E23" s="286"/>
      <c r="F23" s="286"/>
      <c r="G23" s="286"/>
      <c r="H23" s="286"/>
      <c r="I23" s="286"/>
      <c r="J23" s="286"/>
      <c r="K23" s="286"/>
      <c r="L23" s="286"/>
      <c r="M23" s="286"/>
      <c r="N23" s="286"/>
      <c r="O23" s="286"/>
      <c r="P23" s="286"/>
      <c r="Q23" s="286"/>
      <c r="R23" s="286"/>
      <c r="S23" s="286"/>
      <c r="T23" s="286"/>
      <c r="U23" s="286"/>
    </row>
    <row r="24" spans="2:21" ht="60" customHeight="1" x14ac:dyDescent="0.2">
      <c r="B24" s="286"/>
      <c r="C24" s="286"/>
      <c r="D24" s="286"/>
      <c r="E24" s="286"/>
      <c r="F24" s="286"/>
      <c r="G24" s="286"/>
      <c r="H24" s="286"/>
      <c r="I24" s="286"/>
      <c r="J24" s="286"/>
      <c r="K24" s="286"/>
      <c r="L24" s="286"/>
      <c r="M24" s="286"/>
      <c r="N24" s="286"/>
      <c r="O24" s="286"/>
      <c r="P24" s="286"/>
      <c r="Q24" s="286"/>
      <c r="R24" s="286"/>
      <c r="S24" s="286"/>
      <c r="T24" s="286"/>
      <c r="U24" s="286"/>
    </row>
    <row r="25" spans="2:21" s="14" customFormat="1" ht="24.95" customHeight="1" x14ac:dyDescent="0.25">
      <c r="B25" s="317" t="s">
        <v>123</v>
      </c>
      <c r="C25" s="317"/>
      <c r="D25" s="317"/>
      <c r="E25" s="317"/>
      <c r="F25" s="317"/>
      <c r="G25" s="317"/>
      <c r="H25" s="317"/>
      <c r="I25" s="317"/>
      <c r="J25" s="317"/>
      <c r="K25" s="317"/>
      <c r="L25" s="317"/>
      <c r="M25" s="317"/>
      <c r="N25" s="317"/>
      <c r="O25" s="317"/>
      <c r="P25" s="317"/>
      <c r="Q25" s="317"/>
      <c r="R25" s="317"/>
      <c r="S25" s="317"/>
      <c r="T25" s="317"/>
      <c r="U25" s="317"/>
    </row>
    <row r="26" spans="2:21" ht="60" customHeight="1" x14ac:dyDescent="0.2">
      <c r="B26" s="286"/>
      <c r="C26" s="286"/>
      <c r="D26" s="286"/>
      <c r="E26" s="286"/>
      <c r="F26" s="286"/>
      <c r="G26" s="286"/>
      <c r="H26" s="286"/>
      <c r="I26" s="286"/>
      <c r="J26" s="286"/>
      <c r="K26" s="286"/>
      <c r="L26" s="286"/>
      <c r="M26" s="286"/>
      <c r="N26" s="286"/>
      <c r="O26" s="286"/>
      <c r="P26" s="286"/>
      <c r="Q26" s="286"/>
      <c r="R26" s="286"/>
      <c r="S26" s="286"/>
      <c r="T26" s="286"/>
      <c r="U26" s="286"/>
    </row>
    <row r="27" spans="2:21" ht="60" customHeight="1" x14ac:dyDescent="0.2">
      <c r="B27" s="286"/>
      <c r="C27" s="286"/>
      <c r="D27" s="286"/>
      <c r="E27" s="286"/>
      <c r="F27" s="286"/>
      <c r="G27" s="286"/>
      <c r="H27" s="286"/>
      <c r="I27" s="286"/>
      <c r="J27" s="286"/>
      <c r="K27" s="286"/>
      <c r="L27" s="286"/>
      <c r="M27" s="286"/>
      <c r="N27" s="286"/>
      <c r="O27" s="286"/>
      <c r="P27" s="286"/>
      <c r="Q27" s="286"/>
      <c r="R27" s="286"/>
      <c r="S27" s="286"/>
      <c r="T27" s="286"/>
      <c r="U27" s="286"/>
    </row>
    <row r="28" spans="2:21" ht="60" customHeight="1" x14ac:dyDescent="0.2">
      <c r="B28" s="286"/>
      <c r="C28" s="286"/>
      <c r="D28" s="286"/>
      <c r="E28" s="286"/>
      <c r="F28" s="286"/>
      <c r="G28" s="286"/>
      <c r="H28" s="286"/>
      <c r="I28" s="286"/>
      <c r="J28" s="286"/>
      <c r="K28" s="286"/>
      <c r="L28" s="286"/>
      <c r="M28" s="286"/>
      <c r="N28" s="286"/>
      <c r="O28" s="286"/>
      <c r="P28" s="286"/>
      <c r="Q28" s="286"/>
      <c r="R28" s="286"/>
      <c r="S28" s="286"/>
      <c r="T28" s="286"/>
      <c r="U28" s="286"/>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18" t="s">
        <v>178</v>
      </c>
      <c r="C30" s="318"/>
      <c r="D30" s="318"/>
      <c r="E30" s="318"/>
      <c r="F30" s="318"/>
      <c r="G30" s="318"/>
      <c r="H30" s="318"/>
      <c r="I30" s="318"/>
      <c r="J30" s="318"/>
      <c r="K30" s="318"/>
      <c r="L30" s="318"/>
      <c r="M30" s="318"/>
      <c r="N30" s="318"/>
      <c r="O30" s="318"/>
      <c r="P30" s="318"/>
      <c r="Q30" s="318"/>
      <c r="R30" s="318"/>
      <c r="S30" s="318"/>
      <c r="T30" s="318"/>
      <c r="U30" s="318"/>
    </row>
    <row r="31" spans="2:21" ht="24.95" customHeight="1" x14ac:dyDescent="0.2">
      <c r="B31" s="315" t="s">
        <v>28</v>
      </c>
      <c r="C31" s="316"/>
      <c r="D31" s="316"/>
      <c r="E31" s="316"/>
      <c r="F31" s="316"/>
      <c r="G31" s="316"/>
      <c r="H31" s="316"/>
      <c r="I31" s="316"/>
      <c r="J31" s="316"/>
      <c r="K31" s="316"/>
      <c r="L31" s="316"/>
      <c r="M31" s="316"/>
      <c r="N31" s="316"/>
      <c r="O31" s="316"/>
      <c r="P31" s="316"/>
      <c r="Q31" s="316"/>
      <c r="R31" s="316"/>
      <c r="S31" s="316"/>
      <c r="T31" s="316"/>
      <c r="U31" s="316"/>
    </row>
    <row r="32" spans="2:21" ht="60" customHeight="1" x14ac:dyDescent="0.2">
      <c r="B32" s="286"/>
      <c r="C32" s="286"/>
      <c r="D32" s="286"/>
      <c r="E32" s="286"/>
      <c r="F32" s="286"/>
      <c r="G32" s="286"/>
      <c r="H32" s="286"/>
      <c r="I32" s="286"/>
      <c r="J32" s="286"/>
      <c r="K32" s="286"/>
      <c r="L32" s="286"/>
      <c r="M32" s="286"/>
      <c r="N32" s="286"/>
      <c r="O32" s="286"/>
      <c r="P32" s="286"/>
      <c r="Q32" s="286"/>
      <c r="R32" s="286"/>
      <c r="S32" s="286"/>
      <c r="T32" s="286"/>
      <c r="U32" s="286"/>
    </row>
    <row r="33" spans="2:21" ht="60" customHeight="1" x14ac:dyDescent="0.2">
      <c r="B33" s="286"/>
      <c r="C33" s="286"/>
      <c r="D33" s="286"/>
      <c r="E33" s="286"/>
      <c r="F33" s="286"/>
      <c r="G33" s="286"/>
      <c r="H33" s="286"/>
      <c r="I33" s="286"/>
      <c r="J33" s="286"/>
      <c r="K33" s="286"/>
      <c r="L33" s="286"/>
      <c r="M33" s="286"/>
      <c r="N33" s="286"/>
      <c r="O33" s="286"/>
      <c r="P33" s="286"/>
      <c r="Q33" s="286"/>
      <c r="R33" s="286"/>
      <c r="S33" s="286"/>
      <c r="T33" s="286"/>
      <c r="U33" s="286"/>
    </row>
    <row r="34" spans="2:21" s="14" customFormat="1" ht="24.95" customHeight="1" x14ac:dyDescent="0.25">
      <c r="B34" s="317" t="s">
        <v>123</v>
      </c>
      <c r="C34" s="317"/>
      <c r="D34" s="317"/>
      <c r="E34" s="317"/>
      <c r="F34" s="317"/>
      <c r="G34" s="317"/>
      <c r="H34" s="317"/>
      <c r="I34" s="317"/>
      <c r="J34" s="317"/>
      <c r="K34" s="317"/>
      <c r="L34" s="317"/>
      <c r="M34" s="317"/>
      <c r="N34" s="317"/>
      <c r="O34" s="317"/>
      <c r="P34" s="317"/>
      <c r="Q34" s="317"/>
      <c r="R34" s="317"/>
      <c r="S34" s="317"/>
      <c r="T34" s="317"/>
      <c r="U34" s="317"/>
    </row>
    <row r="35" spans="2:21" ht="60" customHeight="1" x14ac:dyDescent="0.2">
      <c r="B35" s="286"/>
      <c r="C35" s="286"/>
      <c r="D35" s="286"/>
      <c r="E35" s="286"/>
      <c r="F35" s="286"/>
      <c r="G35" s="286"/>
      <c r="H35" s="286"/>
      <c r="I35" s="286"/>
      <c r="J35" s="286"/>
      <c r="K35" s="286"/>
      <c r="L35" s="286"/>
      <c r="M35" s="286"/>
      <c r="N35" s="286"/>
      <c r="O35" s="286"/>
      <c r="P35" s="286"/>
      <c r="Q35" s="286"/>
      <c r="R35" s="286"/>
      <c r="S35" s="286"/>
      <c r="T35" s="286"/>
      <c r="U35" s="286"/>
    </row>
    <row r="36" spans="2:21" ht="60" customHeight="1" x14ac:dyDescent="0.2">
      <c r="B36" s="286"/>
      <c r="C36" s="286"/>
      <c r="D36" s="286"/>
      <c r="E36" s="286"/>
      <c r="F36" s="286"/>
      <c r="G36" s="286"/>
      <c r="H36" s="286"/>
      <c r="I36" s="286"/>
      <c r="J36" s="286"/>
      <c r="K36" s="286"/>
      <c r="L36" s="286"/>
      <c r="M36" s="286"/>
      <c r="N36" s="286"/>
      <c r="O36" s="286"/>
      <c r="P36" s="286"/>
      <c r="Q36" s="286"/>
      <c r="R36" s="286"/>
      <c r="S36" s="286"/>
      <c r="T36" s="286"/>
      <c r="U36" s="286"/>
    </row>
    <row r="37" spans="2:21" ht="60" customHeight="1" x14ac:dyDescent="0.2">
      <c r="B37" s="286"/>
      <c r="C37" s="286"/>
      <c r="D37" s="286"/>
      <c r="E37" s="286"/>
      <c r="F37" s="286"/>
      <c r="G37" s="286"/>
      <c r="H37" s="286"/>
      <c r="I37" s="286"/>
      <c r="J37" s="286"/>
      <c r="K37" s="286"/>
      <c r="L37" s="286"/>
      <c r="M37" s="286"/>
      <c r="N37" s="286"/>
      <c r="O37" s="286"/>
      <c r="P37" s="286"/>
      <c r="Q37" s="286"/>
      <c r="R37" s="286"/>
      <c r="S37" s="286"/>
      <c r="T37" s="286"/>
      <c r="U37" s="286"/>
    </row>
    <row r="40" spans="2:21" x14ac:dyDescent="0.2">
      <c r="B40" s="314" t="s">
        <v>179</v>
      </c>
      <c r="C40" s="314"/>
      <c r="D40" s="314"/>
      <c r="E40" s="314"/>
      <c r="F40" s="314"/>
      <c r="G40" s="314"/>
      <c r="H40" s="314"/>
      <c r="I40" s="314"/>
      <c r="J40" s="314"/>
      <c r="K40" s="314"/>
      <c r="L40" s="314"/>
      <c r="M40" s="314"/>
      <c r="N40" s="314"/>
      <c r="O40" s="314"/>
      <c r="P40" s="314"/>
      <c r="Q40" s="314"/>
      <c r="R40" s="314"/>
      <c r="S40" s="314"/>
      <c r="T40" s="314"/>
      <c r="U40" s="314"/>
    </row>
    <row r="41" spans="2:21" ht="19.5" x14ac:dyDescent="0.2">
      <c r="B41" s="315" t="s">
        <v>28</v>
      </c>
      <c r="C41" s="316"/>
      <c r="D41" s="316"/>
      <c r="E41" s="316"/>
      <c r="F41" s="316"/>
      <c r="G41" s="316"/>
      <c r="H41" s="316"/>
      <c r="I41" s="316"/>
      <c r="J41" s="316"/>
      <c r="K41" s="316"/>
      <c r="L41" s="316"/>
      <c r="M41" s="316"/>
      <c r="N41" s="316"/>
      <c r="O41" s="316"/>
      <c r="P41" s="316"/>
      <c r="Q41" s="316"/>
      <c r="R41" s="316"/>
      <c r="S41" s="316"/>
      <c r="T41" s="316"/>
      <c r="U41" s="316"/>
    </row>
    <row r="42" spans="2:21" ht="62.25" customHeight="1" x14ac:dyDescent="0.2">
      <c r="B42" s="286"/>
      <c r="C42" s="286"/>
      <c r="D42" s="286"/>
      <c r="E42" s="286"/>
      <c r="F42" s="286"/>
      <c r="G42" s="286"/>
      <c r="H42" s="286"/>
      <c r="I42" s="286"/>
      <c r="J42" s="286"/>
      <c r="K42" s="286"/>
      <c r="L42" s="286"/>
      <c r="M42" s="286"/>
      <c r="N42" s="286"/>
      <c r="O42" s="286"/>
      <c r="P42" s="286"/>
      <c r="Q42" s="286"/>
      <c r="R42" s="286"/>
      <c r="S42" s="286"/>
      <c r="T42" s="286"/>
      <c r="U42" s="286"/>
    </row>
    <row r="43" spans="2:21" ht="64.5" customHeight="1" x14ac:dyDescent="0.2">
      <c r="B43" s="286"/>
      <c r="C43" s="286"/>
      <c r="D43" s="286"/>
      <c r="E43" s="286"/>
      <c r="F43" s="286"/>
      <c r="G43" s="286"/>
      <c r="H43" s="286"/>
      <c r="I43" s="286"/>
      <c r="J43" s="286"/>
      <c r="K43" s="286"/>
      <c r="L43" s="286"/>
      <c r="M43" s="286"/>
      <c r="N43" s="286"/>
      <c r="O43" s="286"/>
      <c r="P43" s="286"/>
      <c r="Q43" s="286"/>
      <c r="R43" s="286"/>
      <c r="S43" s="286"/>
      <c r="T43" s="286"/>
      <c r="U43" s="286"/>
    </row>
    <row r="44" spans="2:21" ht="19.5" x14ac:dyDescent="0.2">
      <c r="B44" s="317" t="s">
        <v>123</v>
      </c>
      <c r="C44" s="317"/>
      <c r="D44" s="317"/>
      <c r="E44" s="317"/>
      <c r="F44" s="317"/>
      <c r="G44" s="317"/>
      <c r="H44" s="317"/>
      <c r="I44" s="317"/>
      <c r="J44" s="317"/>
      <c r="K44" s="317"/>
      <c r="L44" s="317"/>
      <c r="M44" s="317"/>
      <c r="N44" s="317"/>
      <c r="O44" s="317"/>
      <c r="P44" s="317"/>
      <c r="Q44" s="317"/>
      <c r="R44" s="317"/>
      <c r="S44" s="317"/>
      <c r="T44" s="317"/>
      <c r="U44" s="317"/>
    </row>
    <row r="45" spans="2:21" ht="54.75" customHeight="1" x14ac:dyDescent="0.2">
      <c r="B45" s="286"/>
      <c r="C45" s="286"/>
      <c r="D45" s="286"/>
      <c r="E45" s="286"/>
      <c r="F45" s="286"/>
      <c r="G45" s="286"/>
      <c r="H45" s="286"/>
      <c r="I45" s="286"/>
      <c r="J45" s="286"/>
      <c r="K45" s="286"/>
      <c r="L45" s="286"/>
      <c r="M45" s="286"/>
      <c r="N45" s="286"/>
      <c r="O45" s="286"/>
      <c r="P45" s="286"/>
      <c r="Q45" s="286"/>
      <c r="R45" s="286"/>
      <c r="S45" s="286"/>
      <c r="T45" s="286"/>
      <c r="U45" s="286"/>
    </row>
    <row r="46" spans="2:21" ht="61.5" customHeight="1" x14ac:dyDescent="0.2">
      <c r="B46" s="286"/>
      <c r="C46" s="286"/>
      <c r="D46" s="286"/>
      <c r="E46" s="286"/>
      <c r="F46" s="286"/>
      <c r="G46" s="286"/>
      <c r="H46" s="286"/>
      <c r="I46" s="286"/>
      <c r="J46" s="286"/>
      <c r="K46" s="286"/>
      <c r="L46" s="286"/>
      <c r="M46" s="286"/>
      <c r="N46" s="286"/>
      <c r="O46" s="286"/>
      <c r="P46" s="286"/>
      <c r="Q46" s="286"/>
      <c r="R46" s="286"/>
      <c r="S46" s="286"/>
      <c r="T46" s="286"/>
      <c r="U46" s="286"/>
    </row>
    <row r="47" spans="2:21" ht="64.5" customHeight="1" x14ac:dyDescent="0.2">
      <c r="B47" s="286"/>
      <c r="C47" s="286"/>
      <c r="D47" s="286"/>
      <c r="E47" s="286"/>
      <c r="F47" s="286"/>
      <c r="G47" s="286"/>
      <c r="H47" s="286"/>
      <c r="I47" s="286"/>
      <c r="J47" s="286"/>
      <c r="K47" s="286"/>
      <c r="L47" s="286"/>
      <c r="M47" s="286"/>
      <c r="N47" s="286"/>
      <c r="O47" s="286"/>
      <c r="P47" s="286"/>
      <c r="Q47" s="286"/>
      <c r="R47" s="286"/>
      <c r="S47" s="286"/>
      <c r="T47" s="286"/>
      <c r="U47" s="286"/>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V2:V3"/>
    <mergeCell ref="C2:F2"/>
    <mergeCell ref="H2:K2"/>
    <mergeCell ref="B36:U36"/>
    <mergeCell ref="B37:U37"/>
    <mergeCell ref="B14:U14"/>
    <mergeCell ref="B15:U15"/>
    <mergeCell ref="G3:G9"/>
    <mergeCell ref="B16:U16"/>
    <mergeCell ref="B17:U17"/>
    <mergeCell ref="M2:P2"/>
    <mergeCell ref="B18:U18"/>
    <mergeCell ref="B19:U19"/>
    <mergeCell ref="B22:U22"/>
    <mergeCell ref="B23:U23"/>
    <mergeCell ref="B21:U21"/>
    <mergeCell ref="L3:L9"/>
    <mergeCell ref="B2:B3"/>
    <mergeCell ref="R2:U2"/>
    <mergeCell ref="B12:U12"/>
    <mergeCell ref="B13:U13"/>
    <mergeCell ref="B24:U24"/>
    <mergeCell ref="B25:U25"/>
    <mergeCell ref="B26:U26"/>
    <mergeCell ref="B27:U27"/>
    <mergeCell ref="B42:U42"/>
    <mergeCell ref="B28:U28"/>
    <mergeCell ref="B47:U47"/>
    <mergeCell ref="B30:U30"/>
    <mergeCell ref="B31:U31"/>
    <mergeCell ref="B32:U32"/>
    <mergeCell ref="B33:U33"/>
    <mergeCell ref="B45:U45"/>
    <mergeCell ref="B34:U34"/>
    <mergeCell ref="B35:U35"/>
    <mergeCell ref="B40:U40"/>
    <mergeCell ref="B41:U41"/>
    <mergeCell ref="B46:U46"/>
    <mergeCell ref="B43:U43"/>
    <mergeCell ref="B44:U44"/>
  </mergeCells>
  <phoneticPr fontId="2" type="noConversion"/>
  <hyperlinks>
    <hyperlink ref="B65497" r:id="rId1" xr:uid="{00000000-0004-0000-0500-000000000000}"/>
    <hyperlink ref="B65496" r:id="rId2" xr:uid="{00000000-0004-0000-0500-000001000000}"/>
    <hyperlink ref="B7" location="Autoevaluación!A138" tooltip="Ir a autoevaluación" display="Prevención de riesgos" xr:uid="{00000000-0004-0000-0500-000002000000}"/>
    <hyperlink ref="B6" location="Autoevaluación!A133" tooltip="Ir a autoevaluación" display="Participación y convivencia" xr:uid="{00000000-0004-0000-0500-000003000000}"/>
    <hyperlink ref="B5" location="Autoevaluación!A127" tooltip="Ir a autoevaluación" display="Proyección a la comunidad" xr:uid="{00000000-0004-0000-0500-000004000000}"/>
    <hyperlink ref="B4" location="Autoevaluación!A121" tooltip="Ir a autoevaluación" display="Accesibilidad" xr:uid="{00000000-0004-0000-0500-000005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Hernan Sepulveda Jaimes</cp:lastModifiedBy>
  <cp:lastPrinted>2011-10-07T14:16:27Z</cp:lastPrinted>
  <dcterms:created xsi:type="dcterms:W3CDTF">2010-02-23T19:10:51Z</dcterms:created>
  <dcterms:modified xsi:type="dcterms:W3CDTF">2024-01-11T23:20:44Z</dcterms:modified>
</cp:coreProperties>
</file>