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CKELIN\OneDrive\Escritorio\ROY 2024\"/>
    </mc:Choice>
  </mc:AlternateContent>
  <workbookProtection lockStructure="1"/>
  <bookViews>
    <workbookView xWindow="0" yWindow="0" windowWidth="20490" windowHeight="753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fileRecoveryPr repairLoad="1"/>
</workbook>
</file>

<file path=xl/calcChain.xml><?xml version="1.0" encoding="utf-8"?>
<calcChain xmlns="http://schemas.openxmlformats.org/spreadsheetml/2006/main">
  <c r="B18" i="4" l="1"/>
  <c r="C18" i="4"/>
  <c r="D18" i="4"/>
  <c r="E18" i="4"/>
  <c r="B19" i="4"/>
  <c r="C19" i="4"/>
  <c r="D19" i="4"/>
  <c r="E19" i="4"/>
  <c r="B20" i="4"/>
  <c r="C20" i="4"/>
  <c r="D20" i="4"/>
  <c r="E20" i="4"/>
  <c r="B21" i="4"/>
  <c r="C21" i="4"/>
  <c r="D21" i="4"/>
  <c r="E21" i="4"/>
  <c r="B22" i="4"/>
  <c r="C22" i="4"/>
  <c r="D22" i="4"/>
  <c r="E22" i="4"/>
  <c r="B23" i="4"/>
  <c r="C23" i="4"/>
  <c r="D23" i="4"/>
  <c r="E23" i="4"/>
  <c r="B24" i="4"/>
  <c r="C24" i="4"/>
  <c r="D24" i="4"/>
  <c r="E24" i="4"/>
  <c r="B25" i="4"/>
  <c r="C25" i="4"/>
  <c r="D25" i="4"/>
  <c r="E25" i="4"/>
  <c r="B26" i="4"/>
  <c r="C26" i="4"/>
  <c r="D26" i="4"/>
  <c r="E26" i="4"/>
  <c r="B27" i="4"/>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B42" i="4"/>
  <c r="C42" i="4"/>
  <c r="D42" i="4"/>
  <c r="E42" i="4"/>
  <c r="B43" i="4"/>
  <c r="C43" i="4"/>
  <c r="D43" i="4"/>
  <c r="E43"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59" i="4"/>
  <c r="C59" i="4"/>
  <c r="D59" i="4"/>
  <c r="E59" i="4"/>
  <c r="B60" i="4"/>
  <c r="C60" i="4"/>
  <c r="D60" i="4"/>
  <c r="E60" i="4"/>
  <c r="B61" i="4"/>
  <c r="C61" i="4"/>
  <c r="D61" i="4"/>
  <c r="E61" i="4"/>
  <c r="B62" i="4"/>
  <c r="C62" i="4"/>
  <c r="D62" i="4"/>
  <c r="E62" i="4"/>
  <c r="B63" i="4"/>
  <c r="C63" i="4"/>
  <c r="D63" i="4"/>
  <c r="E63" i="4"/>
  <c r="B64" i="4"/>
  <c r="C64" i="4"/>
  <c r="D64" i="4"/>
  <c r="E64" i="4"/>
  <c r="B65" i="4"/>
  <c r="C65" i="4"/>
  <c r="D65" i="4"/>
  <c r="E65" i="4"/>
  <c r="B66" i="4"/>
  <c r="C66" i="4"/>
  <c r="D66" i="4"/>
  <c r="E66" i="4"/>
  <c r="B67" i="4"/>
  <c r="C67" i="4"/>
  <c r="D67" i="4"/>
  <c r="E67" i="4"/>
  <c r="B68" i="4"/>
  <c r="C68" i="4"/>
  <c r="D68" i="4"/>
  <c r="E68" i="4"/>
  <c r="B69" i="4"/>
  <c r="C69" i="4"/>
  <c r="D69" i="4"/>
  <c r="E69" i="4"/>
  <c r="B70" i="4"/>
  <c r="C70" i="4"/>
  <c r="D70" i="4"/>
  <c r="E70" i="4"/>
  <c r="B71" i="4"/>
  <c r="C71" i="4"/>
  <c r="D71" i="4"/>
  <c r="E71" i="4"/>
  <c r="B72" i="4"/>
  <c r="C72" i="4"/>
  <c r="D72" i="4"/>
  <c r="E72" i="4"/>
  <c r="B73" i="4"/>
  <c r="C73" i="4"/>
  <c r="D73" i="4"/>
  <c r="E73" i="4"/>
  <c r="B74" i="4"/>
  <c r="C74" i="4"/>
  <c r="D74" i="4"/>
  <c r="E74" i="4"/>
  <c r="B75" i="4"/>
  <c r="C75" i="4"/>
  <c r="D75" i="4"/>
  <c r="E75" i="4"/>
  <c r="B76" i="4"/>
  <c r="C76" i="4"/>
  <c r="D76" i="4"/>
  <c r="E76" i="4"/>
  <c r="C11" i="3"/>
  <c r="E11" i="3"/>
  <c r="E12" i="3"/>
  <c r="F15" i="2"/>
  <c r="D35" i="2"/>
  <c r="F35" i="2"/>
  <c r="D36" i="2"/>
  <c r="F36" i="2"/>
  <c r="D37" i="2"/>
  <c r="F37" i="2"/>
  <c r="D38" i="2"/>
  <c r="F38" i="2"/>
  <c r="E60" i="2"/>
  <c r="G60" i="2"/>
  <c r="E61" i="2"/>
  <c r="G61" i="2"/>
  <c r="E62" i="2"/>
  <c r="G62" i="2"/>
  <c r="E63" i="2"/>
  <c r="G63" i="2"/>
  <c r="E64" i="2"/>
  <c r="G64" i="2"/>
  <c r="E81" i="2"/>
  <c r="G81" i="2"/>
  <c r="E82" i="2"/>
  <c r="G82" i="2"/>
  <c r="E83" i="2"/>
  <c r="G83" i="2"/>
  <c r="E84" i="2"/>
  <c r="G84" i="2"/>
  <c r="E85" i="2"/>
  <c r="G85" i="2"/>
  <c r="D105" i="2"/>
  <c r="F105" i="2"/>
  <c r="D132" i="2"/>
  <c r="F132" i="2"/>
  <c r="I6" i="1"/>
  <c r="A9" i="1"/>
  <c r="D9" i="1"/>
  <c r="G9" i="1"/>
  <c r="A10" i="1"/>
  <c r="G10" i="1"/>
  <c r="A11" i="1"/>
  <c r="A12" i="1"/>
  <c r="A13" i="1"/>
  <c r="G13" i="1"/>
  <c r="A14" i="1"/>
  <c r="A15" i="1"/>
  <c r="G15" i="1"/>
  <c r="A16" i="1"/>
  <c r="A17" i="1"/>
  <c r="A18" i="1"/>
  <c r="A19" i="1"/>
  <c r="A20" i="1"/>
  <c r="A21" i="1"/>
  <c r="G21" i="1"/>
  <c r="A22" i="1"/>
  <c r="A23" i="1"/>
  <c r="A24" i="1"/>
  <c r="A25" i="1"/>
  <c r="A26" i="1"/>
  <c r="A27" i="1"/>
  <c r="A28" i="1"/>
  <c r="D28" i="1"/>
  <c r="G28" i="1"/>
  <c r="A29" i="1"/>
  <c r="A30" i="1"/>
  <c r="A31" i="1"/>
  <c r="A32" i="1"/>
  <c r="A33" i="1"/>
  <c r="A34" i="1"/>
  <c r="A35" i="1"/>
  <c r="G35" i="1"/>
  <c r="A36" i="1"/>
  <c r="A37" i="1"/>
  <c r="A38" i="1"/>
  <c r="G38" i="1"/>
  <c r="A39" i="1"/>
  <c r="A40" i="1"/>
  <c r="A41" i="1"/>
  <c r="G41" i="1"/>
  <c r="A42" i="1"/>
  <c r="A43" i="1"/>
  <c r="A44" i="1"/>
  <c r="G44" i="1"/>
  <c r="A45" i="1"/>
  <c r="A46" i="1"/>
  <c r="A47" i="1"/>
  <c r="A48" i="1"/>
  <c r="A49" i="1"/>
  <c r="A50" i="1"/>
  <c r="A51" i="1"/>
  <c r="A52" i="1"/>
  <c r="A53" i="1"/>
  <c r="A54" i="1"/>
  <c r="A55" i="1"/>
  <c r="A56" i="1"/>
  <c r="D56" i="1"/>
  <c r="G56" i="1"/>
  <c r="A57" i="1"/>
  <c r="A58" i="1"/>
  <c r="A59" i="1"/>
  <c r="A60" i="1"/>
  <c r="A61" i="1"/>
  <c r="A62" i="1"/>
  <c r="A63" i="1"/>
  <c r="A64" i="1"/>
  <c r="A65" i="1"/>
  <c r="D65" i="1"/>
  <c r="G65" i="1"/>
  <c r="A66" i="1"/>
  <c r="A67" i="1"/>
  <c r="A68" i="1"/>
  <c r="A69" i="1"/>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<sst xmlns="http://schemas.openxmlformats.org/spreadsheetml/2006/main" count="470" uniqueCount="301">
  <si>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</si>
  <si>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</si>
  <si>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</si>
  <si>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</si>
  <si>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</si>
  <si>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</si>
  <si>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</si>
  <si>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</si>
  <si>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</si>
  <si>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</si>
  <si>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</si>
  <si>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</si>
  <si>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</si>
  <si>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</si>
  <si>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</si>
  <si>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</si>
  <si>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</si>
  <si>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</si>
  <si>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</si>
  <si>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</si>
  <si>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</si>
  <si>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</si>
  <si>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</si>
  <si>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</si>
  <si>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</si>
  <si>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</si>
  <si>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</si>
  <si>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</si>
  <si>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</si>
  <si>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</si>
  <si>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</si>
  <si>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</si>
  <si>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</si>
  <si>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</si>
  <si>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</si>
  <si>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</si>
  <si>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</si>
  <si>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</si>
  <si>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</si>
  <si>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</si>
  <si>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</si>
  <si>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</si>
  <si>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</si>
  <si>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</si>
  <si>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</si>
  <si>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</si>
  <si>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</si>
  <si>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</si>
  <si>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</si>
  <si>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</si>
  <si>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</si>
  <si>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</si>
  <si>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</si>
  <si>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</si>
  <si>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</si>
  <si>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</si>
  <si>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</si>
  <si>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</si>
  <si>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</si>
  <si>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</si>
  <si>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</si>
  <si>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</si>
  <si>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</si>
  <si>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</si>
  <si>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</si>
  <si>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</si>
  <si>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</si>
  <si>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</si>
  <si>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</si>
  <si>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</si>
  <si>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</si>
  <si>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</si>
  <si>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</si>
  <si>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</si>
  <si>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</si>
  <si>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</si>
  <si>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</si>
  <si>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</si>
  <si>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</si>
  <si>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</si>
  <si>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</si>
  <si>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</si>
  <si>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</si>
  <si>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</si>
  <si>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</si>
  <si>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</si>
  <si>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</si>
  <si>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</si>
  <si>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</si>
  <si>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</si>
  <si>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</si>
  <si>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</si>
  <si>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</si>
  <si>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</si>
  <si>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</si>
  <si>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</si>
  <si>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</si>
  <si>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</si>
  <si>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</si>
  <si>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</si>
  <si>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</si>
  <si>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</si>
  <si>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</si>
  <si>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</si>
  <si>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</si>
  <si>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</si>
  <si>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</si>
  <si>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</si>
  <si>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</si>
  <si>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</si>
  <si>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</si>
  <si>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</si>
  <si>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</si>
  <si>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</si>
  <si>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</si>
  <si>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</si>
  <si>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</si>
  <si>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</si>
  <si>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</si>
  <si>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</si>
  <si>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</si>
  <si>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</si>
  <si>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</si>
  <si>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</si>
  <si>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</si>
  <si>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</si>
  <si>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</si>
  <si>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</si>
  <si>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</si>
  <si>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</si>
  <si>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</si>
  <si>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</si>
  <si>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</si>
  <si>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</si>
  <si>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</si>
  <si>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</si>
  <si>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</si>
  <si>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</si>
  <si>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</si>
  <si>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</si>
  <si>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</si>
  <si>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</si>
  <si>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</si>
  <si>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</si>
  <si>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</si>
  <si>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</si>
  <si>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</si>
  <si>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</si>
  <si>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</si>
  <si>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</si>
  <si>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</si>
  <si>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</si>
  <si>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</si>
  <si>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</si>
  <si>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</si>
  <si>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</si>
  <si>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</si>
  <si>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</si>
  <si>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</si>
  <si>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</si>
  <si>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</si>
  <si>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</si>
  <si>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</si>
  <si>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</si>
  <si>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</si>
  <si>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</si>
  <si>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</si>
  <si>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</si>
  <si>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</si>
  <si>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</si>
  <si>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</si>
  <si>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</si>
  <si>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</si>
  <si>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</si>
  <si>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</si>
  <si>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</si>
  <si>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</si>
  <si>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</si>
  <si>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</si>
  <si>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</si>
  <si>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</si>
  <si>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</si>
  <si>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</si>
  <si>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</si>
  <si>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</si>
  <si>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</si>
  <si>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</si>
  <si>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</si>
  <si>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</si>
  <si>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</si>
  <si>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</si>
  <si>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</si>
  <si>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</si>
  <si>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</si>
  <si>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</si>
  <si>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</si>
  <si>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</si>
  <si>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</si>
  <si>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</si>
  <si>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</si>
  <si>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</si>
  <si>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</si>
  <si>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</si>
  <si>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</si>
  <si>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</si>
  <si>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</si>
  <si>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</si>
  <si>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</si>
  <si>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</si>
  <si>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</si>
  <si>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</si>
  <si>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</si>
  <si>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</si>
  <si>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</si>
  <si>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</si>
  <si>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</si>
  <si>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</si>
  <si>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</si>
  <si>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</si>
  <si>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LOURDES</t>
  </si>
  <si>
    <t>I.E RAIMUNDO ORDÓÑEZ YÁÑEZ</t>
  </si>
  <si>
    <t>Inicia con la designación del equipo coordinador de la rendición de cuentas.  Finaliza con el seguimiento al plan de mejora producto del autodiagnostico y la aplicación de la estrategia formulada. Aplica para todos los componentes de la gestión educativa de la institución Raimundo Ordóñez Yáñez</t>
  </si>
  <si>
    <t>Generar acciones de mejoramiento para la rendición de cuentas, permitiendo la promocíon de la participación ciudadana y el control social.</t>
  </si>
  <si>
    <t>Establecer lineamientos generales para la rendicion de cuentas</t>
  </si>
  <si>
    <t xml:space="preserve">Elaborar el derrotero de la capacitación </t>
  </si>
  <si>
    <t>Capacitar al equipo que lidera la rendición de cuentas</t>
  </si>
  <si>
    <t>% aumento en la categoria planear de la rendición de cuentas= calificación de la etapa planear/calificación inicial de la etapa planear *100</t>
  </si>
  <si>
    <t xml:space="preserve">Al finalizar el 2024 se habrá perfeccionado la estrategia de rendicion de cuentas con un incremento de la puntuación obtenida </t>
  </si>
  <si>
    <t>ZAYRA STELLA VIVAS MORALES</t>
  </si>
  <si>
    <t>07 DE FEBRERO DE 2024</t>
  </si>
  <si>
    <t>Se utilizará como estrategia pedagógica una presentación audiovisual que condensa los informes de cada área de gestión (Directiva, académica, Comunitaria, administrativa y financiera) con mini resúmenes didácticos.</t>
  </si>
  <si>
    <t>Se toma como referente los resultados de la autoevaluación institucional 2024 y el seguimiento al PMI 2024</t>
  </si>
  <si>
    <t xml:space="preserve">La autoevaluación institucional permite conocer los avances y aspectos por mejorar en cada área de gestión, proceso y componente. Se tienen en cuenta las perspectivas formuladas por los padres de familia y los estudiantes </t>
  </si>
  <si>
    <t>Se programa reunión para cumplir este propósito, donde además se toma la percepción de los actores comunitarios para retroalimentarlo y mejorarlo. Se publica en la página web institucional para conocimiento de la comunidad.</t>
  </si>
  <si>
    <t>Siguendo las explicaciones ofertadas por la SED se establecieron los temas del informe de rendición de cuentas 2023, considerando el PEI, las áreas de gestión y los aportes de los estamentos del gobierno escolar.</t>
  </si>
  <si>
    <t>Se constituye el equipo institucional con presencia del equipo directivo, lideres de área de gestión y funcionarios administrativos, mediante resolución rectoral. Los integrantes ya tienen experiencia en los procesos de rendición de cuentas por los ejercicios realizados en vigencias anteriores.</t>
  </si>
  <si>
    <t>El PMI 2023 y el seguimiento al mismo es un referente importante de este informe de gestión institucional.</t>
  </si>
  <si>
    <t>Las asambleas docentes, los encuentros con padres de familia y de los estamentos del gobierno escolar constituyen un escenario propicio para la permanente rendición de cuentas de la gestión por parte de la Institución Educativa, aunque se hace necesaria una participación más efectiva de parte de los padres de familia para que aporten de modo más significativo en el cumplimiento de las metas trazadas.</t>
  </si>
  <si>
    <t xml:space="preserve">Para la rendición de cuentas se tiene como referencia el Plan Nacional de Desarrollo, el Plan de Desarrollo Departamental, El Plan Educativo Institucional y PMI, </t>
  </si>
  <si>
    <t>La Institución Educativa  fomenta el diálogo y participación permanente de los actores comunitarios, así como informa constantemente sobre sus dificultades y avances, conforme a la politica institucional de mejoramiento continuo.</t>
  </si>
  <si>
    <t>Rectoría con el apoyo de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para contactarlas e invitarlas a la Audiencia Pública de Rendición de Cuentas, quienes serán los principales interlocutores en este evento.</t>
  </si>
  <si>
    <t>Se tiene claridad sobre la importancia de este mecanismo de control social para favorecer los principios de transparencia, buen gobierno, eficienciay eficacia de la prestación del servicio educativo público en la Institucion Educativa Raimundo Ordóñez Yáñez.</t>
  </si>
  <si>
    <t>Se contemplan los recursos financieros requeridos para la logistica, organización y desarrollo de la audiencia pública de rendición de cuentas 2023.</t>
  </si>
  <si>
    <t>Se define el correo electrónico institucional, la página institucional de facebook y la plataforma academica del colegio, como canales virtuales complememtarios en el proceso de rendición de cuentas.</t>
  </si>
  <si>
    <t xml:space="preserve">Se establece como medios de comunicación: la Emisora La Poderosa, Carteleras Institucionales, Pagina Web Institucional, Facebook institucional, cuentas de correo electrónico institucional, altavoz de la parroquia Ntra. Sra. de Lourdes  y correspondencia escrita. </t>
  </si>
  <si>
    <t>El técnico operativo - pagador de la institución educativa liderará este momento acorde al manejo presupuestal realizado por la Institución educativa, el manejo del Secop II, los registros y las evidencias pertinentes.</t>
  </si>
  <si>
    <t>Se cuenta con un PMI 2024 formulado y su respectivo seguimiento conforme a formato determinado por la SED y analisis de resultados por parte de la Institución Educativa.</t>
  </si>
  <si>
    <t>El informe da cuenta de los avances y oportunidades de mejora que la Institución Educativa registra en cada área de gestión durante la vigencia 2024.</t>
  </si>
  <si>
    <t>El informe financiero contiene el detalle de ingresos, gastos, situación de tesorería, polizas, evidencia documental y fotográfica de la gestión adelantada. Además esta información reposa en plataforma transaccional Secop II.</t>
  </si>
  <si>
    <t>La autoevaluación institucional, el PMI y el seguimiento al PMI son elementos de la politica de mejoramiento continuo de esta Institución Educativa.</t>
  </si>
  <si>
    <t>Se dió respuesta oportuna a los derechos de petición que se presentaron; se atendió y solucionaron las quejas y reclamos de los padres de familia y los estudiantes cumpliendo el conducto regular y atendiendo el debido proceso.  Las situaciones escolares son resueltas en los horarios de atención a padres de familia y en los encuentros motivados para atender casos especiales.</t>
  </si>
  <si>
    <t>La Institución promueve de manera permanente el diálogo y la participación comunitaria, aunque en muchos casos no se logra una efectiva participación de los actores educativos.</t>
  </si>
  <si>
    <t>Se convocan y desarrollan encuentros presenciales, se comparte información a través del correo institucional.</t>
  </si>
  <si>
    <t>La información de gestión institucional 2023, se encuentra disponible para la comunidad educativa.</t>
  </si>
  <si>
    <t>La estrategia de rendición de cuentas incluye el diálogo y la participación comunitaria</t>
  </si>
  <si>
    <t>La convocatoria será pública y abierta, el equipo institucional de apoyo para la rendición de cuentas de la institución, coordinará la logística y recursos físicos necesarios para atender el personal asistente a la Audiencia Pública.</t>
  </si>
  <si>
    <t>Se hará registro de asistentes en la medida en que los participantes ingresen al evento audiencia pública de rendición de cuentas 2023.</t>
  </si>
  <si>
    <t>Se cumplirá ete ejercicio con el liderazgo del equipo institucional de apoyo a la rendición de cuentas 2023.</t>
  </si>
  <si>
    <t xml:space="preserve">La Institución responderá en forma inmediata las preguntas o inquietudes que se presenten en la audiencia por los ciudadanos. En caso de no ser posible responder en ese momento, la institución se compromete a hacerlo en un tiempo prudencial. </t>
  </si>
  <si>
    <t>Se distribuirá entre los participantes un formulario de evaluación de la jornada de rendición de cuentas, con el fin de realizar el mejoramiento en los procesos futuros. Esta sección tendrá una duración máxima de 10 minutos.</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</si>
  <si>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</si>
  <si>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Los resultados de la audiencia pública de rendición de cuentas 2023, serán considerados en la formulación del PMI 2024  y la actualización del PEI.</t>
  </si>
  <si>
    <t>Las recomendaciones y sugerencias serán consideradas como oportunidad de mejora en el marco de la politica de mejoramiento continuo de esta Institución Educativa.</t>
  </si>
  <si>
    <t>Las recomendaciones que presenten los órganos de control serán incorporados en las acciones de mejora de la institución.</t>
  </si>
  <si>
    <t>Todos los criterios de mejora que contribuyan en la cualificación de procesos institucionales serán considerados e incorporados en la politica de mejoramiento institucional.</t>
  </si>
  <si>
    <t>Año tras año estos indicadores son tomados como referente en la reformulación de estrategias que nos permitan avanzar hacia las metas de calidad del Proyecto Educativo Institucional.</t>
  </si>
  <si>
    <t>Actuar en correspondencia con las orientaciones normativas siempre será una prioridad para esta institución Educativa.</t>
  </si>
  <si>
    <t>No se cuenta con oficina de control interno en la institución Educativa, no obstante se rinde informe a la SED como superior jerarquico, donde además nos orienta y apoya en estos delicados procesos de gestión e información.</t>
  </si>
  <si>
    <t>A partir de las experiencias previas y el diligenciamiento de este audiagnóstico se formula el plan de acción para mejorar este proceso institucional.</t>
  </si>
  <si>
    <t>Se asumen las orientaciones ofertadas por la SED para mejorar los procesos institucionales en función de la ruta de mejoramiento académico continuo.</t>
  </si>
  <si>
    <t>Los Resultados de la rendición de cuentas serán consignados mediante MEMORIAS de la AUDIENCIA PUBLICA</t>
  </si>
  <si>
    <t>Se asignan acorde a los perfiles y funciones de quienes integran el equipo institucional de apoyo para la rendición de cuentas de la vigencia escolar 2023.</t>
  </si>
  <si>
    <t xml:space="preserve">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para estudiantes, sistemas de información, etc.). INFORMACION FINANCIERA (presupuesto, plan de compras, SECOP II, balances, contratación, rendición de cuentas a la Secretaría de Educación y entes de control, etc.). INCLUSIÓN(PIAR, DUA, docente de apoyo, etc). </t>
  </si>
  <si>
    <t>La Institución Educativa en cabeza de la rectora adelanta permanente actualización de información en la plataforma enjambre acorde a lo orientado por la SED</t>
  </si>
  <si>
    <t>La institución educativa prevé la cartelera institucional, la página de facebook, el correo electrónico, como otros canales de comunicación con la comunidad.</t>
  </si>
  <si>
    <t>Se identificaron y se convocó su participación. Se logró la participación en su mayoria , comprometiendo la participación de diversos actores que pueden aportar al buen funcionamiento de la Institución Educativa.</t>
  </si>
  <si>
    <t xml:space="preserve">Este es el espacio donde se expone el informe en cabeza de la señora Rectora como representante de la autoridad y responsable ante el ciudadano por la prestación del servicio educativo, éste lo hace en forma global con los compromisos y los resultados y con el apoyo de las áreas se expone la información especializada.
En este primer bloque se expondrán en forma didáctica y amena las ejecuciones, logros, diﬁcultades y retos de la Institución Educativa. Se utilizará como estrategia pedagógica material audiovisual de cada área de gestión (Directiva, académica, Comunitaria, administrativa y financiera) con mini resúmenes didácticos. En este espacio se presentará informe de gestión y financiera articulada con los Planes de Mejoramiento Institucional.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etc.).INCLUSIÓN(PIAR, DUA, docente de apoyo, etc). 
</t>
  </si>
  <si>
    <t>Se atiende lo orientado por la SED y se incorpora en la resolución rectoral No. 003 (febrero 15 de 2024);  Por la cual se se incorpora el equipo de apoyo para la rendición de cuentas 2023 y se establece el reglamento para realizar la audiencia pública de rendicíon de cuentas 2023.</t>
  </si>
  <si>
    <t>Se establece en la resolución rectoral No 003; por la cual la conformacion el equipo de apoyo para la rendición de cuentas 2023;  se determina el reglamento para realizar la audiencia pública de rendiciíon de cuentas 2023 y en el plan de acción de la presente matriz.</t>
  </si>
  <si>
    <t>Se publicará la información en la página web institucional: www. ieraimundolourdes.edu.co, facebook institucional y cartelera institucional.</t>
  </si>
  <si>
    <t>La convocatoria para la Audiencia Pública se realizará con 30 días de antelación a la fecha señalada para la Rendición de Cuentas, en los siguientes medios de comunicación: Emisora Chinácota Estéreo, Carteleras Institucionales, Pagina Web Institucional, Facebook institucional y correspondencia escrita. En la Convocatoria se especificará que el informe de gestión que será rendido en la Audiencia pública se encuentra disponible en la Página Web www. ieraimundolourdes.edu.co e impresos en la Secretaria General de la institución.</t>
  </si>
  <si>
    <t>La convocatoria para la Audiencia Pública se realizará con 23 días de antelación a la fecha señalada para la Rendición de Cuentas, en los siguientes medios de comunicación: Emisora La Poderosa, Carteleras Institucionales, Pagina Web Institucional, Facebook institucional y correspondencia escrita. En la Convocatoria se especificará que el informe de gestión que será rendido en la Audiencia pública se encuentra disponible en la Página Web www.ieraimundolourdes.edu.co e impresos en la Secretaria General de la institución.</t>
  </si>
  <si>
    <t>Por los motivos de calendario escolar y los multiples compromisos institucionales, se hace 23 días antes. Esperamos  mejorar este indicador para futuros informes</t>
  </si>
  <si>
    <t>La página web www.ieraimundolourdes.edu.co, facebook institucional y correo electrónico institucional son canales virtuales que complementan el ejercicio de rendición de cuentas en la Institución Educativa.</t>
  </si>
  <si>
    <t>La inscripción para asistir al evento (Organismos y personas interesadas) se realizará a partir del lunes doce (12) de febrero y hasta el miercoles  veintiuno (21) de febrero de 2024. Dicha inscripción podrá realizarse telefónicamente en la línea 313 377 3048 o, por correo electrónico a la dirección electrónica: e-raimundoordonezyanez@sednortedesantander.gov.co</t>
  </si>
  <si>
    <t xml:space="preserve">La inscripción de preguntas tanto de las organizaciones, instituciones, como de la comunidad en general deberá realizarse hasta el día miercoles ventiuno (21) de febrero de 2024 a las 1:00 p.m. Para soportar las preguntas se podrán aportar los documentos fundamentales necesarios. </t>
  </si>
  <si>
    <t xml:space="preserve">Para el desarrollo de la Audiencia Pública de Rendición de cuentas, la Institución Educativa Raimundo Ordóñez Yáñez establece las siguientes condiciones: 
Lugar: escenario de la Institución.
Fecha: 23 de febrero de 2024
Hora: 8:00 a.m.
Duración: la duración de la audiencia pública será máximo de una jornada que se realizará a partir de las 8:00 am hasta 11:30 pm, con el fin de evitar cortes y deserción de la audiencia.
</t>
  </si>
  <si>
    <t>Se publicará informe en la pagina web institucional www. ieraimundolourdes.edu.co y plataforma virtual  enjambre de la SED</t>
  </si>
  <si>
    <t>Se publicará informe en la pagina web institucional www.ieraimundolourdes.edu.co y plataforma virtual  enjambre de la SED</t>
  </si>
  <si>
    <r>
      <t>L</t>
    </r>
    <r>
      <rPr>
        <sz val="11"/>
        <color indexed="10"/>
        <rFont val="Calibri"/>
        <family val="2"/>
      </rPr>
      <t>os Resultados de la rendición de cuentas serán consignados mediante MEMORIAS de la AUDIENCIA PUBLICA</t>
    </r>
  </si>
  <si>
    <t>Al finalizar la vigencia escolar 2024, se habrán promovido cuatro (4) mesas de trabajo del equipo de calidad de la IE, como ejercicios de dialogo para la rendición de cuentas y le mejoramiento institucional continuo.</t>
  </si>
  <si>
    <t>Reunionesejecutadas/reuniones programadas</t>
  </si>
  <si>
    <t>Intencionar la rendición de cuentas en los encuentros del equipo de calidad para una mayor eficiencia en la prestación del servicio educativo.</t>
  </si>
  <si>
    <t>Autoevaluación institucional 2023, PMI 2023, Seguimiento al PMI 2023, equipo de calidad IE, evaluación rendición de cuentas 2023.</t>
  </si>
  <si>
    <t>Equipo de calidad de la institución Educativa</t>
  </si>
  <si>
    <t>Al finalizar el 2024 se diligenciará un formato de reporte de actividades realizadas por cada una de las (4) gestiones de la I.E.</t>
  </si>
  <si>
    <t>Actividades realizadas/formato de reporte de actividades  de cada gestión.</t>
  </si>
  <si>
    <t>Estandarizar   formatos  internos de reporte de  las actividades de rendición de cuentas que se realizarán en todas las sedes del establecimiento educativo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</si>
  <si>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1. Realizar un formato que contenga: Actividades realizadas, grupos de valor involucrados, aportes, resultados, observaciones, propuestas y recomendaciones ciudadanas.  2. Mantener constante actualización de las actividades realizadas en la I.E. en los diferentes medios de difusion a la comunidad, como página web, facebook, Whatsapp, etc.</t>
  </si>
  <si>
    <t>Cronograma institucional 2024, medios de difución.</t>
  </si>
  <si>
    <t>Docentes, equipos de gestión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</si>
</sst>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sz val="11"/>
      <color indexed="10"/>
      <name val="Calibri"/>
      <family val="2"/>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0"/>
      <color theme="1"/>
      <name val="Arial"/>
      <family val="2"/>
    </font>
    <font>
      <sz val="11"/>
      <name val="Calibri"/>
      <family val="2"/>
      <scheme val="minor"/>
    </font>
    <font>
      <sz val="11"/>
      <color theme="1"/>
      <name val="Arial"/>
      <family val="2"/>
    </font>
    <font>
      <b/>
      <sz val="14"/>
      <color theme="0"/>
      <name val="Calibri"/>
      <family val="2"/>
      <scheme val="minor"/>
    </font>
    <font>
      <b/>
      <sz val="20"/>
      <color theme="0"/>
      <name val="Calibri"/>
      <family val="2"/>
      <scheme val="minor"/>
    </font>
    <font>
      <sz val="14"/>
      <color theme="1"/>
      <name val="Calibri"/>
      <family val="2"/>
      <scheme val="minor"/>
    </font>
    <font>
      <b/>
      <sz val="12"/>
      <color theme="0"/>
      <name val="Arial"/>
      <family val="2"/>
    </font>
    <font>
      <b/>
      <sz val="12"/>
      <color theme="1"/>
      <name val="Arial"/>
      <family val="2"/>
    </font>
    <font>
      <b/>
      <sz val="16"/>
      <color theme="1"/>
      <name val="Calibri"/>
      <family val="2"/>
      <scheme val="minor"/>
    </font>
    <font>
      <sz val="24"/>
      <color theme="1"/>
      <name val="Calibri"/>
      <family val="2"/>
      <scheme val="minor"/>
    </font>
    <font>
      <sz val="18"/>
      <color theme="1"/>
      <name val="Calibri"/>
      <family val="2"/>
      <scheme val="minor"/>
    </font>
    <font>
      <b/>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sz val="10"/>
      <color theme="3" tint="-0.499984740745262"/>
      <name val="Calibri"/>
      <family val="2"/>
      <scheme val="minor"/>
    </font>
    <font>
      <b/>
      <sz val="10"/>
      <color theme="3" tint="-0.499984740745262"/>
      <name val="Calibri"/>
      <family val="2"/>
      <scheme val="minor"/>
    </font>
    <font>
      <sz val="9"/>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bottom style="medium">
        <color theme="3"/>
      </bottom>
      <diagonal/>
    </border>
    <border>
      <left style="medium">
        <color rgb="FF002060"/>
      </left>
      <right/>
      <top/>
      <bottom/>
      <diagonal/>
    </border>
    <border>
      <left/>
      <right style="medium">
        <color rgb="FF002060"/>
      </right>
      <top/>
      <bottom/>
      <diagonal/>
    </border>
    <border>
      <left style="thin">
        <color indexed="64"/>
      </left>
      <right/>
      <top/>
      <bottom style="medium">
        <color rgb="FF002060"/>
      </bottom>
      <diagonal/>
    </border>
    <border>
      <left/>
      <right/>
      <top/>
      <bottom style="medium">
        <color rgb="FF002060"/>
      </bottom>
      <diagonal/>
    </border>
  </borders>
  <cellStyleXfs count="2">
    <xf numFmtId="0" fontId="0" fillId="0" borderId="0"/>
    <xf numFmtId="0" fontId="8" fillId="0" borderId="0" applyNumberFormat="0" applyFill="0" applyBorder="0" applyAlignment="0" applyProtection="0"/>
  </cellStyleXfs>
  <cellXfs count="31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164" fontId="7" fillId="2" borderId="2" xfId="0" applyNumberFormat="1" applyFont="1" applyFill="1" applyBorder="1" applyAlignment="1" applyProtection="1">
      <alignment horizontal="center" vertical="center"/>
    </xf>
    <xf numFmtId="1" fontId="7" fillId="2" borderId="2"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0" xfId="0" applyFill="1" applyBorder="1"/>
    <xf numFmtId="0" fontId="0" fillId="3" borderId="11" xfId="0" applyFill="1" applyBorder="1"/>
    <xf numFmtId="0" fontId="11" fillId="3" borderId="0" xfId="0" applyFont="1" applyFill="1" applyBorder="1" applyAlignment="1">
      <alignment horizontal="center"/>
    </xf>
    <xf numFmtId="0" fontId="0" fillId="3" borderId="0" xfId="0" applyFill="1" applyBorder="1" applyAlignment="1">
      <alignment horizont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2" fontId="12" fillId="3" borderId="14" xfId="0" applyNumberFormat="1" applyFont="1" applyFill="1" applyBorder="1" applyAlignment="1" applyProtection="1">
      <alignment horizontal="center" wrapText="1"/>
      <protection hidden="1"/>
    </xf>
    <xf numFmtId="1" fontId="0" fillId="3" borderId="8" xfId="0" applyNumberFormat="1" applyFill="1" applyBorder="1" applyAlignment="1" applyProtection="1">
      <alignment wrapText="1"/>
    </xf>
    <xf numFmtId="0" fontId="11" fillId="3" borderId="15" xfId="0" applyFont="1" applyFill="1" applyBorder="1" applyAlignment="1" applyProtection="1">
      <alignment horizontal="center" vertical="center"/>
      <protection hidden="1"/>
    </xf>
    <xf numFmtId="0" fontId="13" fillId="3" borderId="0" xfId="0" applyFont="1" applyFill="1" applyBorder="1" applyAlignment="1">
      <alignment vertical="center"/>
    </xf>
    <xf numFmtId="0" fontId="14" fillId="3" borderId="0" xfId="0" applyFont="1" applyFill="1" applyBorder="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5"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xf>
    <xf numFmtId="164" fontId="15" fillId="4" borderId="16" xfId="0" applyNumberFormat="1" applyFont="1" applyFill="1" applyBorder="1" applyAlignment="1" applyProtection="1">
      <alignment horizontal="center" vertical="center" wrapText="1"/>
    </xf>
    <xf numFmtId="0" fontId="0" fillId="3" borderId="0" xfId="0" applyFill="1" applyAlignment="1">
      <alignment horizontal="justify" vertical="center"/>
    </xf>
    <xf numFmtId="0" fontId="15" fillId="3" borderId="16" xfId="0" applyFont="1" applyFill="1" applyBorder="1" applyAlignment="1" applyProtection="1">
      <alignment horizontal="justify" vertical="center"/>
      <protection locked="0"/>
    </xf>
    <xf numFmtId="0" fontId="16" fillId="3" borderId="16" xfId="0" applyFont="1" applyFill="1" applyBorder="1" applyAlignment="1" applyProtection="1">
      <alignment horizontal="justify" vertical="center" wrapText="1"/>
    </xf>
    <xf numFmtId="0" fontId="3" fillId="3" borderId="16" xfId="0" applyFont="1" applyFill="1" applyBorder="1" applyAlignment="1" applyProtection="1">
      <alignment horizontal="justify" vertical="center" wrapText="1"/>
    </xf>
    <xf numFmtId="0" fontId="16" fillId="3" borderId="17"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6" xfId="0" applyBorder="1" applyProtection="1">
      <protection locked="0"/>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0" fillId="3" borderId="0" xfId="0" applyFill="1" applyBorder="1" applyProtection="1">
      <protection hidden="1"/>
    </xf>
    <xf numFmtId="0" fontId="11" fillId="5" borderId="0" xfId="0" applyFont="1" applyFill="1" applyBorder="1" applyProtection="1">
      <protection hidden="1"/>
    </xf>
    <xf numFmtId="0" fontId="0" fillId="5" borderId="0" xfId="0" applyFill="1" applyBorder="1" applyProtection="1">
      <protection hidden="1"/>
    </xf>
    <xf numFmtId="1" fontId="0" fillId="3" borderId="0" xfId="0" applyNumberFormat="1" applyFill="1" applyBorder="1" applyProtection="1">
      <protection hidden="1"/>
    </xf>
    <xf numFmtId="2" fontId="0" fillId="3" borderId="0" xfId="0" applyNumberFormat="1" applyFill="1" applyBorder="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0" fillId="3" borderId="20" xfId="0" applyFont="1" applyFill="1" applyBorder="1" applyAlignment="1" applyProtection="1">
      <alignment horizontal="center" vertical="center" wrapText="1"/>
      <protection hidden="1"/>
    </xf>
    <xf numFmtId="0" fontId="17"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7" fillId="3" borderId="22" xfId="0" applyFont="1" applyFill="1" applyBorder="1" applyAlignment="1" applyProtection="1">
      <alignment horizontal="center" vertical="center" wrapText="1"/>
      <protection hidden="1"/>
    </xf>
    <xf numFmtId="0" fontId="15" fillId="4" borderId="16"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7" fillId="6" borderId="23" xfId="0" applyFont="1" applyFill="1" applyBorder="1" applyAlignment="1" applyProtection="1">
      <alignment horizontal="center" vertical="center" wrapText="1"/>
    </xf>
    <xf numFmtId="0" fontId="7" fillId="6" borderId="24" xfId="0" applyFont="1" applyFill="1" applyBorder="1" applyAlignment="1" applyProtection="1">
      <alignment horizontal="center" vertical="center" wrapText="1"/>
    </xf>
    <xf numFmtId="1" fontId="7" fillId="6" borderId="24" xfId="0" applyNumberFormat="1" applyFont="1" applyFill="1" applyBorder="1" applyAlignment="1" applyProtection="1">
      <alignment horizontal="center" vertical="center" wrapText="1"/>
    </xf>
    <xf numFmtId="0" fontId="7" fillId="6" borderId="25" xfId="0" applyFont="1" applyFill="1" applyBorder="1" applyAlignment="1" applyProtection="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0"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0" fillId="3" borderId="16" xfId="0" applyFill="1" applyBorder="1" applyAlignment="1">
      <alignment horizontal="center" vertical="center" wrapText="1"/>
    </xf>
    <xf numFmtId="0" fontId="11" fillId="3" borderId="7" xfId="0" applyFont="1" applyFill="1" applyBorder="1" applyAlignment="1">
      <alignment horizontal="center"/>
    </xf>
    <xf numFmtId="0" fontId="11" fillId="3" borderId="8" xfId="0" applyFont="1" applyFill="1" applyBorder="1" applyAlignment="1">
      <alignment horizontal="center"/>
    </xf>
    <xf numFmtId="0" fontId="0" fillId="3" borderId="0" xfId="0" applyFill="1" applyAlignment="1">
      <alignment horizontal="left" vertical="center"/>
    </xf>
    <xf numFmtId="0" fontId="11" fillId="3" borderId="26" xfId="0" applyFont="1" applyFill="1" applyBorder="1" applyAlignment="1">
      <alignment horizontal="center" vertical="center"/>
    </xf>
    <xf numFmtId="0" fontId="14" fillId="10" borderId="0" xfId="0" applyFont="1" applyFill="1" applyBorder="1" applyAlignment="1">
      <alignment vertical="center"/>
    </xf>
    <xf numFmtId="0" fontId="14" fillId="8" borderId="0" xfId="0" applyFont="1" applyFill="1" applyBorder="1" applyAlignment="1">
      <alignment vertical="center"/>
    </xf>
    <xf numFmtId="0" fontId="14" fillId="11" borderId="0" xfId="0" applyFont="1" applyFill="1" applyBorder="1" applyAlignment="1">
      <alignment vertical="center"/>
    </xf>
    <xf numFmtId="0" fontId="19" fillId="3" borderId="0" xfId="0" applyFont="1" applyFill="1" applyBorder="1" applyAlignment="1">
      <alignment horizontal="center"/>
    </xf>
    <xf numFmtId="0" fontId="19" fillId="3" borderId="7" xfId="0" applyFont="1" applyFill="1" applyBorder="1" applyAlignment="1">
      <alignment horizontal="center"/>
    </xf>
    <xf numFmtId="0" fontId="19" fillId="3" borderId="8" xfId="0" applyFont="1" applyFill="1" applyBorder="1" applyAlignment="1">
      <alignment horizontal="center"/>
    </xf>
    <xf numFmtId="0" fontId="11" fillId="3" borderId="0" xfId="0" applyFont="1" applyFill="1" applyBorder="1" applyAlignment="1">
      <alignment horizontal="left"/>
    </xf>
    <xf numFmtId="0" fontId="19" fillId="8" borderId="0" xfId="0" applyFont="1" applyFill="1" applyBorder="1" applyAlignment="1">
      <alignment horizontal="center"/>
    </xf>
    <xf numFmtId="0" fontId="19" fillId="10" borderId="0" xfId="0" applyFont="1" applyFill="1" applyBorder="1" applyAlignment="1">
      <alignment horizontal="center"/>
    </xf>
    <xf numFmtId="0" fontId="19" fillId="11" borderId="0" xfId="0" applyFont="1" applyFill="1" applyBorder="1" applyAlignment="1">
      <alignment horizontal="center"/>
    </xf>
    <xf numFmtId="0" fontId="8" fillId="3" borderId="0" xfId="1" applyFill="1" applyProtection="1">
      <protection hidden="1"/>
    </xf>
    <xf numFmtId="0" fontId="0" fillId="3" borderId="14" xfId="0" applyFill="1" applyBorder="1" applyAlignment="1" applyProtection="1">
      <alignment wrapText="1"/>
      <protection locked="0"/>
    </xf>
    <xf numFmtId="0" fontId="17" fillId="3" borderId="14" xfId="0" applyFont="1"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0" xfId="0" applyFill="1" applyAlignment="1">
      <alignment wrapText="1"/>
    </xf>
    <xf numFmtId="0" fontId="17" fillId="3" borderId="14" xfId="0" applyFont="1" applyFill="1" applyBorder="1" applyAlignment="1" applyProtection="1">
      <alignment vertical="top" wrapText="1"/>
      <protection locked="0"/>
    </xf>
    <xf numFmtId="0" fontId="9" fillId="3" borderId="14"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6" xfId="0" applyBorder="1" applyAlignment="1" applyProtection="1">
      <alignment vertical="top" wrapText="1"/>
      <protection locked="0"/>
    </xf>
    <xf numFmtId="14" fontId="0" fillId="0" borderId="16" xfId="0" applyNumberFormat="1" applyBorder="1" applyAlignment="1" applyProtection="1">
      <alignment vertical="top" wrapText="1"/>
      <protection locked="0"/>
    </xf>
    <xf numFmtId="0" fontId="0" fillId="3" borderId="16" xfId="0" applyFont="1" applyFill="1" applyBorder="1" applyAlignment="1" applyProtection="1">
      <alignment horizontal="justify" vertical="top"/>
    </xf>
    <xf numFmtId="0" fontId="0" fillId="0" borderId="16" xfId="0" applyBorder="1" applyAlignment="1" applyProtection="1">
      <alignment horizontal="left" vertical="top" wrapText="1"/>
      <protection locked="0"/>
    </xf>
    <xf numFmtId="0" fontId="11"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20" fillId="2" borderId="0" xfId="0" applyFont="1" applyFill="1" applyBorder="1" applyAlignment="1" applyProtection="1">
      <alignment horizontal="center" vertical="center"/>
      <protection hidden="1"/>
    </xf>
    <xf numFmtId="0" fontId="14" fillId="3" borderId="27" xfId="0" applyFont="1" applyFill="1" applyBorder="1" applyAlignment="1">
      <alignment horizontal="left" vertical="center" wrapText="1"/>
    </xf>
    <xf numFmtId="0" fontId="14" fillId="3" borderId="2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6"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wrapText="1"/>
    </xf>
    <xf numFmtId="0" fontId="14" fillId="3" borderId="19" xfId="0" applyFont="1" applyFill="1" applyBorder="1" applyAlignment="1">
      <alignment horizontal="left" vertical="center"/>
    </xf>
    <xf numFmtId="0" fontId="14" fillId="3" borderId="27" xfId="0" applyFont="1" applyFill="1" applyBorder="1" applyAlignment="1">
      <alignment horizontal="left" vertical="center"/>
    </xf>
    <xf numFmtId="0" fontId="14" fillId="3" borderId="32" xfId="0" applyFont="1" applyFill="1" applyBorder="1" applyAlignment="1">
      <alignment horizontal="left" vertical="center"/>
    </xf>
    <xf numFmtId="0" fontId="19" fillId="12" borderId="23" xfId="0" applyFont="1" applyFill="1" applyBorder="1" applyAlignment="1">
      <alignment horizontal="center"/>
    </xf>
    <xf numFmtId="0" fontId="19" fillId="12" borderId="24" xfId="0" applyFont="1" applyFill="1" applyBorder="1" applyAlignment="1">
      <alignment horizontal="center"/>
    </xf>
    <xf numFmtId="0" fontId="19" fillId="12" borderId="25" xfId="0" applyFont="1" applyFill="1" applyBorder="1" applyAlignment="1">
      <alignment horizontal="center"/>
    </xf>
    <xf numFmtId="0" fontId="14" fillId="3" borderId="2" xfId="0" applyFont="1" applyFill="1" applyBorder="1" applyAlignment="1">
      <alignment horizontal="left" vertical="center" wrapText="1"/>
    </xf>
    <xf numFmtId="0" fontId="14" fillId="3" borderId="29" xfId="0" applyFont="1" applyFill="1" applyBorder="1" applyAlignment="1">
      <alignment horizontal="left" vertical="center" wrapText="1"/>
    </xf>
    <xf numFmtId="0" fontId="14" fillId="3" borderId="30"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21" fillId="3" borderId="4" xfId="0" applyFont="1" applyFill="1" applyBorder="1" applyAlignment="1">
      <alignment horizontal="left" wrapText="1"/>
    </xf>
    <xf numFmtId="0" fontId="11" fillId="3" borderId="5" xfId="0" applyFont="1" applyFill="1" applyBorder="1" applyAlignment="1">
      <alignment horizontal="left" wrapText="1"/>
    </xf>
    <xf numFmtId="0" fontId="11" fillId="3" borderId="6" xfId="0" applyFont="1" applyFill="1" applyBorder="1" applyAlignment="1">
      <alignment horizontal="left" wrapText="1"/>
    </xf>
    <xf numFmtId="0" fontId="14" fillId="3" borderId="16" xfId="0" applyFont="1" applyFill="1" applyBorder="1" applyAlignment="1">
      <alignment horizontal="left" vertical="top" wrapText="1"/>
    </xf>
    <xf numFmtId="0" fontId="22" fillId="3" borderId="16" xfId="0" applyFont="1" applyFill="1" applyBorder="1" applyAlignment="1">
      <alignment horizontal="left" vertical="top"/>
    </xf>
    <xf numFmtId="0" fontId="11" fillId="5" borderId="16" xfId="0" applyFont="1" applyFill="1" applyBorder="1" applyAlignment="1">
      <alignment horizontal="center"/>
    </xf>
    <xf numFmtId="0" fontId="14" fillId="3" borderId="28" xfId="0" applyFont="1" applyFill="1" applyBorder="1" applyAlignment="1">
      <alignment horizontal="left" vertical="center"/>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9" xfId="0" applyFont="1" applyFill="1" applyBorder="1" applyAlignment="1">
      <alignment horizontal="left"/>
    </xf>
    <xf numFmtId="0" fontId="14" fillId="3" borderId="30" xfId="0" applyFont="1" applyFill="1" applyBorder="1" applyAlignment="1">
      <alignment horizontal="left"/>
    </xf>
    <xf numFmtId="0" fontId="14" fillId="3" borderId="31" xfId="0" applyFont="1" applyFill="1" applyBorder="1" applyAlignment="1">
      <alignment horizontal="left"/>
    </xf>
    <xf numFmtId="0" fontId="14" fillId="3" borderId="19" xfId="0" applyFont="1" applyFill="1" applyBorder="1" applyAlignment="1">
      <alignment horizontal="left"/>
    </xf>
    <xf numFmtId="0" fontId="14" fillId="3" borderId="27" xfId="0" applyFont="1" applyFill="1" applyBorder="1" applyAlignment="1">
      <alignment horizontal="left"/>
    </xf>
    <xf numFmtId="0" fontId="14" fillId="3" borderId="32" xfId="0" applyFont="1" applyFill="1" applyBorder="1" applyAlignment="1">
      <alignment horizontal="left"/>
    </xf>
    <xf numFmtId="0" fontId="14" fillId="3" borderId="19" xfId="0" applyFont="1" applyFill="1" applyBorder="1" applyAlignment="1">
      <alignment horizontal="left" wrapText="1"/>
    </xf>
    <xf numFmtId="0" fontId="14" fillId="3" borderId="27" xfId="0" applyFont="1" applyFill="1" applyBorder="1" applyAlignment="1">
      <alignment horizontal="left" wrapText="1"/>
    </xf>
    <xf numFmtId="0" fontId="14" fillId="3" borderId="32" xfId="0" applyFont="1" applyFill="1" applyBorder="1" applyAlignment="1">
      <alignment horizontal="left" wrapText="1"/>
    </xf>
    <xf numFmtId="0" fontId="14" fillId="3" borderId="35" xfId="0" applyFont="1" applyFill="1" applyBorder="1" applyAlignment="1">
      <alignment horizontal="left"/>
    </xf>
    <xf numFmtId="0" fontId="14" fillId="3" borderId="36" xfId="0" applyFont="1" applyFill="1" applyBorder="1" applyAlignment="1">
      <alignment horizontal="left"/>
    </xf>
    <xf numFmtId="0" fontId="14" fillId="3" borderId="37" xfId="0" applyFont="1" applyFill="1" applyBorder="1" applyAlignment="1">
      <alignment horizontal="left"/>
    </xf>
    <xf numFmtId="0" fontId="14" fillId="3" borderId="38" xfId="0" applyFont="1" applyFill="1" applyBorder="1" applyAlignment="1">
      <alignment horizontal="left" vertical="center"/>
    </xf>
    <xf numFmtId="0" fontId="14" fillId="3" borderId="0" xfId="0" applyFont="1" applyFill="1" applyBorder="1" applyAlignment="1">
      <alignment horizontal="left" vertical="center"/>
    </xf>
    <xf numFmtId="0" fontId="14" fillId="3" borderId="39"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40"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9" fillId="12" borderId="42" xfId="0" applyFont="1" applyFill="1" applyBorder="1" applyAlignment="1">
      <alignment horizontal="center"/>
    </xf>
    <xf numFmtId="0" fontId="19" fillId="12" borderId="43" xfId="0" applyFont="1" applyFill="1" applyBorder="1" applyAlignment="1">
      <alignment horizontal="center"/>
    </xf>
    <xf numFmtId="0" fontId="19" fillId="12" borderId="44" xfId="0" applyFont="1" applyFill="1" applyBorder="1" applyAlignment="1">
      <alignment horizontal="center"/>
    </xf>
    <xf numFmtId="0" fontId="14" fillId="3" borderId="1"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9" fillId="12" borderId="45" xfId="0" applyFont="1" applyFill="1" applyBorder="1" applyAlignment="1">
      <alignment horizontal="center"/>
    </xf>
    <xf numFmtId="0" fontId="19" fillId="12" borderId="46" xfId="0" applyFont="1" applyFill="1" applyBorder="1" applyAlignment="1">
      <alignment horizontal="center"/>
    </xf>
    <xf numFmtId="0" fontId="19" fillId="12" borderId="47" xfId="0" applyFont="1" applyFill="1" applyBorder="1" applyAlignment="1">
      <alignment horizontal="center"/>
    </xf>
    <xf numFmtId="0" fontId="14" fillId="3" borderId="48" xfId="0" applyFont="1" applyFill="1" applyBorder="1" applyAlignment="1">
      <alignment horizontal="left" vertical="top" wrapText="1"/>
    </xf>
    <xf numFmtId="0" fontId="14" fillId="3" borderId="49" xfId="0" applyFont="1" applyFill="1" applyBorder="1" applyAlignment="1">
      <alignment horizontal="left" vertical="top"/>
    </xf>
    <xf numFmtId="0" fontId="14" fillId="3" borderId="50" xfId="0" applyFont="1" applyFill="1" applyBorder="1" applyAlignment="1">
      <alignment horizontal="left" vertical="top"/>
    </xf>
    <xf numFmtId="0" fontId="14" fillId="3" borderId="51" xfId="0" applyFont="1" applyFill="1" applyBorder="1" applyAlignment="1">
      <alignment horizontal="left" vertical="center" wrapText="1"/>
    </xf>
    <xf numFmtId="0" fontId="23" fillId="5" borderId="48" xfId="0" applyFont="1" applyFill="1" applyBorder="1" applyAlignment="1">
      <alignment horizontal="center" vertical="center"/>
    </xf>
    <xf numFmtId="0" fontId="23" fillId="5" borderId="49" xfId="0" applyFont="1" applyFill="1" applyBorder="1" applyAlignment="1">
      <alignment horizontal="center" vertical="center"/>
    </xf>
    <xf numFmtId="0" fontId="23" fillId="5" borderId="50" xfId="0" applyFont="1" applyFill="1" applyBorder="1" applyAlignment="1">
      <alignment horizontal="center" vertical="center"/>
    </xf>
    <xf numFmtId="0" fontId="19" fillId="12" borderId="48" xfId="0" applyFont="1" applyFill="1" applyBorder="1" applyAlignment="1" applyProtection="1">
      <alignment horizontal="center" vertical="center"/>
    </xf>
    <xf numFmtId="0" fontId="19" fillId="12" borderId="49" xfId="0" applyFont="1" applyFill="1" applyBorder="1" applyAlignment="1" applyProtection="1">
      <alignment horizontal="center" vertical="center"/>
    </xf>
    <xf numFmtId="0" fontId="19" fillId="12" borderId="50" xfId="0" applyFont="1" applyFill="1" applyBorder="1" applyAlignment="1" applyProtection="1">
      <alignment horizontal="center" vertical="center"/>
    </xf>
    <xf numFmtId="0" fontId="0" fillId="3" borderId="49" xfId="0" applyFill="1" applyBorder="1" applyAlignment="1" applyProtection="1">
      <alignment horizont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4" fillId="3" borderId="50" xfId="0" applyFont="1" applyFill="1" applyBorder="1" applyAlignment="1">
      <alignment horizontal="left" vertical="center" wrapText="1"/>
    </xf>
    <xf numFmtId="0" fontId="19" fillId="12" borderId="48" xfId="0" applyFont="1" applyFill="1" applyBorder="1" applyAlignment="1">
      <alignment horizontal="center"/>
    </xf>
    <xf numFmtId="0" fontId="19" fillId="12" borderId="49" xfId="0" applyFont="1" applyFill="1" applyBorder="1" applyAlignment="1">
      <alignment horizontal="center"/>
    </xf>
    <xf numFmtId="0" fontId="19" fillId="12" borderId="50" xfId="0" applyFont="1" applyFill="1" applyBorder="1" applyAlignment="1">
      <alignment horizontal="center"/>
    </xf>
    <xf numFmtId="0" fontId="14" fillId="3" borderId="1" xfId="0" applyFont="1" applyFill="1" applyBorder="1" applyAlignment="1">
      <alignment horizontal="left"/>
    </xf>
    <xf numFmtId="0" fontId="14" fillId="3" borderId="2" xfId="0" applyFont="1" applyFill="1" applyBorder="1" applyAlignment="1">
      <alignment horizontal="left"/>
    </xf>
    <xf numFmtId="0" fontId="14" fillId="3" borderId="21" xfId="0" applyFont="1" applyFill="1" applyBorder="1" applyAlignment="1">
      <alignment horizontal="left"/>
    </xf>
    <xf numFmtId="0" fontId="14" fillId="3" borderId="16" xfId="0" applyFont="1" applyFill="1" applyBorder="1" applyAlignment="1">
      <alignment horizontal="left"/>
    </xf>
    <xf numFmtId="0" fontId="24" fillId="0" borderId="17" xfId="0" applyFont="1" applyBorder="1" applyAlignment="1">
      <alignment horizontal="center" vertical="center"/>
    </xf>
    <xf numFmtId="0" fontId="24" fillId="0" borderId="15" xfId="0" applyFont="1" applyBorder="1" applyAlignment="1">
      <alignment horizontal="center" vertical="center"/>
    </xf>
    <xf numFmtId="0" fontId="25" fillId="3" borderId="52" xfId="0" applyFont="1" applyFill="1" applyBorder="1" applyAlignment="1" applyProtection="1">
      <alignment horizontal="center" vertical="center"/>
      <protection hidden="1"/>
    </xf>
    <xf numFmtId="0" fontId="25" fillId="3" borderId="13" xfId="0" applyFont="1" applyFill="1" applyBorder="1" applyAlignment="1" applyProtection="1">
      <alignment horizontal="center" vertical="center"/>
      <protection hidden="1"/>
    </xf>
    <xf numFmtId="0" fontId="24" fillId="3" borderId="16"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0" fillId="3" borderId="12" xfId="0" applyFill="1" applyBorder="1" applyAlignment="1" applyProtection="1">
      <alignment horizontal="center"/>
    </xf>
    <xf numFmtId="0" fontId="0" fillId="3" borderId="52" xfId="0" applyFill="1" applyBorder="1" applyAlignment="1" applyProtection="1">
      <alignment horizontal="center"/>
    </xf>
    <xf numFmtId="0" fontId="0" fillId="3" borderId="21" xfId="0" applyFill="1" applyBorder="1" applyAlignment="1" applyProtection="1">
      <alignment horizontal="center"/>
    </xf>
    <xf numFmtId="0" fontId="0" fillId="3" borderId="16" xfId="0" applyFill="1" applyBorder="1" applyAlignment="1" applyProtection="1">
      <alignment horizontal="center"/>
    </xf>
    <xf numFmtId="0" fontId="0" fillId="3" borderId="53" xfId="0" applyFill="1" applyBorder="1" applyAlignment="1" applyProtection="1">
      <alignment horizontal="center"/>
    </xf>
    <xf numFmtId="0" fontId="0" fillId="3" borderId="17" xfId="0" applyFill="1" applyBorder="1" applyAlignment="1" applyProtection="1">
      <alignment horizont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7"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21" xfId="0" applyFont="1" applyFill="1" applyBorder="1" applyAlignment="1">
      <alignment horizontal="left" vertical="center"/>
    </xf>
    <xf numFmtId="0" fontId="14" fillId="3" borderId="21" xfId="0" applyFont="1" applyFill="1" applyBorder="1" applyAlignment="1">
      <alignment horizontal="left" wrapText="1"/>
    </xf>
    <xf numFmtId="0" fontId="14" fillId="3" borderId="16" xfId="0" applyFont="1" applyFill="1" applyBorder="1" applyAlignment="1">
      <alignment horizontal="left" wrapText="1"/>
    </xf>
    <xf numFmtId="0" fontId="14" fillId="3" borderId="53" xfId="0" applyFont="1" applyFill="1" applyBorder="1" applyAlignment="1">
      <alignment horizontal="left"/>
    </xf>
    <xf numFmtId="0" fontId="14" fillId="3" borderId="17" xfId="0" applyFont="1" applyFill="1" applyBorder="1" applyAlignment="1">
      <alignment horizontal="left"/>
    </xf>
    <xf numFmtId="0" fontId="14" fillId="3" borderId="4" xfId="0" applyFont="1" applyFill="1" applyBorder="1" applyAlignment="1">
      <alignment horizontal="left" vertical="center" wrapText="1"/>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164" fontId="0" fillId="3" borderId="16" xfId="0" applyNumberFormat="1" applyFill="1" applyBorder="1" applyAlignment="1" applyProtection="1">
      <alignment horizontal="center" vertical="center" wrapText="1"/>
      <protection hidden="1"/>
    </xf>
    <xf numFmtId="0" fontId="0" fillId="3" borderId="22" xfId="0" applyFill="1" applyBorder="1" applyAlignment="1" applyProtection="1">
      <alignment horizontal="center" vertical="center" wrapText="1"/>
    </xf>
    <xf numFmtId="0" fontId="0" fillId="3" borderId="24"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10" fillId="3" borderId="54"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15" fillId="4" borderId="16" xfId="0" applyFont="1" applyFill="1" applyBorder="1" applyAlignment="1" applyProtection="1">
      <alignment horizontal="center" vertical="center"/>
    </xf>
    <xf numFmtId="0" fontId="25" fillId="3" borderId="52" xfId="0" applyFont="1" applyFill="1" applyBorder="1" applyAlignment="1" applyProtection="1">
      <alignment horizontal="center"/>
      <protection hidden="1"/>
    </xf>
    <xf numFmtId="0" fontId="25" fillId="3" borderId="13" xfId="0" applyFont="1" applyFill="1" applyBorder="1" applyAlignment="1" applyProtection="1">
      <alignment horizontal="center"/>
      <protection hidden="1"/>
    </xf>
    <xf numFmtId="0" fontId="26" fillId="3" borderId="22" xfId="0" applyFont="1" applyFill="1" applyBorder="1" applyAlignment="1" applyProtection="1">
      <alignment horizontal="center"/>
    </xf>
    <xf numFmtId="0" fontId="26" fillId="3" borderId="55" xfId="0" applyFont="1" applyFill="1" applyBorder="1" applyAlignment="1" applyProtection="1">
      <alignment horizontal="center"/>
    </xf>
    <xf numFmtId="0" fontId="0" fillId="3" borderId="4" xfId="0" applyFill="1" applyBorder="1" applyAlignment="1" applyProtection="1">
      <alignment horizontal="center"/>
    </xf>
    <xf numFmtId="0" fontId="0" fillId="3" borderId="5" xfId="0" applyFill="1" applyBorder="1" applyAlignment="1" applyProtection="1">
      <alignment horizontal="center"/>
    </xf>
    <xf numFmtId="0" fontId="0" fillId="3" borderId="7" xfId="0" applyFill="1" applyBorder="1" applyAlignment="1" applyProtection="1">
      <alignment horizontal="center"/>
    </xf>
    <xf numFmtId="0" fontId="0" fillId="3" borderId="0" xfId="0" applyFill="1" applyBorder="1" applyAlignment="1" applyProtection="1">
      <alignment horizontal="center"/>
    </xf>
    <xf numFmtId="164" fontId="0" fillId="3" borderId="24"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2" xfId="0" applyNumberFormat="1" applyFill="1" applyBorder="1" applyAlignment="1" applyProtection="1">
      <alignment horizontal="center" vertical="center" wrapText="1"/>
      <protection hidden="1"/>
    </xf>
    <xf numFmtId="1" fontId="15" fillId="4" borderId="16" xfId="0" applyNumberFormat="1" applyFont="1" applyFill="1" applyBorder="1" applyAlignment="1" applyProtection="1">
      <alignment horizontal="center" vertical="center"/>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56" xfId="0" applyFill="1" applyBorder="1" applyAlignment="1" applyProtection="1">
      <alignment horizontal="center" vertical="center" wrapText="1"/>
    </xf>
    <xf numFmtId="0" fontId="17" fillId="3" borderId="57" xfId="0" applyFont="1" applyFill="1" applyBorder="1" applyAlignment="1" applyProtection="1">
      <alignment horizontal="center" vertical="center"/>
    </xf>
    <xf numFmtId="0" fontId="17" fillId="3" borderId="58" xfId="0" applyFont="1" applyFill="1" applyBorder="1" applyAlignment="1" applyProtection="1">
      <alignment horizontal="center" vertical="center"/>
    </xf>
    <xf numFmtId="0" fontId="17" fillId="3" borderId="59" xfId="0" applyFont="1" applyFill="1" applyBorder="1" applyAlignment="1" applyProtection="1">
      <alignment horizontal="center" vertical="center"/>
    </xf>
    <xf numFmtId="0" fontId="0" fillId="3" borderId="57" xfId="0" applyFill="1" applyBorder="1" applyAlignment="1" applyProtection="1">
      <alignment horizontal="center" vertical="center"/>
    </xf>
    <xf numFmtId="0" fontId="0" fillId="3" borderId="58" xfId="0" applyFill="1" applyBorder="1" applyAlignment="1" applyProtection="1">
      <alignment horizontal="center" vertical="center"/>
    </xf>
    <xf numFmtId="0" fontId="0" fillId="3" borderId="59" xfId="0" applyFill="1" applyBorder="1" applyAlignment="1" applyProtection="1">
      <alignment horizontal="center" vertical="center"/>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6" xfId="0" applyNumberFormat="1" applyFill="1" applyBorder="1" applyAlignment="1" applyProtection="1">
      <alignment horizontal="center" vertical="center"/>
      <protection hidden="1"/>
    </xf>
    <xf numFmtId="2" fontId="27" fillId="3" borderId="16" xfId="0" applyNumberFormat="1"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hidden="1"/>
    </xf>
    <xf numFmtId="0" fontId="17" fillId="3" borderId="22"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10" fillId="4" borderId="0" xfId="0" applyFont="1" applyFill="1" applyBorder="1" applyAlignment="1" applyProtection="1">
      <alignment horizontal="center"/>
      <protection hidden="1"/>
    </xf>
    <xf numFmtId="0" fontId="0" fillId="3" borderId="12" xfId="0" applyFill="1" applyBorder="1" applyAlignment="1" applyProtection="1">
      <alignment horizontal="center"/>
      <protection hidden="1"/>
    </xf>
    <xf numFmtId="0" fontId="0" fillId="3" borderId="52" xfId="0" applyFill="1" applyBorder="1" applyAlignment="1" applyProtection="1">
      <alignment horizontal="center"/>
      <protection hidden="1"/>
    </xf>
    <xf numFmtId="0" fontId="0" fillId="3" borderId="53"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6" fillId="3" borderId="17" xfId="0" applyFont="1" applyFill="1" applyBorder="1" applyAlignment="1" applyProtection="1">
      <alignment horizontal="center"/>
      <protection hidden="1"/>
    </xf>
    <xf numFmtId="0" fontId="26" fillId="3" borderId="15" xfId="0" applyFont="1" applyFill="1" applyBorder="1" applyAlignment="1" applyProtection="1">
      <alignment horizontal="center"/>
      <protection hidden="1"/>
    </xf>
    <xf numFmtId="0" fontId="28" fillId="3" borderId="52" xfId="0" applyFont="1" applyFill="1" applyBorder="1" applyAlignment="1" applyProtection="1">
      <alignment horizontal="center"/>
      <protection hidden="1"/>
    </xf>
    <xf numFmtId="0" fontId="28" fillId="3" borderId="13" xfId="0" applyFont="1" applyFill="1" applyBorder="1" applyAlignment="1" applyProtection="1">
      <alignment horizontal="center"/>
      <protection hidden="1"/>
    </xf>
    <xf numFmtId="0" fontId="29" fillId="2" borderId="0" xfId="0" applyFont="1" applyFill="1" applyBorder="1" applyAlignment="1" applyProtection="1">
      <alignment horizontal="center"/>
      <protection hidden="1"/>
    </xf>
    <xf numFmtId="0" fontId="30" fillId="2" borderId="0" xfId="0" applyFont="1" applyFill="1" applyBorder="1" applyAlignment="1">
      <alignment horizontal="center" vertical="center"/>
    </xf>
    <xf numFmtId="0" fontId="0" fillId="3" borderId="41"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31" fillId="0" borderId="5" xfId="0" applyFont="1" applyBorder="1" applyAlignment="1" applyProtection="1">
      <alignment horizontal="center" vertical="center" wrapText="1"/>
      <protection locked="0"/>
    </xf>
    <xf numFmtId="0" fontId="31" fillId="0" borderId="0"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8"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5" xfId="0" applyFont="1" applyBorder="1" applyAlignment="1" applyProtection="1">
      <alignment horizontal="center" vertical="center" wrapText="1"/>
      <protection locked="0"/>
    </xf>
    <xf numFmtId="0" fontId="7" fillId="6" borderId="66"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7" fillId="6" borderId="69" xfId="0" applyFont="1" applyFill="1" applyBorder="1" applyAlignment="1">
      <alignment horizontal="center" vertical="center" wrapText="1"/>
    </xf>
    <xf numFmtId="0" fontId="32" fillId="0" borderId="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cellXfs>
  <cellStyles count="2">
    <cellStyle name="Hipervínculo" xfId="1" builtinId="8"/>
    <cellStyle name="Normal" xfId="0" builtinId="0"/>
  </cellStyles>
  <dxfs count="28">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0-7334-47EF-A4E5-779DF584C4BA}"/>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1-7334-47EF-A4E5-779DF584C4BA}"/>
            </c:ext>
          </c:extLst>
        </c:ser>
        <c:dLbls>
          <c:showLegendKey val="0"/>
          <c:showVal val="0"/>
          <c:showCatName val="0"/>
          <c:showSerName val="0"/>
          <c:showPercent val="0"/>
          <c:showBubbleSize val="0"/>
        </c:dLbls>
        <c:gapWidth val="219"/>
        <c:axId val="112257104"/>
        <c:axId val="1"/>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7334-47EF-A4E5-779DF584C4BA}"/>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86.147540983606561</c:v>
                </c:pt>
              </c:numCache>
            </c:numRef>
          </c:yVal>
          <c:smooth val="0"/>
          <c:extLst>
            <c:ext xmlns:c16="http://schemas.microsoft.com/office/drawing/2014/chart" uri="{C3380CC4-5D6E-409C-BE32-E72D297353CC}">
              <c16:uniqueId val="{00000004-7334-47EF-A4E5-779DF584C4BA}"/>
            </c:ext>
          </c:extLst>
        </c:ser>
        <c:dLbls>
          <c:showLegendKey val="0"/>
          <c:showVal val="0"/>
          <c:showCatName val="0"/>
          <c:showSerName val="0"/>
          <c:showPercent val="0"/>
          <c:showBubbleSize val="0"/>
        </c:dLbls>
        <c:axId val="112257104"/>
        <c:axId val="1"/>
      </c:scatterChart>
      <c:catAx>
        <c:axId val="11225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257104"/>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E85B-45A4-B8DA-76D1F4F42004}"/>
            </c:ext>
          </c:extLst>
        </c:ser>
        <c:dLbls>
          <c:showLegendKey val="0"/>
          <c:showVal val="0"/>
          <c:showCatName val="0"/>
          <c:showSerName val="0"/>
          <c:showPercent val="0"/>
          <c:showBubbleSize val="0"/>
        </c:dLbls>
        <c:gapWidth val="219"/>
        <c:axId val="112261680"/>
        <c:axId val="1"/>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82.738095238095255</c:v>
                </c:pt>
                <c:pt idx="1">
                  <c:v>86.964285714285708</c:v>
                </c:pt>
                <c:pt idx="2">
                  <c:v>86.666666666666671</c:v>
                </c:pt>
                <c:pt idx="3">
                  <c:v>85</c:v>
                </c:pt>
              </c:numCache>
            </c:numRef>
          </c:yVal>
          <c:smooth val="0"/>
          <c:extLst>
            <c:ext xmlns:c16="http://schemas.microsoft.com/office/drawing/2014/chart" uri="{C3380CC4-5D6E-409C-BE32-E72D297353CC}">
              <c16:uniqueId val="{00000001-E85B-45A4-B8DA-76D1F4F42004}"/>
            </c:ext>
          </c:extLst>
        </c:ser>
        <c:dLbls>
          <c:showLegendKey val="0"/>
          <c:showVal val="0"/>
          <c:showCatName val="0"/>
          <c:showSerName val="0"/>
          <c:showPercent val="0"/>
          <c:showBubbleSize val="0"/>
        </c:dLbls>
        <c:axId val="112261680"/>
        <c:axId val="1"/>
      </c:scatterChart>
      <c:catAx>
        <c:axId val="1122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2616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A9-4206-AA88-D512BD6E3341}"/>
            </c:ext>
          </c:extLst>
        </c:ser>
        <c:dLbls>
          <c:showLegendKey val="0"/>
          <c:showVal val="0"/>
          <c:showCatName val="0"/>
          <c:showSerName val="0"/>
          <c:showPercent val="0"/>
          <c:showBubbleSize val="0"/>
        </c:dLbls>
        <c:gapWidth val="219"/>
        <c:axId val="112256688"/>
        <c:axId val="1"/>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81.666666666666671</c:v>
                </c:pt>
                <c:pt idx="2">
                  <c:v>77.5</c:v>
                </c:pt>
                <c:pt idx="3">
                  <c:v>86.666666666666671</c:v>
                </c:pt>
                <c:pt idx="4">
                  <c:v>87.857142857142861</c:v>
                </c:pt>
              </c:numCache>
            </c:numRef>
          </c:yVal>
          <c:smooth val="0"/>
          <c:extLst>
            <c:ext xmlns:c16="http://schemas.microsoft.com/office/drawing/2014/chart" uri="{C3380CC4-5D6E-409C-BE32-E72D297353CC}">
              <c16:uniqueId val="{00000001-B8A9-4206-AA88-D512BD6E3341}"/>
            </c:ext>
          </c:extLst>
        </c:ser>
        <c:dLbls>
          <c:showLegendKey val="0"/>
          <c:showVal val="0"/>
          <c:showCatName val="0"/>
          <c:showSerName val="0"/>
          <c:showPercent val="0"/>
          <c:showBubbleSize val="0"/>
        </c:dLbls>
        <c:axId val="112256688"/>
        <c:axId val="1"/>
      </c:scatterChart>
      <c:catAx>
        <c:axId val="11225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256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4B9-424A-B325-B36E3FB89B6C}"/>
            </c:ext>
          </c:extLst>
        </c:ser>
        <c:dLbls>
          <c:showLegendKey val="0"/>
          <c:showVal val="0"/>
          <c:showCatName val="0"/>
          <c:showSerName val="0"/>
          <c:showPercent val="0"/>
          <c:showBubbleSize val="0"/>
        </c:dLbls>
        <c:gapWidth val="219"/>
        <c:axId val="2133293040"/>
        <c:axId val="1"/>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87.142857142857139</c:v>
                </c:pt>
                <c:pt idx="1">
                  <c:v>93.333333333333329</c:v>
                </c:pt>
                <c:pt idx="2">
                  <c:v>83.333333333333329</c:v>
                </c:pt>
                <c:pt idx="3">
                  <c:v>86.666666666666671</c:v>
                </c:pt>
                <c:pt idx="4" formatCode="0.00">
                  <c:v>86.25</c:v>
                </c:pt>
              </c:numCache>
            </c:numRef>
          </c:yVal>
          <c:smooth val="0"/>
          <c:extLst>
            <c:ext xmlns:c16="http://schemas.microsoft.com/office/drawing/2014/chart" uri="{C3380CC4-5D6E-409C-BE32-E72D297353CC}">
              <c16:uniqueId val="{00000001-84B9-424A-B325-B36E3FB89B6C}"/>
            </c:ext>
          </c:extLst>
        </c:ser>
        <c:dLbls>
          <c:showLegendKey val="0"/>
          <c:showVal val="0"/>
          <c:showCatName val="0"/>
          <c:showSerName val="0"/>
          <c:showPercent val="0"/>
          <c:showBubbleSize val="0"/>
        </c:dLbls>
        <c:axId val="3"/>
        <c:axId val="4"/>
      </c:scatterChart>
      <c:catAx>
        <c:axId val="213329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3293040"/>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BC0C-4EF8-A9AF-FBD9E484901A}"/>
            </c:ext>
          </c:extLst>
        </c:ser>
        <c:dLbls>
          <c:showLegendKey val="0"/>
          <c:showVal val="0"/>
          <c:showCatName val="0"/>
          <c:showSerName val="0"/>
          <c:showPercent val="0"/>
          <c:showBubbleSize val="0"/>
        </c:dLbls>
        <c:gapWidth val="219"/>
        <c:axId val="2133295536"/>
        <c:axId val="1"/>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BC0C-4EF8-A9AF-FBD9E484901A}"/>
            </c:ext>
          </c:extLst>
        </c:ser>
        <c:dLbls>
          <c:showLegendKey val="0"/>
          <c:showVal val="0"/>
          <c:showCatName val="0"/>
          <c:showSerName val="0"/>
          <c:showPercent val="0"/>
          <c:showBubbleSize val="0"/>
        </c:dLbls>
        <c:axId val="2133295536"/>
        <c:axId val="1"/>
      </c:scatterChart>
      <c:catAx>
        <c:axId val="2133295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3295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1479-4E8F-8666-A7BB88443DE0}"/>
            </c:ext>
          </c:extLst>
        </c:ser>
        <c:dLbls>
          <c:showLegendKey val="0"/>
          <c:showVal val="0"/>
          <c:showCatName val="0"/>
          <c:showSerName val="0"/>
          <c:showPercent val="0"/>
          <c:showBubbleSize val="0"/>
        </c:dLbls>
        <c:gapWidth val="219"/>
        <c:axId val="2133290960"/>
        <c:axId val="1"/>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c:v>
                </c:pt>
              </c:numCache>
            </c:numRef>
          </c:yVal>
          <c:smooth val="0"/>
          <c:extLst>
            <c:ext xmlns:c16="http://schemas.microsoft.com/office/drawing/2014/chart" uri="{C3380CC4-5D6E-409C-BE32-E72D297353CC}">
              <c16:uniqueId val="{00000001-1479-4E8F-8666-A7BB88443DE0}"/>
            </c:ext>
          </c:extLst>
        </c:ser>
        <c:dLbls>
          <c:showLegendKey val="0"/>
          <c:showVal val="0"/>
          <c:showCatName val="0"/>
          <c:showSerName val="0"/>
          <c:showPercent val="0"/>
          <c:showBubbleSize val="0"/>
        </c:dLbls>
        <c:axId val="2133290960"/>
        <c:axId val="1"/>
      </c:scatterChart>
      <c:catAx>
        <c:axId val="213329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32909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8.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7.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0.png"/><Relationship Id="rId12" Type="http://schemas.openxmlformats.org/officeDocument/2006/relationships/hyperlink" Target="#'NIVELES CLASIFICACION'!A1"/><Relationship Id="rId17" Type="http://schemas.openxmlformats.org/officeDocument/2006/relationships/image" Target="../media/image12.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1.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8.png"/><Relationship Id="rId14"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8.png"/><Relationship Id="rId7" Type="http://schemas.openxmlformats.org/officeDocument/2006/relationships/image" Target="../media/image2.png"/><Relationship Id="rId12" Type="http://schemas.openxmlformats.org/officeDocument/2006/relationships/image" Target="../media/image16.png"/><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PLAN DE ACCI&#211;N'!A1"/><Relationship Id="rId11" Type="http://schemas.openxmlformats.org/officeDocument/2006/relationships/image" Target="../media/image15.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8.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1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227" name="Grupo 4">
          <a:hlinkClick xmlns:r="http://schemas.openxmlformats.org/officeDocument/2006/relationships" r:id="rId1"/>
        </xdr:cNvPr>
        <xdr:cNvGrpSpPr>
          <a:grpSpLocks/>
        </xdr:cNvGrpSpPr>
      </xdr:nvGrpSpPr>
      <xdr:grpSpPr bwMode="auto">
        <a:xfrm>
          <a:off x="5962650" y="2162175"/>
          <a:ext cx="1028700" cy="838200"/>
          <a:chOff x="3644017" y="40164266"/>
          <a:chExt cx="1013014" cy="1121124"/>
        </a:xfrm>
      </xdr:grpSpPr>
      <xdr:pic>
        <xdr:nvPicPr>
          <xdr:cNvPr id="124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228" name="Grupo 7">
          <a:hlinkClick xmlns:r="http://schemas.openxmlformats.org/officeDocument/2006/relationships" r:id="rId3"/>
        </xdr:cNvPr>
        <xdr:cNvGrpSpPr>
          <a:grpSpLocks/>
        </xdr:cNvGrpSpPr>
      </xdr:nvGrpSpPr>
      <xdr:grpSpPr bwMode="auto">
        <a:xfrm>
          <a:off x="4772025" y="3333750"/>
          <a:ext cx="1266825" cy="771525"/>
          <a:chOff x="4896094" y="40259454"/>
          <a:chExt cx="919026" cy="531342"/>
        </a:xfrm>
      </xdr:grpSpPr>
      <xdr:pic>
        <xdr:nvPicPr>
          <xdr:cNvPr id="1241"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342900</xdr:colOff>
      <xdr:row>16</xdr:row>
      <xdr:rowOff>0</xdr:rowOff>
    </xdr:from>
    <xdr:to>
      <xdr:col>5</xdr:col>
      <xdr:colOff>304800</xdr:colOff>
      <xdr:row>20</xdr:row>
      <xdr:rowOff>66675</xdr:rowOff>
    </xdr:to>
    <xdr:grpSp>
      <xdr:nvGrpSpPr>
        <xdr:cNvPr id="1229" name="Grupo 10">
          <a:hlinkClick xmlns:r="http://schemas.openxmlformats.org/officeDocument/2006/relationships" r:id="rId5"/>
        </xdr:cNvPr>
        <xdr:cNvGrpSpPr>
          <a:grpSpLocks/>
        </xdr:cNvGrpSpPr>
      </xdr:nvGrpSpPr>
      <xdr:grpSpPr bwMode="auto">
        <a:xfrm>
          <a:off x="2809875" y="3248025"/>
          <a:ext cx="723900" cy="828675"/>
          <a:chOff x="11069986" y="3892567"/>
          <a:chExt cx="721619" cy="803995"/>
        </a:xfrm>
      </xdr:grpSpPr>
      <xdr:pic>
        <xdr:nvPicPr>
          <xdr:cNvPr id="1239" name="Imagen 1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2357"/>
            <a:ext cx="721619" cy="314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66675</xdr:colOff>
      <xdr:row>14</xdr:row>
      <xdr:rowOff>95250</xdr:rowOff>
    </xdr:to>
    <xdr:grpSp>
      <xdr:nvGrpSpPr>
        <xdr:cNvPr id="1230" name="Grupo 13">
          <a:hlinkClick xmlns:r="http://schemas.openxmlformats.org/officeDocument/2006/relationships" r:id="rId7"/>
        </xdr:cNvPr>
        <xdr:cNvGrpSpPr>
          <a:grpSpLocks/>
        </xdr:cNvGrpSpPr>
      </xdr:nvGrpSpPr>
      <xdr:grpSpPr bwMode="auto">
        <a:xfrm>
          <a:off x="3733800" y="2105025"/>
          <a:ext cx="1085850" cy="857250"/>
          <a:chOff x="10924762" y="2965174"/>
          <a:chExt cx="1086538" cy="783809"/>
        </a:xfrm>
      </xdr:grpSpPr>
      <xdr:pic>
        <xdr:nvPicPr>
          <xdr:cNvPr id="1237" name="Imagen 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6094"/>
            <a:ext cx="1086538" cy="182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95250</xdr:colOff>
      <xdr:row>14</xdr:row>
      <xdr:rowOff>104775</xdr:rowOff>
    </xdr:to>
    <xdr:grpSp>
      <xdr:nvGrpSpPr>
        <xdr:cNvPr id="1231" name="Grupo 25">
          <a:hlinkClick xmlns:r="http://schemas.openxmlformats.org/officeDocument/2006/relationships" r:id="rId9"/>
        </xdr:cNvPr>
        <xdr:cNvGrpSpPr>
          <a:grpSpLocks/>
        </xdr:cNvGrpSpPr>
      </xdr:nvGrpSpPr>
      <xdr:grpSpPr bwMode="auto">
        <a:xfrm>
          <a:off x="1600200" y="2076450"/>
          <a:ext cx="962025" cy="895350"/>
          <a:chOff x="1266825" y="1009649"/>
          <a:chExt cx="962023" cy="841494"/>
        </a:xfrm>
      </xdr:grpSpPr>
      <xdr:pic>
        <xdr:nvPicPr>
          <xdr:cNvPr id="1235" name="Imagen 2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6293"/>
            <a:ext cx="866773" cy="21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232" name="Imagen 26" descr="Secretaría de Educación"/>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233" name="Imagen 3" descr="Secretaría de Educaci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85725</xdr:rowOff>
    </xdr:from>
    <xdr:to>
      <xdr:col>4</xdr:col>
      <xdr:colOff>333375</xdr:colOff>
      <xdr:row>1</xdr:row>
      <xdr:rowOff>733425</xdr:rowOff>
    </xdr:to>
    <xdr:grpSp>
      <xdr:nvGrpSpPr>
        <xdr:cNvPr id="3234" name="Grupo 6">
          <a:hlinkClick xmlns:r="http://schemas.openxmlformats.org/officeDocument/2006/relationships" r:id="rId2"/>
        </xdr:cNvPr>
        <xdr:cNvGrpSpPr>
          <a:grpSpLocks/>
        </xdr:cNvGrpSpPr>
      </xdr:nvGrpSpPr>
      <xdr:grpSpPr bwMode="auto">
        <a:xfrm>
          <a:off x="1906732" y="85725"/>
          <a:ext cx="773257" cy="647700"/>
          <a:chOff x="2684805" y="40102191"/>
          <a:chExt cx="833178" cy="960296"/>
        </a:xfrm>
      </xdr:grpSpPr>
      <xdr:pic>
        <xdr:nvPicPr>
          <xdr:cNvPr id="3247" name="Imagen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4169"/>
            <a:ext cx="833178" cy="26831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235" name="Grupo 12">
          <a:hlinkClick xmlns:r="http://schemas.openxmlformats.org/officeDocument/2006/relationships" r:id="rId4"/>
        </xdr:cNvPr>
        <xdr:cNvGrpSpPr>
          <a:grpSpLocks/>
        </xdr:cNvGrpSpPr>
      </xdr:nvGrpSpPr>
      <xdr:grpSpPr bwMode="auto">
        <a:xfrm>
          <a:off x="5974773" y="161925"/>
          <a:ext cx="933450" cy="561975"/>
          <a:chOff x="3644017" y="40164266"/>
          <a:chExt cx="1013014" cy="1121124"/>
        </a:xfrm>
      </xdr:grpSpPr>
      <xdr:pic>
        <xdr:nvPicPr>
          <xdr:cNvPr id="3245"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236" name="Grupo 18">
          <a:hlinkClick xmlns:r="http://schemas.openxmlformats.org/officeDocument/2006/relationships" r:id="rId6"/>
        </xdr:cNvPr>
        <xdr:cNvGrpSpPr>
          <a:grpSpLocks/>
        </xdr:cNvGrpSpPr>
      </xdr:nvGrpSpPr>
      <xdr:grpSpPr bwMode="auto">
        <a:xfrm>
          <a:off x="10482695" y="104775"/>
          <a:ext cx="1162050" cy="774123"/>
          <a:chOff x="4896094" y="40259454"/>
          <a:chExt cx="919026" cy="772331"/>
        </a:xfrm>
      </xdr:grpSpPr>
      <xdr:pic>
        <xdr:nvPicPr>
          <xdr:cNvPr id="3243"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2838450</xdr:colOff>
      <xdr:row>1</xdr:row>
      <xdr:rowOff>19050</xdr:rowOff>
    </xdr:from>
    <xdr:to>
      <xdr:col>7</xdr:col>
      <xdr:colOff>3714750</xdr:colOff>
      <xdr:row>2</xdr:row>
      <xdr:rowOff>19050</xdr:rowOff>
    </xdr:to>
    <xdr:grpSp>
      <xdr:nvGrpSpPr>
        <xdr:cNvPr id="3237" name="Grupo 22">
          <a:hlinkClick xmlns:r="http://schemas.openxmlformats.org/officeDocument/2006/relationships" r:id="rId8"/>
        </xdr:cNvPr>
        <xdr:cNvGrpSpPr>
          <a:grpSpLocks/>
        </xdr:cNvGrpSpPr>
      </xdr:nvGrpSpPr>
      <xdr:grpSpPr bwMode="auto">
        <a:xfrm>
          <a:off x="8241723" y="19050"/>
          <a:ext cx="876300" cy="831273"/>
          <a:chOff x="11069986" y="3892567"/>
          <a:chExt cx="706847" cy="795160"/>
        </a:xfrm>
      </xdr:grpSpPr>
      <xdr:pic>
        <xdr:nvPicPr>
          <xdr:cNvPr id="3241" name="Imagen 2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76975"/>
            <a:ext cx="591600" cy="3107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6</xdr:col>
      <xdr:colOff>0</xdr:colOff>
      <xdr:row>1</xdr:row>
      <xdr:rowOff>114300</xdr:rowOff>
    </xdr:from>
    <xdr:to>
      <xdr:col>6</xdr:col>
      <xdr:colOff>723900</xdr:colOff>
      <xdr:row>1</xdr:row>
      <xdr:rowOff>714375</xdr:rowOff>
    </xdr:to>
    <xdr:grpSp>
      <xdr:nvGrpSpPr>
        <xdr:cNvPr id="3238" name="Grupo 13">
          <a:hlinkClick xmlns:r="http://schemas.openxmlformats.org/officeDocument/2006/relationships" r:id="rId10"/>
        </xdr:cNvPr>
        <xdr:cNvGrpSpPr>
          <a:grpSpLocks/>
        </xdr:cNvGrpSpPr>
      </xdr:nvGrpSpPr>
      <xdr:grpSpPr bwMode="auto">
        <a:xfrm>
          <a:off x="4043795" y="114300"/>
          <a:ext cx="723900" cy="600075"/>
          <a:chOff x="13178956" y="290367"/>
          <a:chExt cx="670393" cy="699063"/>
        </a:xfrm>
      </xdr:grpSpPr>
      <xdr:pic>
        <xdr:nvPicPr>
          <xdr:cNvPr id="3239" name="Imagen 1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78601"/>
            <a:ext cx="626288" cy="21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31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318"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319"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320"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32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322"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323" name="Imagen 13" descr="Secretaría de Educació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685800</xdr:colOff>
      <xdr:row>0</xdr:row>
      <xdr:rowOff>38100</xdr:rowOff>
    </xdr:from>
    <xdr:to>
      <xdr:col>3</xdr:col>
      <xdr:colOff>342900</xdr:colOff>
      <xdr:row>2</xdr:row>
      <xdr:rowOff>0</xdr:rowOff>
    </xdr:to>
    <xdr:grpSp>
      <xdr:nvGrpSpPr>
        <xdr:cNvPr id="4324" name="Grupo 20">
          <a:hlinkClick xmlns:r="http://schemas.openxmlformats.org/officeDocument/2006/relationships" r:id="rId8"/>
        </xdr:cNvPr>
        <xdr:cNvGrpSpPr>
          <a:grpSpLocks/>
        </xdr:cNvGrpSpPr>
      </xdr:nvGrpSpPr>
      <xdr:grpSpPr bwMode="auto">
        <a:xfrm>
          <a:off x="1100418" y="38100"/>
          <a:ext cx="575982" cy="667871"/>
          <a:chOff x="2684805" y="40102191"/>
          <a:chExt cx="833178" cy="960296"/>
        </a:xfrm>
      </xdr:grpSpPr>
      <xdr:pic>
        <xdr:nvPicPr>
          <xdr:cNvPr id="4337" name="Imagen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88117"/>
            <a:ext cx="833178" cy="27437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325" name="Grupo 33">
          <a:hlinkClick xmlns:r="http://schemas.openxmlformats.org/officeDocument/2006/relationships" r:id="rId10"/>
        </xdr:cNvPr>
        <xdr:cNvGrpSpPr>
          <a:grpSpLocks/>
        </xdr:cNvGrpSpPr>
      </xdr:nvGrpSpPr>
      <xdr:grpSpPr bwMode="auto">
        <a:xfrm>
          <a:off x="8134350" y="47625"/>
          <a:ext cx="958103" cy="658346"/>
          <a:chOff x="4896094" y="40259454"/>
          <a:chExt cx="919026" cy="566376"/>
        </a:xfrm>
      </xdr:grpSpPr>
      <xdr:pic>
        <xdr:nvPicPr>
          <xdr:cNvPr id="4335" name="Imagen 3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326" name="Grupo 36">
          <a:hlinkClick xmlns:r="http://schemas.openxmlformats.org/officeDocument/2006/relationships" r:id="rId12"/>
        </xdr:cNvPr>
        <xdr:cNvGrpSpPr>
          <a:grpSpLocks/>
        </xdr:cNvGrpSpPr>
      </xdr:nvGrpSpPr>
      <xdr:grpSpPr bwMode="auto">
        <a:xfrm>
          <a:off x="6106646" y="0"/>
          <a:ext cx="1192866" cy="705971"/>
          <a:chOff x="11036077" y="3892564"/>
          <a:chExt cx="965770" cy="859139"/>
        </a:xfrm>
      </xdr:grpSpPr>
      <xdr:pic>
        <xdr:nvPicPr>
          <xdr:cNvPr id="4333" name="Imagen 3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552450</xdr:colOff>
      <xdr:row>0</xdr:row>
      <xdr:rowOff>47625</xdr:rowOff>
    </xdr:from>
    <xdr:to>
      <xdr:col>5</xdr:col>
      <xdr:colOff>447675</xdr:colOff>
      <xdr:row>1</xdr:row>
      <xdr:rowOff>333375</xdr:rowOff>
    </xdr:to>
    <xdr:grpSp>
      <xdr:nvGrpSpPr>
        <xdr:cNvPr id="4327" name="Grupo 39">
          <a:hlinkClick xmlns:r="http://schemas.openxmlformats.org/officeDocument/2006/relationships" r:id="rId14"/>
        </xdr:cNvPr>
        <xdr:cNvGrpSpPr>
          <a:grpSpLocks/>
        </xdr:cNvGrpSpPr>
      </xdr:nvGrpSpPr>
      <xdr:grpSpPr bwMode="auto">
        <a:xfrm>
          <a:off x="2614332" y="47625"/>
          <a:ext cx="780490" cy="644338"/>
          <a:chOff x="13134975" y="290367"/>
          <a:chExt cx="780691" cy="693614"/>
        </a:xfrm>
      </xdr:grpSpPr>
      <xdr:pic>
        <xdr:nvPicPr>
          <xdr:cNvPr id="4331" name="Imagen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79977"/>
            <a:ext cx="780691" cy="204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328" name="Grupo 5">
          <a:hlinkClick xmlns:r="http://schemas.openxmlformats.org/officeDocument/2006/relationships" r:id="rId16"/>
        </xdr:cNvPr>
        <xdr:cNvGrpSpPr>
          <a:grpSpLocks/>
        </xdr:cNvGrpSpPr>
      </xdr:nvGrpSpPr>
      <xdr:grpSpPr bwMode="auto">
        <a:xfrm>
          <a:off x="4340038" y="47625"/>
          <a:ext cx="992841" cy="658346"/>
          <a:chOff x="11811000" y="215347"/>
          <a:chExt cx="993913" cy="714518"/>
        </a:xfrm>
      </xdr:grpSpPr>
      <xdr:pic>
        <xdr:nvPicPr>
          <xdr:cNvPr id="4329" name="Imagen 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291" name="Imagen 2" descr="Secretaría de Educaci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0</xdr:rowOff>
    </xdr:from>
    <xdr:to>
      <xdr:col>2</xdr:col>
      <xdr:colOff>742950</xdr:colOff>
      <xdr:row>2</xdr:row>
      <xdr:rowOff>0</xdr:rowOff>
    </xdr:to>
    <xdr:grpSp>
      <xdr:nvGrpSpPr>
        <xdr:cNvPr id="5292" name="Grupo 14">
          <a:hlinkClick xmlns:r="http://schemas.openxmlformats.org/officeDocument/2006/relationships" r:id="rId2"/>
        </xdr:cNvPr>
        <xdr:cNvGrpSpPr>
          <a:grpSpLocks/>
        </xdr:cNvGrpSpPr>
      </xdr:nvGrpSpPr>
      <xdr:grpSpPr bwMode="auto">
        <a:xfrm>
          <a:off x="609600" y="0"/>
          <a:ext cx="571500" cy="733425"/>
          <a:chOff x="2684805" y="40102191"/>
          <a:chExt cx="833178" cy="960296"/>
        </a:xfrm>
      </xdr:grpSpPr>
      <xdr:pic>
        <xdr:nvPicPr>
          <xdr:cNvPr id="530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88117"/>
            <a:ext cx="833178" cy="27437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293" name="Grupo 17">
          <a:hlinkClick xmlns:r="http://schemas.openxmlformats.org/officeDocument/2006/relationships" r:id="rId4"/>
        </xdr:cNvPr>
        <xdr:cNvGrpSpPr>
          <a:grpSpLocks/>
        </xdr:cNvGrpSpPr>
      </xdr:nvGrpSpPr>
      <xdr:grpSpPr bwMode="auto">
        <a:xfrm>
          <a:off x="5867400" y="57150"/>
          <a:ext cx="647700" cy="676275"/>
          <a:chOff x="3644017" y="40164266"/>
          <a:chExt cx="1013014" cy="1121124"/>
        </a:xfrm>
      </xdr:grpSpPr>
      <xdr:pic>
        <xdr:nvPicPr>
          <xdr:cNvPr id="5304" name="Imagen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294" name="Grupo 23">
          <a:hlinkClick xmlns:r="http://schemas.openxmlformats.org/officeDocument/2006/relationships" r:id="rId6"/>
        </xdr:cNvPr>
        <xdr:cNvGrpSpPr>
          <a:grpSpLocks/>
        </xdr:cNvGrpSpPr>
      </xdr:nvGrpSpPr>
      <xdr:grpSpPr bwMode="auto">
        <a:xfrm>
          <a:off x="7439025" y="57150"/>
          <a:ext cx="1000125" cy="676275"/>
          <a:chOff x="4896094" y="40259454"/>
          <a:chExt cx="919026" cy="566376"/>
        </a:xfrm>
      </xdr:grpSpPr>
      <xdr:pic>
        <xdr:nvPicPr>
          <xdr:cNvPr id="5302" name="Imagen 2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1647825</xdr:colOff>
      <xdr:row>0</xdr:row>
      <xdr:rowOff>57150</xdr:rowOff>
    </xdr:from>
    <xdr:to>
      <xdr:col>2</xdr:col>
      <xdr:colOff>2362200</xdr:colOff>
      <xdr:row>1</xdr:row>
      <xdr:rowOff>400050</xdr:rowOff>
    </xdr:to>
    <xdr:grpSp>
      <xdr:nvGrpSpPr>
        <xdr:cNvPr id="5295" name="Grupo 29">
          <a:hlinkClick xmlns:r="http://schemas.openxmlformats.org/officeDocument/2006/relationships" r:id="rId8"/>
        </xdr:cNvPr>
        <xdr:cNvGrpSpPr>
          <a:grpSpLocks/>
        </xdr:cNvGrpSpPr>
      </xdr:nvGrpSpPr>
      <xdr:grpSpPr bwMode="auto">
        <a:xfrm>
          <a:off x="2085975" y="57150"/>
          <a:ext cx="714375" cy="647700"/>
          <a:chOff x="13134975" y="290367"/>
          <a:chExt cx="714374" cy="677631"/>
        </a:xfrm>
      </xdr:grpSpPr>
      <xdr:pic>
        <xdr:nvPicPr>
          <xdr:cNvPr id="5300" name="Imagen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78660"/>
            <a:ext cx="647699" cy="189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296" name="Grupo 33"/>
        <xdr:cNvGrpSpPr>
          <a:grpSpLocks/>
        </xdr:cNvGrpSpPr>
      </xdr:nvGrpSpPr>
      <xdr:grpSpPr bwMode="auto">
        <a:xfrm>
          <a:off x="3667125" y="38100"/>
          <a:ext cx="990600" cy="695325"/>
          <a:chOff x="11811000" y="215347"/>
          <a:chExt cx="993913" cy="714518"/>
        </a:xfrm>
      </xdr:grpSpPr>
      <xdr:pic>
        <xdr:nvPicPr>
          <xdr:cNvPr id="5298" name="Imagen 34">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297" name="Imagen 4"/>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447675</xdr:colOff>
      <xdr:row>4</xdr:row>
      <xdr:rowOff>66675</xdr:rowOff>
    </xdr:to>
    <xdr:grpSp>
      <xdr:nvGrpSpPr>
        <xdr:cNvPr id="6302" name="Grupo 1">
          <a:hlinkClick xmlns:r="http://schemas.openxmlformats.org/officeDocument/2006/relationships" r:id="rId1"/>
        </xdr:cNvPr>
        <xdr:cNvGrpSpPr>
          <a:grpSpLocks/>
        </xdr:cNvGrpSpPr>
      </xdr:nvGrpSpPr>
      <xdr:grpSpPr bwMode="auto">
        <a:xfrm>
          <a:off x="323850" y="123825"/>
          <a:ext cx="571500" cy="704850"/>
          <a:chOff x="2684805" y="40102191"/>
          <a:chExt cx="833178" cy="960296"/>
        </a:xfrm>
      </xdr:grpSpPr>
      <xdr:pic>
        <xdr:nvPicPr>
          <xdr:cNvPr id="6315"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89971"/>
            <a:ext cx="833178" cy="27251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303" name="Grupo 4">
          <a:hlinkClick xmlns:r="http://schemas.openxmlformats.org/officeDocument/2006/relationships" r:id="rId3"/>
        </xdr:cNvPr>
        <xdr:cNvGrpSpPr>
          <a:grpSpLocks/>
        </xdr:cNvGrpSpPr>
      </xdr:nvGrpSpPr>
      <xdr:grpSpPr bwMode="auto">
        <a:xfrm>
          <a:off x="4476750" y="152400"/>
          <a:ext cx="981075" cy="609600"/>
          <a:chOff x="3644017" y="40164266"/>
          <a:chExt cx="1013014" cy="1121124"/>
        </a:xfrm>
      </xdr:grpSpPr>
      <xdr:pic>
        <xdr:nvPicPr>
          <xdr:cNvPr id="6313" name="Imagen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304" name="Grupo 7">
          <a:hlinkClick xmlns:r="http://schemas.openxmlformats.org/officeDocument/2006/relationships" r:id="rId5"/>
        </xdr:cNvPr>
        <xdr:cNvGrpSpPr>
          <a:grpSpLocks/>
        </xdr:cNvGrpSpPr>
      </xdr:nvGrpSpPr>
      <xdr:grpSpPr bwMode="auto">
        <a:xfrm>
          <a:off x="5791200" y="0"/>
          <a:ext cx="1343025" cy="962025"/>
          <a:chOff x="11069986" y="3892567"/>
          <a:chExt cx="816569" cy="763668"/>
        </a:xfrm>
      </xdr:grpSpPr>
      <xdr:pic>
        <xdr:nvPicPr>
          <xdr:cNvPr id="6311" name="Imagen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47625</xdr:colOff>
      <xdr:row>0</xdr:row>
      <xdr:rowOff>123825</xdr:rowOff>
    </xdr:from>
    <xdr:to>
      <xdr:col>2</xdr:col>
      <xdr:colOff>781050</xdr:colOff>
      <xdr:row>4</xdr:row>
      <xdr:rowOff>28575</xdr:rowOff>
    </xdr:to>
    <xdr:grpSp>
      <xdr:nvGrpSpPr>
        <xdr:cNvPr id="6305" name="Grupo 10">
          <a:hlinkClick xmlns:r="http://schemas.openxmlformats.org/officeDocument/2006/relationships" r:id="rId7"/>
        </xdr:cNvPr>
        <xdr:cNvGrpSpPr>
          <a:grpSpLocks/>
        </xdr:cNvGrpSpPr>
      </xdr:nvGrpSpPr>
      <xdr:grpSpPr bwMode="auto">
        <a:xfrm>
          <a:off x="1266825" y="123825"/>
          <a:ext cx="733425" cy="666750"/>
          <a:chOff x="13201929" y="290367"/>
          <a:chExt cx="647420" cy="669960"/>
        </a:xfrm>
      </xdr:grpSpPr>
      <xdr:pic>
        <xdr:nvPicPr>
          <xdr:cNvPr id="6309" name="Imagen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78481"/>
            <a:ext cx="571748" cy="181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306" name="Grupo 13">
          <a:hlinkClick xmlns:r="http://schemas.openxmlformats.org/officeDocument/2006/relationships" r:id="rId9"/>
        </xdr:cNvPr>
        <xdr:cNvGrpSpPr>
          <a:grpSpLocks/>
        </xdr:cNvGrpSpPr>
      </xdr:nvGrpSpPr>
      <xdr:grpSpPr bwMode="auto">
        <a:xfrm>
          <a:off x="2676525" y="114300"/>
          <a:ext cx="1419225" cy="733425"/>
          <a:chOff x="11975510" y="215347"/>
          <a:chExt cx="993913" cy="733568"/>
        </a:xfrm>
      </xdr:grpSpPr>
      <xdr:pic>
        <xdr:nvPicPr>
          <xdr:cNvPr id="6307" name="Imagen 1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18"/>
      <c r="G4" s="118"/>
      <c r="H4" s="118"/>
      <c r="I4" s="118"/>
      <c r="J4" s="118"/>
      <c r="K4" s="118"/>
      <c r="L4" s="53"/>
      <c r="M4" s="48"/>
    </row>
    <row r="5" spans="1:13" s="8" customFormat="1" x14ac:dyDescent="0.25">
      <c r="A5" s="48"/>
      <c r="B5" s="52"/>
      <c r="C5" s="54"/>
      <c r="D5" s="54"/>
      <c r="E5" s="54"/>
      <c r="F5" s="119"/>
      <c r="G5" s="119"/>
      <c r="H5" s="119"/>
      <c r="I5" s="119"/>
      <c r="J5" s="119"/>
      <c r="K5" s="119"/>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20" t="s">
        <v>106</v>
      </c>
      <c r="D8" s="120"/>
      <c r="E8" s="120"/>
      <c r="F8" s="120"/>
      <c r="G8" s="120"/>
      <c r="H8" s="120"/>
      <c r="I8" s="120"/>
      <c r="J8" s="120"/>
      <c r="K8" s="120"/>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6" zoomScale="85" zoomScaleNormal="85" workbookViewId="0">
      <selection activeCell="D67" sqref="D67:M67"/>
    </sheetView>
  </sheetViews>
  <sheetFormatPr baseColWidth="10"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87"/>
      <c r="B10" s="187"/>
      <c r="C10" s="187"/>
      <c r="D10" s="187"/>
      <c r="E10" s="187"/>
      <c r="F10" s="187"/>
      <c r="G10" s="187"/>
      <c r="H10" s="187"/>
      <c r="I10" s="187"/>
      <c r="J10" s="187"/>
      <c r="K10" s="187"/>
      <c r="L10" s="187"/>
      <c r="M10" s="187"/>
    </row>
    <row r="11" spans="1:13" ht="30" customHeight="1" thickBot="1" x14ac:dyDescent="0.3">
      <c r="A11" s="184" t="s">
        <v>131</v>
      </c>
      <c r="B11" s="185"/>
      <c r="C11" s="185"/>
      <c r="D11" s="185"/>
      <c r="E11" s="185"/>
      <c r="F11" s="185"/>
      <c r="G11" s="185"/>
      <c r="H11" s="185"/>
      <c r="I11" s="185"/>
      <c r="J11" s="185"/>
      <c r="K11" s="185"/>
      <c r="L11" s="185"/>
      <c r="M11" s="186"/>
    </row>
    <row r="12" spans="1:13" ht="126.75" customHeight="1" thickBot="1" x14ac:dyDescent="0.3">
      <c r="A12" s="188" t="s">
        <v>186</v>
      </c>
      <c r="B12" s="189"/>
      <c r="C12" s="189"/>
      <c r="D12" s="189"/>
      <c r="E12" s="189"/>
      <c r="F12" s="189"/>
      <c r="G12" s="189"/>
      <c r="H12" s="189"/>
      <c r="I12" s="189"/>
      <c r="J12" s="189"/>
      <c r="K12" s="189"/>
      <c r="L12" s="189"/>
      <c r="M12" s="190"/>
    </row>
    <row r="13" spans="1:13" ht="19.5" thickBot="1" x14ac:dyDescent="0.35">
      <c r="A13" s="168" t="s">
        <v>139</v>
      </c>
      <c r="B13" s="169"/>
      <c r="C13" s="169"/>
      <c r="D13" s="169"/>
      <c r="E13" s="169"/>
      <c r="F13" s="169"/>
      <c r="G13" s="169"/>
      <c r="H13" s="169"/>
      <c r="I13" s="169"/>
      <c r="J13" s="169"/>
      <c r="K13" s="169"/>
      <c r="L13" s="169"/>
      <c r="M13" s="170"/>
    </row>
    <row r="14" spans="1:13" ht="15.75" x14ac:dyDescent="0.25">
      <c r="A14" s="194" t="s">
        <v>140</v>
      </c>
      <c r="B14" s="195"/>
      <c r="C14" s="195"/>
      <c r="D14" s="150" t="s">
        <v>161</v>
      </c>
      <c r="E14" s="151"/>
      <c r="F14" s="151"/>
      <c r="G14" s="151"/>
      <c r="H14" s="151"/>
      <c r="I14" s="151"/>
      <c r="J14" s="151"/>
      <c r="K14" s="151"/>
      <c r="L14" s="151"/>
      <c r="M14" s="152"/>
    </row>
    <row r="15" spans="1:13" ht="15.75" x14ac:dyDescent="0.25">
      <c r="A15" s="196" t="s">
        <v>138</v>
      </c>
      <c r="B15" s="197"/>
      <c r="C15" s="197"/>
      <c r="D15" s="153" t="s">
        <v>162</v>
      </c>
      <c r="E15" s="154"/>
      <c r="F15" s="154"/>
      <c r="G15" s="154"/>
      <c r="H15" s="154"/>
      <c r="I15" s="154"/>
      <c r="J15" s="154"/>
      <c r="K15" s="154"/>
      <c r="L15" s="154"/>
      <c r="M15" s="155"/>
    </row>
    <row r="16" spans="1:13" ht="29.25" customHeight="1" x14ac:dyDescent="0.25">
      <c r="A16" s="216" t="s">
        <v>141</v>
      </c>
      <c r="B16" s="124"/>
      <c r="C16" s="124"/>
      <c r="D16" s="156" t="s">
        <v>163</v>
      </c>
      <c r="E16" s="157"/>
      <c r="F16" s="157"/>
      <c r="G16" s="157"/>
      <c r="H16" s="157"/>
      <c r="I16" s="157"/>
      <c r="J16" s="157"/>
      <c r="K16" s="157"/>
      <c r="L16" s="157"/>
      <c r="M16" s="158"/>
    </row>
    <row r="17" spans="1:13" ht="30" customHeight="1" x14ac:dyDescent="0.25">
      <c r="A17" s="217" t="s">
        <v>165</v>
      </c>
      <c r="B17" s="218"/>
      <c r="C17" s="218"/>
      <c r="D17" s="123" t="s">
        <v>164</v>
      </c>
      <c r="E17" s="121"/>
      <c r="F17" s="121"/>
      <c r="G17" s="121"/>
      <c r="H17" s="121"/>
      <c r="I17" s="121"/>
      <c r="J17" s="121"/>
      <c r="K17" s="121"/>
      <c r="L17" s="121"/>
      <c r="M17" s="129"/>
    </row>
    <row r="18" spans="1:13" ht="16.5" thickBot="1" x14ac:dyDescent="0.3">
      <c r="A18" s="219" t="s">
        <v>142</v>
      </c>
      <c r="B18" s="220"/>
      <c r="C18" s="220"/>
      <c r="D18" s="159" t="s">
        <v>166</v>
      </c>
      <c r="E18" s="160"/>
      <c r="F18" s="160"/>
      <c r="G18" s="160"/>
      <c r="H18" s="160"/>
      <c r="I18" s="160"/>
      <c r="J18" s="160"/>
      <c r="K18" s="160"/>
      <c r="L18" s="160"/>
      <c r="M18" s="161"/>
    </row>
    <row r="19" spans="1:13" ht="19.5" thickBot="1" x14ac:dyDescent="0.35">
      <c r="A19" s="191" t="s">
        <v>138</v>
      </c>
      <c r="B19" s="192"/>
      <c r="C19" s="192"/>
      <c r="D19" s="192"/>
      <c r="E19" s="192"/>
      <c r="F19" s="192"/>
      <c r="G19" s="192"/>
      <c r="H19" s="192"/>
      <c r="I19" s="192"/>
      <c r="J19" s="192"/>
      <c r="K19" s="192"/>
      <c r="L19" s="192"/>
      <c r="M19" s="193"/>
    </row>
    <row r="20" spans="1:13" ht="129.75" customHeight="1" x14ac:dyDescent="0.25">
      <c r="A20" s="221" t="s">
        <v>190</v>
      </c>
      <c r="B20" s="222"/>
      <c r="C20" s="222"/>
      <c r="D20" s="222"/>
      <c r="E20" s="222"/>
      <c r="F20" s="222"/>
      <c r="G20" s="222"/>
      <c r="H20" s="222"/>
      <c r="I20" s="222"/>
      <c r="J20" s="222"/>
      <c r="K20" s="222"/>
      <c r="L20" s="222"/>
      <c r="M20" s="223"/>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1" t="s">
        <v>188</v>
      </c>
      <c r="B29" s="182"/>
      <c r="C29" s="182"/>
      <c r="D29" s="182" t="s">
        <v>130</v>
      </c>
      <c r="E29" s="182"/>
      <c r="F29" s="182"/>
      <c r="G29" s="182"/>
      <c r="H29" s="182"/>
      <c r="I29" s="182"/>
      <c r="J29" s="182"/>
      <c r="K29" s="182"/>
      <c r="L29" s="182"/>
      <c r="M29" s="183"/>
    </row>
    <row r="30" spans="1:13" s="94" customFormat="1" ht="21" customHeight="1" x14ac:dyDescent="0.25">
      <c r="A30" s="171" t="s">
        <v>61</v>
      </c>
      <c r="B30" s="136"/>
      <c r="C30" s="136"/>
      <c r="D30" s="126" t="s">
        <v>167</v>
      </c>
      <c r="E30" s="127"/>
      <c r="F30" s="127"/>
      <c r="G30" s="127"/>
      <c r="H30" s="127"/>
      <c r="I30" s="127"/>
      <c r="J30" s="127"/>
      <c r="K30" s="127"/>
      <c r="L30" s="127"/>
      <c r="M30" s="128"/>
    </row>
    <row r="31" spans="1:13" s="94" customFormat="1" ht="33.75" customHeight="1" x14ac:dyDescent="0.25">
      <c r="A31" s="172" t="s">
        <v>132</v>
      </c>
      <c r="B31" s="173"/>
      <c r="C31" s="173"/>
      <c r="D31" s="123" t="s">
        <v>168</v>
      </c>
      <c r="E31" s="121"/>
      <c r="F31" s="121"/>
      <c r="G31" s="121"/>
      <c r="H31" s="121"/>
      <c r="I31" s="121"/>
      <c r="J31" s="121"/>
      <c r="K31" s="121"/>
      <c r="L31" s="121"/>
      <c r="M31" s="129"/>
    </row>
    <row r="32" spans="1:13" s="94" customFormat="1" ht="30" customHeight="1" x14ac:dyDescent="0.25">
      <c r="A32" s="172" t="s">
        <v>133</v>
      </c>
      <c r="B32" s="173"/>
      <c r="C32" s="173"/>
      <c r="D32" s="130" t="s">
        <v>169</v>
      </c>
      <c r="E32" s="131"/>
      <c r="F32" s="131"/>
      <c r="G32" s="131"/>
      <c r="H32" s="131"/>
      <c r="I32" s="131"/>
      <c r="J32" s="131"/>
      <c r="K32" s="131"/>
      <c r="L32" s="131"/>
      <c r="M32" s="132"/>
    </row>
    <row r="33" spans="1:13" s="94" customFormat="1" ht="31.5" customHeight="1" x14ac:dyDescent="0.25">
      <c r="A33" s="172" t="s">
        <v>62</v>
      </c>
      <c r="B33" s="173"/>
      <c r="C33" s="173"/>
      <c r="D33" s="130" t="s">
        <v>170</v>
      </c>
      <c r="E33" s="131"/>
      <c r="F33" s="131"/>
      <c r="G33" s="131"/>
      <c r="H33" s="131"/>
      <c r="I33" s="131"/>
      <c r="J33" s="131"/>
      <c r="K33" s="131"/>
      <c r="L33" s="131"/>
      <c r="M33" s="132"/>
    </row>
    <row r="34" spans="1:13" s="94" customFormat="1" ht="30.75" customHeight="1" x14ac:dyDescent="0.25">
      <c r="A34" s="172" t="s">
        <v>134</v>
      </c>
      <c r="B34" s="173"/>
      <c r="C34" s="173"/>
      <c r="D34" s="123" t="s">
        <v>171</v>
      </c>
      <c r="E34" s="121"/>
      <c r="F34" s="121"/>
      <c r="G34" s="121"/>
      <c r="H34" s="121"/>
      <c r="I34" s="121"/>
      <c r="J34" s="121"/>
      <c r="K34" s="121"/>
      <c r="L34" s="121"/>
      <c r="M34" s="129"/>
    </row>
    <row r="35" spans="1:13" s="94" customFormat="1" ht="35.25" customHeight="1" x14ac:dyDescent="0.25">
      <c r="A35" s="172" t="s">
        <v>88</v>
      </c>
      <c r="B35" s="173"/>
      <c r="C35" s="173"/>
      <c r="D35" s="123" t="s">
        <v>172</v>
      </c>
      <c r="E35" s="121"/>
      <c r="F35" s="121"/>
      <c r="G35" s="121"/>
      <c r="H35" s="121"/>
      <c r="I35" s="121"/>
      <c r="J35" s="121"/>
      <c r="K35" s="121"/>
      <c r="L35" s="121"/>
      <c r="M35" s="129"/>
    </row>
    <row r="36" spans="1:13" s="94" customFormat="1" ht="21" customHeight="1" x14ac:dyDescent="0.25">
      <c r="A36" s="172" t="s">
        <v>0</v>
      </c>
      <c r="B36" s="173"/>
      <c r="C36" s="173"/>
      <c r="D36" s="130" t="s">
        <v>173</v>
      </c>
      <c r="E36" s="131"/>
      <c r="F36" s="131"/>
      <c r="G36" s="131"/>
      <c r="H36" s="131"/>
      <c r="I36" s="131"/>
      <c r="J36" s="131"/>
      <c r="K36" s="131"/>
      <c r="L36" s="131"/>
      <c r="M36" s="132"/>
    </row>
    <row r="37" spans="1:13" s="94" customFormat="1" ht="36.75" customHeight="1" x14ac:dyDescent="0.25">
      <c r="A37" s="172" t="s">
        <v>1</v>
      </c>
      <c r="B37" s="173"/>
      <c r="C37" s="173"/>
      <c r="D37" s="123" t="s">
        <v>174</v>
      </c>
      <c r="E37" s="121"/>
      <c r="F37" s="121"/>
      <c r="G37" s="121"/>
      <c r="H37" s="121"/>
      <c r="I37" s="121"/>
      <c r="J37" s="121"/>
      <c r="K37" s="121"/>
      <c r="L37" s="121"/>
      <c r="M37" s="129"/>
    </row>
    <row r="38" spans="1:13" s="94" customFormat="1" ht="35.25" customHeight="1" x14ac:dyDescent="0.25">
      <c r="A38" s="172" t="s">
        <v>2</v>
      </c>
      <c r="B38" s="173"/>
      <c r="C38" s="173"/>
      <c r="D38" s="123" t="s">
        <v>175</v>
      </c>
      <c r="E38" s="121"/>
      <c r="F38" s="121"/>
      <c r="G38" s="121"/>
      <c r="H38" s="121"/>
      <c r="I38" s="121"/>
      <c r="J38" s="121"/>
      <c r="K38" s="121"/>
      <c r="L38" s="121"/>
      <c r="M38" s="129"/>
    </row>
    <row r="39" spans="1:13" s="94" customFormat="1" ht="21" customHeight="1" x14ac:dyDescent="0.25">
      <c r="A39" s="166" t="s">
        <v>1</v>
      </c>
      <c r="B39" s="121"/>
      <c r="C39" s="122"/>
      <c r="D39" s="130" t="s">
        <v>176</v>
      </c>
      <c r="E39" s="131"/>
      <c r="F39" s="131"/>
      <c r="G39" s="131"/>
      <c r="H39" s="131"/>
      <c r="I39" s="131"/>
      <c r="J39" s="131"/>
      <c r="K39" s="131"/>
      <c r="L39" s="131"/>
      <c r="M39" s="132"/>
    </row>
    <row r="40" spans="1:13" s="94" customFormat="1" ht="31.5" customHeight="1" x14ac:dyDescent="0.25">
      <c r="A40" s="166" t="s">
        <v>135</v>
      </c>
      <c r="B40" s="121"/>
      <c r="C40" s="122"/>
      <c r="D40" s="130" t="s">
        <v>177</v>
      </c>
      <c r="E40" s="131"/>
      <c r="F40" s="131"/>
      <c r="G40" s="131"/>
      <c r="H40" s="131"/>
      <c r="I40" s="131"/>
      <c r="J40" s="131"/>
      <c r="K40" s="131"/>
      <c r="L40" s="131"/>
      <c r="M40" s="132"/>
    </row>
    <row r="41" spans="1:13" s="94" customFormat="1" ht="54" customHeight="1" x14ac:dyDescent="0.25">
      <c r="A41" s="166" t="s">
        <v>136</v>
      </c>
      <c r="B41" s="121"/>
      <c r="C41" s="122"/>
      <c r="D41" s="123" t="s">
        <v>189</v>
      </c>
      <c r="E41" s="121"/>
      <c r="F41" s="121"/>
      <c r="G41" s="121"/>
      <c r="H41" s="121"/>
      <c r="I41" s="121"/>
      <c r="J41" s="121"/>
      <c r="K41" s="121"/>
      <c r="L41" s="121"/>
      <c r="M41" s="129"/>
    </row>
    <row r="42" spans="1:13" s="94" customFormat="1" ht="43.5" customHeight="1" thickBot="1" x14ac:dyDescent="0.3">
      <c r="A42" s="167" t="s">
        <v>3</v>
      </c>
      <c r="B42" s="148"/>
      <c r="C42" s="149"/>
      <c r="D42" s="147" t="s">
        <v>178</v>
      </c>
      <c r="E42" s="148"/>
      <c r="F42" s="148"/>
      <c r="G42" s="148"/>
      <c r="H42" s="148"/>
      <c r="I42" s="148"/>
      <c r="J42" s="148"/>
      <c r="K42" s="148"/>
      <c r="L42" s="148"/>
      <c r="M42" s="180"/>
    </row>
    <row r="43" spans="1:13" ht="19.5" thickBot="1" x14ac:dyDescent="0.35">
      <c r="A43" s="168" t="s">
        <v>141</v>
      </c>
      <c r="B43" s="169"/>
      <c r="C43" s="169"/>
      <c r="D43" s="169"/>
      <c r="E43" s="169"/>
      <c r="F43" s="169"/>
      <c r="G43" s="169"/>
      <c r="H43" s="169"/>
      <c r="I43" s="169"/>
      <c r="J43" s="169"/>
      <c r="K43" s="169"/>
      <c r="L43" s="169"/>
      <c r="M43" s="170"/>
    </row>
    <row r="44" spans="1:13" ht="99" customHeight="1" thickBot="1" x14ac:dyDescent="0.3">
      <c r="A44" s="177" t="s">
        <v>196</v>
      </c>
      <c r="B44" s="178"/>
      <c r="C44" s="178"/>
      <c r="D44" s="178"/>
      <c r="E44" s="178"/>
      <c r="F44" s="178"/>
      <c r="G44" s="178"/>
      <c r="H44" s="178"/>
      <c r="I44" s="178"/>
      <c r="J44" s="178"/>
      <c r="K44" s="178"/>
      <c r="L44" s="178"/>
      <c r="M44" s="179"/>
    </row>
    <row r="45" spans="1:13" ht="19.5" thickBot="1" x14ac:dyDescent="0.35">
      <c r="A45" s="174" t="s">
        <v>143</v>
      </c>
      <c r="B45" s="175"/>
      <c r="C45" s="175"/>
      <c r="D45" s="175"/>
      <c r="E45" s="175"/>
      <c r="F45" s="175"/>
      <c r="G45" s="175"/>
      <c r="H45" s="175"/>
      <c r="I45" s="175"/>
      <c r="J45" s="175"/>
      <c r="K45" s="175"/>
      <c r="L45" s="175"/>
      <c r="M45" s="176"/>
    </row>
    <row r="46" spans="1:13" ht="36.75" customHeight="1" x14ac:dyDescent="0.3">
      <c r="A46" s="140" t="s">
        <v>195</v>
      </c>
      <c r="B46" s="141"/>
      <c r="C46" s="141"/>
      <c r="D46" s="141"/>
      <c r="E46" s="141"/>
      <c r="F46" s="141"/>
      <c r="G46" s="141"/>
      <c r="H46" s="141"/>
      <c r="I46" s="141"/>
      <c r="J46" s="141"/>
      <c r="K46" s="141"/>
      <c r="L46" s="141"/>
      <c r="M46" s="142"/>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133" t="s">
        <v>144</v>
      </c>
      <c r="B52" s="134"/>
      <c r="C52" s="134"/>
      <c r="D52" s="134"/>
      <c r="E52" s="134"/>
      <c r="F52" s="134"/>
      <c r="G52" s="134"/>
      <c r="H52" s="134"/>
      <c r="I52" s="134"/>
      <c r="J52" s="134"/>
      <c r="K52" s="134"/>
      <c r="L52" s="134"/>
      <c r="M52" s="135"/>
    </row>
    <row r="53" spans="1:13" ht="91.5" customHeight="1" x14ac:dyDescent="0.25">
      <c r="A53" s="143" t="s">
        <v>197</v>
      </c>
      <c r="B53" s="144"/>
      <c r="C53" s="144"/>
      <c r="D53" s="144"/>
      <c r="E53" s="144"/>
      <c r="F53" s="144"/>
      <c r="G53" s="144"/>
      <c r="H53" s="144"/>
      <c r="I53" s="144"/>
      <c r="J53" s="144"/>
      <c r="K53" s="144"/>
      <c r="L53" s="144"/>
      <c r="M53" s="144"/>
    </row>
    <row r="54" spans="1:13" ht="18.75" x14ac:dyDescent="0.3">
      <c r="A54" s="145" t="s">
        <v>188</v>
      </c>
      <c r="B54" s="145"/>
      <c r="C54" s="145"/>
      <c r="D54" s="145" t="s">
        <v>130</v>
      </c>
      <c r="E54" s="145"/>
      <c r="F54" s="145"/>
      <c r="G54" s="145"/>
      <c r="H54" s="145"/>
      <c r="I54" s="145"/>
      <c r="J54" s="145"/>
      <c r="K54" s="145"/>
      <c r="L54" s="145"/>
      <c r="M54" s="145"/>
    </row>
    <row r="55" spans="1:13" ht="32.25" customHeight="1" x14ac:dyDescent="0.25">
      <c r="A55" s="136" t="s">
        <v>147</v>
      </c>
      <c r="B55" s="136"/>
      <c r="C55" s="136"/>
      <c r="D55" s="137" t="s">
        <v>198</v>
      </c>
      <c r="E55" s="138"/>
      <c r="F55" s="138"/>
      <c r="G55" s="138"/>
      <c r="H55" s="138"/>
      <c r="I55" s="138"/>
      <c r="J55" s="138"/>
      <c r="K55" s="138"/>
      <c r="L55" s="138"/>
      <c r="M55" s="139"/>
    </row>
    <row r="56" spans="1:13" x14ac:dyDescent="0.25">
      <c r="A56" s="124" t="s">
        <v>148</v>
      </c>
      <c r="B56" s="124"/>
      <c r="C56" s="124"/>
      <c r="D56" s="123" t="s">
        <v>199</v>
      </c>
      <c r="E56" s="121"/>
      <c r="F56" s="121"/>
      <c r="G56" s="121"/>
      <c r="H56" s="121"/>
      <c r="I56" s="121"/>
      <c r="J56" s="121"/>
      <c r="K56" s="121"/>
      <c r="L56" s="121"/>
      <c r="M56" s="122"/>
    </row>
    <row r="57" spans="1:13" x14ac:dyDescent="0.25">
      <c r="A57" s="124" t="s">
        <v>149</v>
      </c>
      <c r="B57" s="124"/>
      <c r="C57" s="124"/>
      <c r="D57" s="123" t="s">
        <v>200</v>
      </c>
      <c r="E57" s="121"/>
      <c r="F57" s="121"/>
      <c r="G57" s="121"/>
      <c r="H57" s="121"/>
      <c r="I57" s="121"/>
      <c r="J57" s="121"/>
      <c r="K57" s="121"/>
      <c r="L57" s="121"/>
      <c r="M57" s="122"/>
    </row>
    <row r="58" spans="1:13" x14ac:dyDescent="0.25">
      <c r="A58" s="124" t="s">
        <v>150</v>
      </c>
      <c r="B58" s="124"/>
      <c r="C58" s="124"/>
      <c r="D58" s="123" t="s">
        <v>201</v>
      </c>
      <c r="E58" s="121"/>
      <c r="F58" s="121"/>
      <c r="G58" s="121"/>
      <c r="H58" s="121"/>
      <c r="I58" s="121"/>
      <c r="J58" s="121"/>
      <c r="K58" s="121"/>
      <c r="L58" s="121"/>
      <c r="M58" s="122"/>
    </row>
    <row r="59" spans="1:13" x14ac:dyDescent="0.25">
      <c r="A59" s="125" t="s">
        <v>151</v>
      </c>
      <c r="B59" s="125"/>
      <c r="C59" s="125"/>
      <c r="D59" s="123" t="s">
        <v>202</v>
      </c>
      <c r="E59" s="121"/>
      <c r="F59" s="121"/>
      <c r="G59" s="121"/>
      <c r="H59" s="121"/>
      <c r="I59" s="121"/>
      <c r="J59" s="121"/>
      <c r="K59" s="121"/>
      <c r="L59" s="121"/>
      <c r="M59" s="122"/>
    </row>
    <row r="60" spans="1:13" ht="28.5" customHeight="1" x14ac:dyDescent="0.25">
      <c r="A60" s="147" t="s">
        <v>152</v>
      </c>
      <c r="B60" s="148"/>
      <c r="C60" s="149"/>
      <c r="D60" s="121" t="s">
        <v>205</v>
      </c>
      <c r="E60" s="121"/>
      <c r="F60" s="121"/>
      <c r="G60" s="121"/>
      <c r="H60" s="121"/>
      <c r="I60" s="121"/>
      <c r="J60" s="121"/>
      <c r="K60" s="121"/>
      <c r="L60" s="121"/>
      <c r="M60" s="122"/>
    </row>
    <row r="61" spans="1:13" ht="13.5" customHeight="1" x14ac:dyDescent="0.25">
      <c r="A61" s="162" t="s">
        <v>154</v>
      </c>
      <c r="B61" s="163"/>
      <c r="C61" s="164"/>
      <c r="D61" s="121" t="s">
        <v>204</v>
      </c>
      <c r="E61" s="121"/>
      <c r="F61" s="121"/>
      <c r="G61" s="121"/>
      <c r="H61" s="121"/>
      <c r="I61" s="121"/>
      <c r="J61" s="121"/>
      <c r="K61" s="121"/>
      <c r="L61" s="121"/>
      <c r="M61" s="122"/>
    </row>
    <row r="62" spans="1:13" x14ac:dyDescent="0.25">
      <c r="A62" s="126" t="s">
        <v>153</v>
      </c>
      <c r="B62" s="127"/>
      <c r="C62" s="165"/>
      <c r="D62" s="121" t="s">
        <v>203</v>
      </c>
      <c r="E62" s="121"/>
      <c r="F62" s="121"/>
      <c r="G62" s="121"/>
      <c r="H62" s="121"/>
      <c r="I62" s="121"/>
      <c r="J62" s="121"/>
      <c r="K62" s="121"/>
      <c r="L62" s="121"/>
      <c r="M62" s="122"/>
    </row>
    <row r="63" spans="1:13" ht="43.5" customHeight="1" x14ac:dyDescent="0.25">
      <c r="A63" s="130" t="s">
        <v>116</v>
      </c>
      <c r="B63" s="131"/>
      <c r="C63" s="146"/>
      <c r="D63" s="123" t="s">
        <v>209</v>
      </c>
      <c r="E63" s="121"/>
      <c r="F63" s="121"/>
      <c r="G63" s="121"/>
      <c r="H63" s="121"/>
      <c r="I63" s="121"/>
      <c r="J63" s="121"/>
      <c r="K63" s="121"/>
      <c r="L63" s="121"/>
      <c r="M63" s="122"/>
    </row>
    <row r="64" spans="1:13" ht="41.25" customHeight="1" x14ac:dyDescent="0.25">
      <c r="A64" s="130" t="s">
        <v>0</v>
      </c>
      <c r="B64" s="131"/>
      <c r="C64" s="146"/>
      <c r="D64" s="123" t="s">
        <v>206</v>
      </c>
      <c r="E64" s="121"/>
      <c r="F64" s="121"/>
      <c r="G64" s="121"/>
      <c r="H64" s="121"/>
      <c r="I64" s="121"/>
      <c r="J64" s="121"/>
      <c r="K64" s="121"/>
      <c r="L64" s="121"/>
      <c r="M64" s="122"/>
    </row>
    <row r="65" spans="1:13" ht="41.25" customHeight="1" x14ac:dyDescent="0.25">
      <c r="A65" s="130" t="s">
        <v>155</v>
      </c>
      <c r="B65" s="131"/>
      <c r="C65" s="146"/>
      <c r="D65" s="123" t="s">
        <v>207</v>
      </c>
      <c r="E65" s="121"/>
      <c r="F65" s="121"/>
      <c r="G65" s="121"/>
      <c r="H65" s="121"/>
      <c r="I65" s="121"/>
      <c r="J65" s="121"/>
      <c r="K65" s="121"/>
      <c r="L65" s="121"/>
      <c r="M65" s="122"/>
    </row>
    <row r="66" spans="1:13" ht="50.25" customHeight="1" x14ac:dyDescent="0.25">
      <c r="A66" s="123" t="s">
        <v>156</v>
      </c>
      <c r="B66" s="121"/>
      <c r="C66" s="122"/>
      <c r="D66" s="123" t="s">
        <v>208</v>
      </c>
      <c r="E66" s="121"/>
      <c r="F66" s="121"/>
      <c r="G66" s="121"/>
      <c r="H66" s="121"/>
      <c r="I66" s="121"/>
      <c r="J66" s="121"/>
      <c r="K66" s="121"/>
      <c r="L66" s="121"/>
      <c r="M66" s="122"/>
    </row>
    <row r="67" spans="1:13" ht="30.75" customHeight="1" x14ac:dyDescent="0.25">
      <c r="A67" s="130" t="s">
        <v>1</v>
      </c>
      <c r="B67" s="131"/>
      <c r="C67" s="146"/>
      <c r="D67" s="123" t="s">
        <v>210</v>
      </c>
      <c r="E67" s="121"/>
      <c r="F67" s="121"/>
      <c r="G67" s="121"/>
      <c r="H67" s="121"/>
      <c r="I67" s="121"/>
      <c r="J67" s="121"/>
      <c r="K67" s="121"/>
      <c r="L67" s="121"/>
      <c r="M67" s="122"/>
    </row>
    <row r="68" spans="1:13" x14ac:dyDescent="0.25">
      <c r="A68" s="130" t="s">
        <v>157</v>
      </c>
      <c r="B68" s="131"/>
      <c r="C68" s="146"/>
      <c r="D68" s="123" t="s">
        <v>211</v>
      </c>
      <c r="E68" s="121"/>
      <c r="F68" s="121"/>
      <c r="G68" s="121"/>
      <c r="H68" s="121"/>
      <c r="I68" s="121"/>
      <c r="J68" s="121"/>
      <c r="K68" s="121"/>
      <c r="L68" s="121"/>
      <c r="M68" s="122"/>
    </row>
    <row r="69" spans="1:13" x14ac:dyDescent="0.25">
      <c r="A69" s="130" t="s">
        <v>158</v>
      </c>
      <c r="B69" s="131"/>
      <c r="C69" s="146"/>
      <c r="D69" s="123" t="s">
        <v>212</v>
      </c>
      <c r="E69" s="121"/>
      <c r="F69" s="121"/>
      <c r="G69" s="121"/>
      <c r="H69" s="121"/>
      <c r="I69" s="121"/>
      <c r="J69" s="121"/>
      <c r="K69" s="121"/>
      <c r="L69" s="121"/>
      <c r="M69" s="122"/>
    </row>
    <row r="70" spans="1:13" x14ac:dyDescent="0.25">
      <c r="A70" s="130" t="s">
        <v>114</v>
      </c>
      <c r="B70" s="131"/>
      <c r="C70" s="146"/>
      <c r="D70" s="123" t="s">
        <v>213</v>
      </c>
      <c r="E70" s="121"/>
      <c r="F70" s="121"/>
      <c r="G70" s="121"/>
      <c r="H70" s="121"/>
      <c r="I70" s="121"/>
      <c r="J70" s="121"/>
      <c r="K70" s="121"/>
      <c r="L70" s="121"/>
      <c r="M70" s="122"/>
    </row>
    <row r="71" spans="1:13" x14ac:dyDescent="0.25">
      <c r="A71" s="130" t="s">
        <v>115</v>
      </c>
      <c r="B71" s="131"/>
      <c r="C71" s="146"/>
      <c r="D71" s="123" t="s">
        <v>214</v>
      </c>
      <c r="E71" s="121"/>
      <c r="F71" s="121"/>
      <c r="G71" s="121"/>
      <c r="H71" s="121"/>
      <c r="I71" s="121"/>
      <c r="J71" s="121"/>
      <c r="K71" s="121"/>
      <c r="L71" s="121"/>
      <c r="M71" s="122"/>
    </row>
    <row r="72" spans="1:13" x14ac:dyDescent="0.25">
      <c r="A72" s="130" t="s">
        <v>159</v>
      </c>
      <c r="B72" s="131"/>
      <c r="C72" s="146"/>
      <c r="D72" s="123" t="s">
        <v>215</v>
      </c>
      <c r="E72" s="121"/>
      <c r="F72" s="121"/>
      <c r="G72" s="121"/>
      <c r="H72" s="121"/>
      <c r="I72" s="121"/>
      <c r="J72" s="121"/>
      <c r="K72" s="121"/>
      <c r="L72" s="121"/>
      <c r="M72" s="122"/>
    </row>
    <row r="73" spans="1:13" x14ac:dyDescent="0.25">
      <c r="A73" s="130" t="s">
        <v>160</v>
      </c>
      <c r="B73" s="131"/>
      <c r="C73" s="146"/>
      <c r="D73" s="123" t="s">
        <v>216</v>
      </c>
      <c r="E73" s="121"/>
      <c r="F73" s="121"/>
      <c r="G73" s="121"/>
      <c r="H73" s="121"/>
      <c r="I73" s="121"/>
      <c r="J73" s="121"/>
      <c r="K73" s="121"/>
      <c r="L73" s="121"/>
      <c r="M73" s="122"/>
    </row>
    <row r="74" spans="1:13" x14ac:dyDescent="0.25">
      <c r="A74" s="130" t="s">
        <v>217</v>
      </c>
      <c r="B74" s="131"/>
      <c r="C74" s="146"/>
      <c r="D74" s="123" t="s">
        <v>218</v>
      </c>
      <c r="E74" s="121"/>
      <c r="F74" s="121"/>
      <c r="G74" s="121"/>
      <c r="H74" s="121"/>
      <c r="I74" s="121"/>
      <c r="J74" s="121"/>
      <c r="K74" s="121"/>
      <c r="L74" s="121"/>
      <c r="M74" s="12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mergeCells count="98">
    <mergeCell ref="D9:M9"/>
    <mergeCell ref="D7:M7"/>
    <mergeCell ref="D8:M8"/>
    <mergeCell ref="A7:C9"/>
    <mergeCell ref="A28:M28"/>
    <mergeCell ref="A27:M27"/>
    <mergeCell ref="A16:C16"/>
    <mergeCell ref="A17:C17"/>
    <mergeCell ref="A18:C18"/>
    <mergeCell ref="A20:M20"/>
    <mergeCell ref="A29:C29"/>
    <mergeCell ref="D29:M29"/>
    <mergeCell ref="A11:M11"/>
    <mergeCell ref="A10:M10"/>
    <mergeCell ref="A12:M12"/>
    <mergeCell ref="A19:M19"/>
    <mergeCell ref="A13:M13"/>
    <mergeCell ref="A14:C14"/>
    <mergeCell ref="A15:C15"/>
    <mergeCell ref="D34:M34"/>
    <mergeCell ref="D36:M36"/>
    <mergeCell ref="A38:C38"/>
    <mergeCell ref="D37:M37"/>
    <mergeCell ref="D38:M38"/>
    <mergeCell ref="A34:C34"/>
    <mergeCell ref="A74:C74"/>
    <mergeCell ref="A61:C61"/>
    <mergeCell ref="A62:C62"/>
    <mergeCell ref="A63:C63"/>
    <mergeCell ref="A64:C64"/>
    <mergeCell ref="A65:C65"/>
    <mergeCell ref="A68:C68"/>
    <mergeCell ref="A67:C67"/>
    <mergeCell ref="A66:C66"/>
    <mergeCell ref="A69:C69"/>
    <mergeCell ref="A73:C73"/>
    <mergeCell ref="A60:C60"/>
    <mergeCell ref="D14:M14"/>
    <mergeCell ref="D15:M15"/>
    <mergeCell ref="D16:M16"/>
    <mergeCell ref="D17:M17"/>
    <mergeCell ref="D18:M18"/>
    <mergeCell ref="D54:M54"/>
    <mergeCell ref="A39:C39"/>
    <mergeCell ref="A40:C40"/>
    <mergeCell ref="A41:C41"/>
    <mergeCell ref="A42:C42"/>
    <mergeCell ref="A43:M43"/>
    <mergeCell ref="D39:M39"/>
    <mergeCell ref="A30:C30"/>
    <mergeCell ref="A31:C31"/>
    <mergeCell ref="A55:C55"/>
    <mergeCell ref="D55:M55"/>
    <mergeCell ref="A46:M46"/>
    <mergeCell ref="A53:M53"/>
    <mergeCell ref="A54:C54"/>
    <mergeCell ref="D30:M30"/>
    <mergeCell ref="D31:M31"/>
    <mergeCell ref="D32:M32"/>
    <mergeCell ref="D33:M33"/>
    <mergeCell ref="A52:M52"/>
    <mergeCell ref="A32:C32"/>
    <mergeCell ref="A33:C33"/>
    <mergeCell ref="A37:C37"/>
    <mergeCell ref="A45:M45"/>
    <mergeCell ref="A44:M44"/>
    <mergeCell ref="D40:M40"/>
    <mergeCell ref="D41:M41"/>
    <mergeCell ref="D42:M42"/>
    <mergeCell ref="A35:C35"/>
    <mergeCell ref="A36:C36"/>
    <mergeCell ref="D35:M35"/>
    <mergeCell ref="A56:C56"/>
    <mergeCell ref="A57:C57"/>
    <mergeCell ref="A58:C58"/>
    <mergeCell ref="A59:C59"/>
    <mergeCell ref="D72:M72"/>
    <mergeCell ref="D65:M65"/>
    <mergeCell ref="D56:M56"/>
    <mergeCell ref="D57:M57"/>
    <mergeCell ref="D58:M58"/>
    <mergeCell ref="A70:C70"/>
    <mergeCell ref="A71:C71"/>
    <mergeCell ref="A72:C72"/>
    <mergeCell ref="D59:M59"/>
    <mergeCell ref="D74:M74"/>
    <mergeCell ref="D66:M66"/>
    <mergeCell ref="D67:M67"/>
    <mergeCell ref="D68:M68"/>
    <mergeCell ref="D69:M69"/>
    <mergeCell ref="D70:M70"/>
    <mergeCell ref="D71:M71"/>
    <mergeCell ref="D73:M73"/>
    <mergeCell ref="D60:M60"/>
    <mergeCell ref="D61:M61"/>
    <mergeCell ref="D62:M62"/>
    <mergeCell ref="D63:M63"/>
    <mergeCell ref="D64:M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G66" zoomScale="110" zoomScaleNormal="110" workbookViewId="0">
      <selection activeCell="J68" sqref="J6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7"/>
      <c r="H1" s="34"/>
      <c r="I1" s="28"/>
    </row>
    <row r="2" spans="1:10" s="8" customFormat="1" ht="65.25" customHeight="1" thickBot="1" x14ac:dyDescent="0.3">
      <c r="A2" s="48"/>
      <c r="G2" s="27"/>
      <c r="H2" s="34"/>
      <c r="I2" s="28"/>
    </row>
    <row r="3" spans="1:10" s="8" customFormat="1" ht="34.5" customHeight="1" x14ac:dyDescent="0.5">
      <c r="A3" s="48"/>
      <c r="B3" s="237"/>
      <c r="C3" s="238"/>
      <c r="D3" s="238"/>
      <c r="E3" s="233" t="s">
        <v>107</v>
      </c>
      <c r="F3" s="233"/>
      <c r="G3" s="233"/>
      <c r="H3" s="233"/>
      <c r="I3" s="233"/>
      <c r="J3" s="234"/>
    </row>
    <row r="4" spans="1:10" s="8" customFormat="1" ht="26.25" customHeight="1" x14ac:dyDescent="0.35">
      <c r="A4" s="48"/>
      <c r="B4" s="239"/>
      <c r="C4" s="240"/>
      <c r="D4" s="240"/>
      <c r="E4" s="235" t="s">
        <v>77</v>
      </c>
      <c r="F4" s="235"/>
      <c r="G4" s="235"/>
      <c r="H4" s="235"/>
      <c r="I4" s="235"/>
      <c r="J4" s="236"/>
    </row>
    <row r="5" spans="1:10" s="8" customFormat="1" ht="33" customHeight="1" x14ac:dyDescent="0.25">
      <c r="A5" s="48"/>
      <c r="B5" s="232" t="s">
        <v>61</v>
      </c>
      <c r="C5" s="232"/>
      <c r="D5" s="232"/>
      <c r="E5" s="29" t="s">
        <v>219</v>
      </c>
      <c r="F5" s="29"/>
      <c r="G5" s="33" t="s">
        <v>85</v>
      </c>
      <c r="H5" s="35" t="s">
        <v>229</v>
      </c>
      <c r="I5" s="244" t="s">
        <v>88</v>
      </c>
      <c r="J5" s="244"/>
    </row>
    <row r="6" spans="1:10" s="8" customFormat="1" ht="30.75" customHeight="1" x14ac:dyDescent="0.25">
      <c r="A6" s="48"/>
      <c r="B6" s="232" t="s">
        <v>120</v>
      </c>
      <c r="C6" s="232"/>
      <c r="D6" s="232"/>
      <c r="E6" s="29">
        <v>154418000331</v>
      </c>
      <c r="F6" s="29"/>
      <c r="G6" s="71" t="s">
        <v>62</v>
      </c>
      <c r="H6" s="29" t="s">
        <v>220</v>
      </c>
      <c r="I6" s="259">
        <f>IF(SUM(I9:I69)=0,"",AVERAGE(I9:I69))</f>
        <v>86.147540983606561</v>
      </c>
      <c r="J6" s="259"/>
    </row>
    <row r="7" spans="1:10" s="8" customFormat="1" ht="17.25" customHeight="1" x14ac:dyDescent="0.25">
      <c r="A7" s="48"/>
      <c r="B7" s="232" t="s">
        <v>86</v>
      </c>
      <c r="C7" s="232"/>
      <c r="D7" s="232"/>
      <c r="E7" s="260" t="s">
        <v>228</v>
      </c>
      <c r="F7" s="261"/>
      <c r="G7" s="261"/>
      <c r="H7" s="262"/>
      <c r="I7" s="259"/>
      <c r="J7" s="259"/>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3" t="str">
        <f>IF(I9&lt;61,MAX($A$8:A8)+1,"")</f>
        <v/>
      </c>
      <c r="B9" s="228" t="s">
        <v>4</v>
      </c>
      <c r="C9" s="64" t="s">
        <v>4</v>
      </c>
      <c r="D9" s="263">
        <f>IF(SUM(G9:G27)=0,"",AVERAGE(G9:G27))</f>
        <v>82.738095238095255</v>
      </c>
      <c r="E9" s="32" t="s">
        <v>6</v>
      </c>
      <c r="F9" s="67" t="s">
        <v>6</v>
      </c>
      <c r="G9" s="30">
        <f>IF(SUM(I9:I9)=0,"",AVERAGE(I9:I9))</f>
        <v>80</v>
      </c>
      <c r="H9" s="36" t="s">
        <v>92</v>
      </c>
      <c r="I9" s="31">
        <v>80</v>
      </c>
      <c r="J9" s="107" t="s">
        <v>270</v>
      </c>
    </row>
    <row r="10" spans="1:10" s="8" customFormat="1" ht="51" customHeight="1" x14ac:dyDescent="0.25">
      <c r="A10" s="63" t="str">
        <f>IF(I10&lt;61,MAX($A$8:A9)+1,"")</f>
        <v/>
      </c>
      <c r="B10" s="229"/>
      <c r="C10" s="64" t="s">
        <v>4</v>
      </c>
      <c r="D10" s="246"/>
      <c r="E10" s="231" t="s">
        <v>43</v>
      </c>
      <c r="F10" s="68" t="s">
        <v>43</v>
      </c>
      <c r="G10" s="243">
        <f>IF(SUM(I10:I12)=0,"",AVERAGE(I10:I12))</f>
        <v>81.666666666666671</v>
      </c>
      <c r="H10" s="36" t="s">
        <v>89</v>
      </c>
      <c r="I10" s="31">
        <v>80</v>
      </c>
      <c r="J10" s="107" t="s">
        <v>231</v>
      </c>
    </row>
    <row r="11" spans="1:10" s="8" customFormat="1" ht="93" customHeight="1" x14ac:dyDescent="0.25">
      <c r="A11" s="63" t="str">
        <f>IF(I11&lt;61,MAX($A$8:A10)+1,"")</f>
        <v/>
      </c>
      <c r="B11" s="229"/>
      <c r="C11" s="64" t="s">
        <v>4</v>
      </c>
      <c r="D11" s="246"/>
      <c r="E11" s="231"/>
      <c r="F11" s="68" t="s">
        <v>43</v>
      </c>
      <c r="G11" s="241"/>
      <c r="H11" s="36" t="s">
        <v>44</v>
      </c>
      <c r="I11" s="31">
        <v>80</v>
      </c>
      <c r="J11" s="107" t="s">
        <v>232</v>
      </c>
    </row>
    <row r="12" spans="1:10" s="8" customFormat="1" ht="32.25" customHeight="1" x14ac:dyDescent="0.25">
      <c r="A12" s="63" t="str">
        <f>IF(I12&lt;61,MAX($A$8:A11)+1,"")</f>
        <v/>
      </c>
      <c r="B12" s="229"/>
      <c r="C12" s="64" t="s">
        <v>4</v>
      </c>
      <c r="D12" s="246"/>
      <c r="E12" s="231"/>
      <c r="F12" s="68" t="s">
        <v>43</v>
      </c>
      <c r="G12" s="242"/>
      <c r="H12" s="36" t="s">
        <v>90</v>
      </c>
      <c r="I12" s="31">
        <v>85</v>
      </c>
      <c r="J12" s="107" t="s">
        <v>233</v>
      </c>
    </row>
    <row r="13" spans="1:10" s="8" customFormat="1" ht="45" customHeight="1" x14ac:dyDescent="0.25">
      <c r="A13" s="63" t="str">
        <f>IF(I13&lt;61,MAX($A$8:A12)+1,"")</f>
        <v/>
      </c>
      <c r="B13" s="229"/>
      <c r="C13" s="64" t="s">
        <v>4</v>
      </c>
      <c r="D13" s="246"/>
      <c r="E13" s="231" t="s">
        <v>45</v>
      </c>
      <c r="F13" s="68" t="s">
        <v>45</v>
      </c>
      <c r="G13" s="243">
        <f>IF(SUM(I13:I14)=0,"",AVERAGE(I13:I14))</f>
        <v>77.5</v>
      </c>
      <c r="H13" s="36" t="s">
        <v>10</v>
      </c>
      <c r="I13" s="31">
        <v>85</v>
      </c>
      <c r="J13" s="107" t="s">
        <v>234</v>
      </c>
    </row>
    <row r="14" spans="1:10" s="8" customFormat="1" ht="30.75" customHeight="1" x14ac:dyDescent="0.25">
      <c r="A14" s="63" t="str">
        <f>IF(I14&lt;61,MAX($A$8:A13)+1,"")</f>
        <v/>
      </c>
      <c r="B14" s="229"/>
      <c r="C14" s="64" t="s">
        <v>4</v>
      </c>
      <c r="D14" s="246"/>
      <c r="E14" s="231"/>
      <c r="F14" s="68" t="s">
        <v>45</v>
      </c>
      <c r="G14" s="242"/>
      <c r="H14" s="36" t="s">
        <v>93</v>
      </c>
      <c r="I14" s="31">
        <v>70</v>
      </c>
      <c r="J14" s="107" t="s">
        <v>235</v>
      </c>
    </row>
    <row r="15" spans="1:10" s="8" customFormat="1" ht="48" customHeight="1" x14ac:dyDescent="0.25">
      <c r="A15" s="63" t="str">
        <f>IF(I15&lt;61,MAX($A$8:A14)+1,"")</f>
        <v/>
      </c>
      <c r="B15" s="229"/>
      <c r="C15" s="64" t="s">
        <v>4</v>
      </c>
      <c r="D15" s="246"/>
      <c r="E15" s="231" t="s">
        <v>46</v>
      </c>
      <c r="F15" s="68" t="s">
        <v>46</v>
      </c>
      <c r="G15" s="224">
        <f>IF(SUM(I15:I20)=0,"",AVERAGE(I15:I20))</f>
        <v>86.666666666666671</v>
      </c>
      <c r="H15" s="36" t="s">
        <v>47</v>
      </c>
      <c r="I15" s="31">
        <v>80</v>
      </c>
      <c r="J15" s="107" t="s">
        <v>236</v>
      </c>
    </row>
    <row r="16" spans="1:10" s="8" customFormat="1" ht="44.25" customHeight="1" x14ac:dyDescent="0.25">
      <c r="A16" s="63" t="str">
        <f>IF(I16&lt;61,MAX($A$8:A15)+1,"")</f>
        <v/>
      </c>
      <c r="B16" s="229"/>
      <c r="C16" s="64" t="s">
        <v>4</v>
      </c>
      <c r="D16" s="246"/>
      <c r="E16" s="231"/>
      <c r="F16" s="68" t="s">
        <v>46</v>
      </c>
      <c r="G16" s="241"/>
      <c r="H16" s="36" t="s">
        <v>7</v>
      </c>
      <c r="I16" s="31">
        <v>90</v>
      </c>
      <c r="J16" s="107" t="s">
        <v>237</v>
      </c>
    </row>
    <row r="17" spans="1:10" s="8" customFormat="1" ht="45" customHeight="1" x14ac:dyDescent="0.25">
      <c r="A17" s="63" t="str">
        <f>IF(I17&lt;61,MAX($A$8:A16)+1,"")</f>
        <v/>
      </c>
      <c r="B17" s="229"/>
      <c r="C17" s="64" t="s">
        <v>4</v>
      </c>
      <c r="D17" s="246"/>
      <c r="E17" s="231"/>
      <c r="F17" s="68" t="s">
        <v>46</v>
      </c>
      <c r="G17" s="241"/>
      <c r="H17" s="37" t="s">
        <v>94</v>
      </c>
      <c r="I17" s="31">
        <v>90</v>
      </c>
      <c r="J17" s="107" t="s">
        <v>238</v>
      </c>
    </row>
    <row r="18" spans="1:10" s="8" customFormat="1" ht="60" customHeight="1" x14ac:dyDescent="0.25">
      <c r="A18" s="63" t="str">
        <f>IF(I18&lt;61,MAX($A$8:A17)+1,"")</f>
        <v/>
      </c>
      <c r="B18" s="229"/>
      <c r="C18" s="64" t="s">
        <v>4</v>
      </c>
      <c r="D18" s="246"/>
      <c r="E18" s="231"/>
      <c r="F18" s="68" t="s">
        <v>46</v>
      </c>
      <c r="G18" s="241"/>
      <c r="H18" s="36" t="s">
        <v>91</v>
      </c>
      <c r="I18" s="31">
        <v>90</v>
      </c>
      <c r="J18" s="107" t="s">
        <v>239</v>
      </c>
    </row>
    <row r="19" spans="1:10" s="8" customFormat="1" ht="48" customHeight="1" x14ac:dyDescent="0.25">
      <c r="A19" s="63" t="str">
        <f>IF(I19&lt;61,MAX($A$8:A18)+1,"")</f>
        <v/>
      </c>
      <c r="B19" s="229"/>
      <c r="C19" s="64" t="s">
        <v>4</v>
      </c>
      <c r="D19" s="246"/>
      <c r="E19" s="231"/>
      <c r="F19" s="68" t="s">
        <v>46</v>
      </c>
      <c r="G19" s="241"/>
      <c r="H19" s="36" t="s">
        <v>95</v>
      </c>
      <c r="I19" s="31">
        <v>90</v>
      </c>
      <c r="J19" s="107" t="s">
        <v>240</v>
      </c>
    </row>
    <row r="20" spans="1:10" s="8" customFormat="1" ht="30" customHeight="1" x14ac:dyDescent="0.25">
      <c r="A20" s="63" t="str">
        <f>IF(I20&lt;61,MAX($A$8:A19)+1,"")</f>
        <v/>
      </c>
      <c r="B20" s="229"/>
      <c r="C20" s="64" t="s">
        <v>4</v>
      </c>
      <c r="D20" s="246"/>
      <c r="E20" s="231"/>
      <c r="F20" s="68" t="s">
        <v>46</v>
      </c>
      <c r="G20" s="242"/>
      <c r="H20" s="36" t="s">
        <v>11</v>
      </c>
      <c r="I20" s="31">
        <v>80</v>
      </c>
      <c r="J20" s="107" t="s">
        <v>241</v>
      </c>
    </row>
    <row r="21" spans="1:10" s="8" customFormat="1" ht="31.5" customHeight="1" x14ac:dyDescent="0.25">
      <c r="A21" s="63" t="str">
        <f>IF(I21&lt;61,MAX($A$8:A20)+1,"")</f>
        <v/>
      </c>
      <c r="B21" s="229"/>
      <c r="C21" s="64" t="s">
        <v>4</v>
      </c>
      <c r="D21" s="246"/>
      <c r="E21" s="231" t="s">
        <v>48</v>
      </c>
      <c r="F21" s="68" t="s">
        <v>48</v>
      </c>
      <c r="G21" s="224">
        <f>IF(SUM(I21:I27)=0,"",AVERAGE(I21:I27))</f>
        <v>87.857142857142861</v>
      </c>
      <c r="H21" s="36" t="s">
        <v>12</v>
      </c>
      <c r="I21" s="31">
        <v>90</v>
      </c>
      <c r="J21" s="107" t="s">
        <v>277</v>
      </c>
    </row>
    <row r="22" spans="1:10" s="8" customFormat="1" ht="41.25" customHeight="1" x14ac:dyDescent="0.25">
      <c r="A22" s="63" t="str">
        <f>IF(I22&lt;61,MAX($A$8:A21)+1,"")</f>
        <v/>
      </c>
      <c r="B22" s="229"/>
      <c r="C22" s="64" t="s">
        <v>4</v>
      </c>
      <c r="D22" s="246"/>
      <c r="E22" s="231"/>
      <c r="F22" s="68" t="s">
        <v>48</v>
      </c>
      <c r="G22" s="224"/>
      <c r="H22" s="36" t="s">
        <v>96</v>
      </c>
      <c r="I22" s="31">
        <v>85</v>
      </c>
      <c r="J22" s="107" t="s">
        <v>242</v>
      </c>
    </row>
    <row r="23" spans="1:10" s="8" customFormat="1" ht="59.25" customHeight="1" x14ac:dyDescent="0.25">
      <c r="A23" s="63" t="str">
        <f>IF(I23&lt;61,MAX($A$8:A22)+1,"")</f>
        <v/>
      </c>
      <c r="B23" s="229"/>
      <c r="C23" s="64" t="s">
        <v>4</v>
      </c>
      <c r="D23" s="246"/>
      <c r="E23" s="231"/>
      <c r="F23" s="68" t="s">
        <v>48</v>
      </c>
      <c r="G23" s="224"/>
      <c r="H23" s="36" t="s">
        <v>14</v>
      </c>
      <c r="I23" s="31">
        <v>90</v>
      </c>
      <c r="J23" s="107" t="s">
        <v>278</v>
      </c>
    </row>
    <row r="24" spans="1:10" s="8" customFormat="1" ht="44.25" customHeight="1" x14ac:dyDescent="0.25">
      <c r="A24" s="63" t="str">
        <f>IF(I24&lt;61,MAX($A$8:A23)+1,"")</f>
        <v/>
      </c>
      <c r="B24" s="229"/>
      <c r="C24" s="64" t="s">
        <v>4</v>
      </c>
      <c r="D24" s="246"/>
      <c r="E24" s="231"/>
      <c r="F24" s="68" t="s">
        <v>48</v>
      </c>
      <c r="G24" s="224"/>
      <c r="H24" s="36" t="s">
        <v>8</v>
      </c>
      <c r="I24" s="31">
        <v>90</v>
      </c>
      <c r="J24" s="107" t="s">
        <v>243</v>
      </c>
    </row>
    <row r="25" spans="1:10" s="8" customFormat="1" ht="33.75" customHeight="1" x14ac:dyDescent="0.25">
      <c r="A25" s="63" t="str">
        <f>IF(I25&lt;61,MAX($A$8:A24)+1,"")</f>
        <v/>
      </c>
      <c r="B25" s="229"/>
      <c r="C25" s="64" t="s">
        <v>4</v>
      </c>
      <c r="D25" s="246"/>
      <c r="E25" s="231"/>
      <c r="F25" s="68" t="s">
        <v>48</v>
      </c>
      <c r="G25" s="224"/>
      <c r="H25" s="36" t="s">
        <v>13</v>
      </c>
      <c r="I25" s="31">
        <v>100</v>
      </c>
      <c r="J25" s="107" t="s">
        <v>271</v>
      </c>
    </row>
    <row r="26" spans="1:10" s="8" customFormat="1" ht="35.25" customHeight="1" x14ac:dyDescent="0.25">
      <c r="A26" s="63" t="str">
        <f>IF(I26&lt;61,MAX($A$8:A25)+1,"")</f>
        <v/>
      </c>
      <c r="B26" s="229"/>
      <c r="C26" s="64" t="s">
        <v>4</v>
      </c>
      <c r="D26" s="246"/>
      <c r="E26" s="231"/>
      <c r="F26" s="68" t="s">
        <v>48</v>
      </c>
      <c r="G26" s="224"/>
      <c r="H26" s="36" t="s">
        <v>49</v>
      </c>
      <c r="I26" s="31">
        <v>90</v>
      </c>
      <c r="J26" s="107" t="s">
        <v>244</v>
      </c>
    </row>
    <row r="27" spans="1:10" s="8" customFormat="1" ht="75" customHeight="1" x14ac:dyDescent="0.25">
      <c r="A27" s="63" t="str">
        <f>IF(I27&lt;61,MAX($A$8:A26)+1,"")</f>
        <v/>
      </c>
      <c r="B27" s="230"/>
      <c r="C27" s="64" t="s">
        <v>4</v>
      </c>
      <c r="D27" s="247"/>
      <c r="E27" s="231"/>
      <c r="F27" s="68" t="s">
        <v>48</v>
      </c>
      <c r="G27" s="224"/>
      <c r="H27" s="36" t="s">
        <v>15</v>
      </c>
      <c r="I27" s="31">
        <v>70</v>
      </c>
      <c r="J27" s="107" t="s">
        <v>230</v>
      </c>
    </row>
    <row r="28" spans="1:10" s="8" customFormat="1" ht="31.5" customHeight="1" x14ac:dyDescent="0.25">
      <c r="A28" s="63" t="str">
        <f>IF(I28&lt;61,MAX($A$8:A27)+1,"")</f>
        <v/>
      </c>
      <c r="B28" s="249" t="s">
        <v>5</v>
      </c>
      <c r="C28" s="65" t="s">
        <v>5</v>
      </c>
      <c r="D28" s="267">
        <f>IF(SUM(I28:I54)=0,"",AVERAGE(I28:I55))</f>
        <v>86.964285714285708</v>
      </c>
      <c r="E28" s="225" t="s">
        <v>50</v>
      </c>
      <c r="F28" s="69" t="s">
        <v>50</v>
      </c>
      <c r="G28" s="224">
        <f>IF(SUM(I28:I34)=0,"",AVERAGE(I28:I34))</f>
        <v>87.142857142857139</v>
      </c>
      <c r="H28" s="36" t="s">
        <v>42</v>
      </c>
      <c r="I28" s="31">
        <v>90</v>
      </c>
      <c r="J28" s="107" t="s">
        <v>245</v>
      </c>
    </row>
    <row r="29" spans="1:10" s="8" customFormat="1" ht="33.75" customHeight="1" x14ac:dyDescent="0.25">
      <c r="A29" s="63" t="str">
        <f>IF(I29&lt;61,MAX($A$8:A28)+1,"")</f>
        <v/>
      </c>
      <c r="B29" s="250"/>
      <c r="C29" s="65" t="s">
        <v>5</v>
      </c>
      <c r="D29" s="257"/>
      <c r="E29" s="226"/>
      <c r="F29" s="69" t="s">
        <v>50</v>
      </c>
      <c r="G29" s="224"/>
      <c r="H29" s="36" t="s">
        <v>16</v>
      </c>
      <c r="I29" s="31">
        <v>90</v>
      </c>
      <c r="J29" s="107" t="s">
        <v>272</v>
      </c>
    </row>
    <row r="30" spans="1:10" s="8" customFormat="1" ht="45.75" customHeight="1" x14ac:dyDescent="0.25">
      <c r="A30" s="63" t="str">
        <f>IF(I30&lt;61,MAX($A$8:A29)+1,"")</f>
        <v/>
      </c>
      <c r="B30" s="250"/>
      <c r="C30" s="65" t="s">
        <v>5</v>
      </c>
      <c r="D30" s="257"/>
      <c r="E30" s="226"/>
      <c r="F30" s="69" t="s">
        <v>50</v>
      </c>
      <c r="G30" s="224"/>
      <c r="H30" s="36" t="s">
        <v>97</v>
      </c>
      <c r="I30" s="31">
        <v>80</v>
      </c>
      <c r="J30" s="107" t="s">
        <v>246</v>
      </c>
    </row>
    <row r="31" spans="1:10" s="8" customFormat="1" ht="39" customHeight="1" x14ac:dyDescent="0.25">
      <c r="A31" s="63" t="str">
        <f>IF(I31&lt;61,MAX($A$8:A30)+1,"")</f>
        <v/>
      </c>
      <c r="B31" s="250"/>
      <c r="C31" s="65" t="s">
        <v>5</v>
      </c>
      <c r="D31" s="257"/>
      <c r="E31" s="226"/>
      <c r="F31" s="69" t="s">
        <v>50</v>
      </c>
      <c r="G31" s="224"/>
      <c r="H31" s="36" t="s">
        <v>17</v>
      </c>
      <c r="I31" s="31">
        <v>90</v>
      </c>
      <c r="J31" s="107" t="s">
        <v>247</v>
      </c>
    </row>
    <row r="32" spans="1:10" s="8" customFormat="1" ht="47.25" customHeight="1" x14ac:dyDescent="0.25">
      <c r="A32" s="63" t="str">
        <f>IF(I32&lt;61,MAX($A$8:A31)+1,"")</f>
        <v/>
      </c>
      <c r="B32" s="250"/>
      <c r="C32" s="65" t="s">
        <v>5</v>
      </c>
      <c r="D32" s="257"/>
      <c r="E32" s="226"/>
      <c r="F32" s="69" t="s">
        <v>50</v>
      </c>
      <c r="G32" s="224"/>
      <c r="H32" s="36" t="s">
        <v>18</v>
      </c>
      <c r="I32" s="31">
        <v>90</v>
      </c>
      <c r="J32" s="107" t="s">
        <v>248</v>
      </c>
    </row>
    <row r="33" spans="1:10" s="8" customFormat="1" ht="50.25" customHeight="1" x14ac:dyDescent="0.25">
      <c r="A33" s="63" t="str">
        <f>IF(I33&lt;61,MAX($A$8:A32)+1,"")</f>
        <v/>
      </c>
      <c r="B33" s="250"/>
      <c r="C33" s="65" t="s">
        <v>5</v>
      </c>
      <c r="D33" s="257"/>
      <c r="E33" s="226"/>
      <c r="F33" s="69" t="s">
        <v>50</v>
      </c>
      <c r="G33" s="224"/>
      <c r="H33" s="36" t="s">
        <v>52</v>
      </c>
      <c r="I33" s="31">
        <v>80</v>
      </c>
      <c r="J33" s="107" t="s">
        <v>249</v>
      </c>
    </row>
    <row r="34" spans="1:10" s="8" customFormat="1" ht="45" customHeight="1" x14ac:dyDescent="0.25">
      <c r="A34" s="63" t="str">
        <f>IF(I34&lt;61,MAX($A$8:A33)+1,"")</f>
        <v/>
      </c>
      <c r="B34" s="250"/>
      <c r="C34" s="65" t="s">
        <v>5</v>
      </c>
      <c r="D34" s="257"/>
      <c r="E34" s="227"/>
      <c r="F34" s="69" t="s">
        <v>50</v>
      </c>
      <c r="G34" s="224"/>
      <c r="H34" s="36" t="s">
        <v>19</v>
      </c>
      <c r="I34" s="31">
        <v>90</v>
      </c>
      <c r="J34" s="107" t="s">
        <v>250</v>
      </c>
    </row>
    <row r="35" spans="1:10" s="8" customFormat="1" ht="25.5" customHeight="1" x14ac:dyDescent="0.25">
      <c r="A35" s="63" t="str">
        <f>IF(I35&lt;61,MAX($A$8:A34)+1,"")</f>
        <v/>
      </c>
      <c r="B35" s="250"/>
      <c r="C35" s="65" t="s">
        <v>5</v>
      </c>
      <c r="D35" s="257"/>
      <c r="E35" s="225" t="s">
        <v>51</v>
      </c>
      <c r="F35" s="69" t="s">
        <v>51</v>
      </c>
      <c r="G35" s="224">
        <f>IF(SUM(I35,I37)=0,"",AVERAGE(I35:I37))</f>
        <v>93.333333333333329</v>
      </c>
      <c r="H35" s="36" t="s">
        <v>20</v>
      </c>
      <c r="I35" s="31">
        <v>100</v>
      </c>
      <c r="J35" s="107" t="s">
        <v>273</v>
      </c>
    </row>
    <row r="36" spans="1:10" s="8" customFormat="1" ht="46.5" customHeight="1" x14ac:dyDescent="0.25">
      <c r="A36" s="63" t="str">
        <f>IF(I36&lt;61,MAX($A$8:A35)+1,"")</f>
        <v/>
      </c>
      <c r="B36" s="250"/>
      <c r="C36" s="65" t="s">
        <v>5</v>
      </c>
      <c r="D36" s="257"/>
      <c r="E36" s="226"/>
      <c r="F36" s="69" t="s">
        <v>51</v>
      </c>
      <c r="G36" s="224"/>
      <c r="H36" s="36" t="s">
        <v>53</v>
      </c>
      <c r="I36" s="31">
        <v>90</v>
      </c>
      <c r="J36" s="107" t="s">
        <v>274</v>
      </c>
    </row>
    <row r="37" spans="1:10" s="8" customFormat="1" ht="40.5" customHeight="1" x14ac:dyDescent="0.25">
      <c r="A37" s="63" t="str">
        <f>IF(I37&lt;61,MAX($A$8:A36)+1,"")</f>
        <v/>
      </c>
      <c r="B37" s="250"/>
      <c r="C37" s="65" t="s">
        <v>5</v>
      </c>
      <c r="D37" s="257"/>
      <c r="E37" s="227"/>
      <c r="F37" s="69" t="s">
        <v>51</v>
      </c>
      <c r="G37" s="224"/>
      <c r="H37" s="36" t="s">
        <v>98</v>
      </c>
      <c r="I37" s="31">
        <v>90</v>
      </c>
      <c r="J37" s="107" t="s">
        <v>279</v>
      </c>
    </row>
    <row r="38" spans="1:10" s="8" customFormat="1" ht="37.5" customHeight="1" x14ac:dyDescent="0.25">
      <c r="A38" s="63" t="str">
        <f>IF(I38&lt;61,MAX($A$8:A37)+1,"")</f>
        <v/>
      </c>
      <c r="B38" s="250"/>
      <c r="C38" s="65" t="s">
        <v>5</v>
      </c>
      <c r="D38" s="257"/>
      <c r="E38" s="225" t="s">
        <v>54</v>
      </c>
      <c r="F38" s="69" t="s">
        <v>54</v>
      </c>
      <c r="G38" s="224">
        <f>IF(SUM(I38:I40)=0,"",AVERAGE(I38:I40))</f>
        <v>83.333333333333329</v>
      </c>
      <c r="H38" s="36" t="s">
        <v>21</v>
      </c>
      <c r="I38" s="31">
        <v>80</v>
      </c>
      <c r="J38" s="107" t="s">
        <v>275</v>
      </c>
    </row>
    <row r="39" spans="1:10" s="8" customFormat="1" ht="36" customHeight="1" x14ac:dyDescent="0.25">
      <c r="A39" s="63" t="str">
        <f>IF(I39&lt;61,MAX($A$8:A38)+1,"")</f>
        <v/>
      </c>
      <c r="B39" s="250"/>
      <c r="C39" s="65" t="s">
        <v>5</v>
      </c>
      <c r="D39" s="257"/>
      <c r="E39" s="226"/>
      <c r="F39" s="69" t="s">
        <v>54</v>
      </c>
      <c r="G39" s="224"/>
      <c r="H39" s="36" t="s">
        <v>9</v>
      </c>
      <c r="I39" s="31">
        <v>90</v>
      </c>
      <c r="J39" s="107" t="s">
        <v>251</v>
      </c>
    </row>
    <row r="40" spans="1:10" s="8" customFormat="1" ht="51" customHeight="1" x14ac:dyDescent="0.25">
      <c r="A40" s="63" t="str">
        <f>IF(I40&lt;61,MAX($A$8:A39)+1,"")</f>
        <v/>
      </c>
      <c r="B40" s="250"/>
      <c r="C40" s="65" t="s">
        <v>5</v>
      </c>
      <c r="D40" s="257"/>
      <c r="E40" s="227"/>
      <c r="F40" s="69" t="s">
        <v>54</v>
      </c>
      <c r="G40" s="224"/>
      <c r="H40" s="36" t="s">
        <v>22</v>
      </c>
      <c r="I40" s="31">
        <v>80</v>
      </c>
      <c r="J40" s="107" t="s">
        <v>276</v>
      </c>
    </row>
    <row r="41" spans="1:10" s="8" customFormat="1" ht="57.75" customHeight="1" x14ac:dyDescent="0.25">
      <c r="A41" s="63" t="str">
        <f>IF(I41&lt;61,MAX($A$8:A40)+1,"")</f>
        <v/>
      </c>
      <c r="B41" s="250"/>
      <c r="C41" s="65" t="s">
        <v>5</v>
      </c>
      <c r="D41" s="257"/>
      <c r="E41" s="225" t="s">
        <v>55</v>
      </c>
      <c r="F41" s="69" t="s">
        <v>55</v>
      </c>
      <c r="G41" s="224">
        <f>IF(SUM(I41:I43)=0,"",AVERAGE(I41:I43))</f>
        <v>86.666666666666671</v>
      </c>
      <c r="H41" s="36" t="s">
        <v>99</v>
      </c>
      <c r="I41" s="31">
        <v>90</v>
      </c>
      <c r="J41" s="107" t="s">
        <v>281</v>
      </c>
    </row>
    <row r="42" spans="1:10" s="8" customFormat="1" ht="48.75" customHeight="1" x14ac:dyDescent="0.25">
      <c r="A42" s="63" t="str">
        <f>IF(I42&lt;61,MAX($A$8:A41)+1,"")</f>
        <v/>
      </c>
      <c r="B42" s="250"/>
      <c r="C42" s="65" t="s">
        <v>5</v>
      </c>
      <c r="D42" s="257"/>
      <c r="E42" s="226"/>
      <c r="F42" s="69" t="s">
        <v>55</v>
      </c>
      <c r="G42" s="224"/>
      <c r="H42" s="36" t="s">
        <v>23</v>
      </c>
      <c r="I42" s="31">
        <v>80</v>
      </c>
      <c r="J42" s="107" t="s">
        <v>252</v>
      </c>
    </row>
    <row r="43" spans="1:10" s="8" customFormat="1" ht="50.25" customHeight="1" x14ac:dyDescent="0.25">
      <c r="A43" s="63" t="str">
        <f>IF(I43&lt;61,MAX($A$8:A42)+1,"")</f>
        <v/>
      </c>
      <c r="B43" s="250"/>
      <c r="C43" s="65" t="s">
        <v>5</v>
      </c>
      <c r="D43" s="257"/>
      <c r="E43" s="227"/>
      <c r="F43" s="69" t="s">
        <v>55</v>
      </c>
      <c r="G43" s="224"/>
      <c r="H43" s="36" t="s">
        <v>24</v>
      </c>
      <c r="I43" s="31">
        <v>90</v>
      </c>
      <c r="J43" s="107" t="s">
        <v>280</v>
      </c>
    </row>
    <row r="44" spans="1:10" s="8" customFormat="1" ht="30.75" customHeight="1" x14ac:dyDescent="0.25">
      <c r="A44" s="63" t="str">
        <f>IF(I44&lt;61,MAX($A$8:A43)+1,"")</f>
        <v/>
      </c>
      <c r="B44" s="250"/>
      <c r="C44" s="65" t="s">
        <v>5</v>
      </c>
      <c r="D44" s="257"/>
      <c r="E44" s="264" t="s">
        <v>56</v>
      </c>
      <c r="F44" s="70" t="s">
        <v>56</v>
      </c>
      <c r="G44" s="224">
        <f>IF(SUM(I44:I54)=0,"",AVERAGE(I44:I55))</f>
        <v>86.25</v>
      </c>
      <c r="H44" s="36" t="s">
        <v>100</v>
      </c>
      <c r="I44" s="31">
        <v>90</v>
      </c>
      <c r="J44" s="108" t="s">
        <v>282</v>
      </c>
    </row>
    <row r="45" spans="1:10" s="8" customFormat="1" ht="60.75" customHeight="1" x14ac:dyDescent="0.25">
      <c r="A45" s="63" t="str">
        <f>IF(I45&lt;61,MAX($A$8:A44)+1,"")</f>
        <v/>
      </c>
      <c r="B45" s="250"/>
      <c r="C45" s="65" t="s">
        <v>5</v>
      </c>
      <c r="D45" s="257"/>
      <c r="E45" s="265"/>
      <c r="F45" s="70" t="s">
        <v>56</v>
      </c>
      <c r="G45" s="224"/>
      <c r="H45" s="36" t="s">
        <v>27</v>
      </c>
      <c r="I45" s="31">
        <v>80</v>
      </c>
      <c r="J45" s="108" t="s">
        <v>253</v>
      </c>
    </row>
    <row r="46" spans="1:10" s="8" customFormat="1" ht="47.25" customHeight="1" x14ac:dyDescent="0.25">
      <c r="A46" s="63" t="str">
        <f>IF(I46&lt;61,MAX($A$8:A45)+1,"")</f>
        <v/>
      </c>
      <c r="B46" s="250"/>
      <c r="C46" s="65" t="s">
        <v>5</v>
      </c>
      <c r="D46" s="257"/>
      <c r="E46" s="265"/>
      <c r="F46" s="70" t="s">
        <v>56</v>
      </c>
      <c r="G46" s="224"/>
      <c r="H46" s="36" t="s">
        <v>25</v>
      </c>
      <c r="I46" s="31">
        <v>80</v>
      </c>
      <c r="J46" s="108" t="s">
        <v>283</v>
      </c>
    </row>
    <row r="47" spans="1:10" s="8" customFormat="1" ht="57.75" customHeight="1" x14ac:dyDescent="0.25">
      <c r="A47" s="63" t="str">
        <f>IF(I47&lt;61,MAX($A$8:A46)+1,"")</f>
        <v/>
      </c>
      <c r="B47" s="250"/>
      <c r="C47" s="65" t="s">
        <v>5</v>
      </c>
      <c r="D47" s="257"/>
      <c r="E47" s="265"/>
      <c r="F47" s="70" t="s">
        <v>56</v>
      </c>
      <c r="G47" s="224"/>
      <c r="H47" s="36" t="s">
        <v>28</v>
      </c>
      <c r="I47" s="31">
        <v>90</v>
      </c>
      <c r="J47" s="111" t="s">
        <v>254</v>
      </c>
    </row>
    <row r="48" spans="1:10" s="8" customFormat="1" ht="45.75" customHeight="1" x14ac:dyDescent="0.25">
      <c r="A48" s="63" t="str">
        <f>IF(I48&lt;61,MAX($A$8:A47)+1,"")</f>
        <v/>
      </c>
      <c r="B48" s="250"/>
      <c r="C48" s="65" t="s">
        <v>5</v>
      </c>
      <c r="D48" s="257"/>
      <c r="E48" s="265"/>
      <c r="F48" s="70" t="s">
        <v>56</v>
      </c>
      <c r="G48" s="224"/>
      <c r="H48" s="36" t="s">
        <v>101</v>
      </c>
      <c r="I48" s="31">
        <v>80</v>
      </c>
      <c r="J48" s="111" t="s">
        <v>284</v>
      </c>
    </row>
    <row r="49" spans="1:10" s="8" customFormat="1" ht="34.5" customHeight="1" x14ac:dyDescent="0.25">
      <c r="A49" s="63" t="str">
        <f>IF(I49&lt;61,MAX($A$8:A48)+1,"")</f>
        <v/>
      </c>
      <c r="B49" s="250"/>
      <c r="C49" s="65" t="s">
        <v>5</v>
      </c>
      <c r="D49" s="257"/>
      <c r="E49" s="265"/>
      <c r="F49" s="70" t="s">
        <v>56</v>
      </c>
      <c r="G49" s="224"/>
      <c r="H49" s="36" t="s">
        <v>102</v>
      </c>
      <c r="I49" s="31">
        <v>100</v>
      </c>
      <c r="J49" s="108" t="s">
        <v>285</v>
      </c>
    </row>
    <row r="50" spans="1:10" s="8" customFormat="1" ht="36" customHeight="1" x14ac:dyDescent="0.25">
      <c r="A50" s="63" t="str">
        <f>IF(I50&lt;61,MAX($A$8:A49)+1,"")</f>
        <v/>
      </c>
      <c r="B50" s="250"/>
      <c r="C50" s="65" t="s">
        <v>5</v>
      </c>
      <c r="D50" s="257"/>
      <c r="E50" s="265"/>
      <c r="F50" s="70" t="s">
        <v>56</v>
      </c>
      <c r="G50" s="224"/>
      <c r="H50" s="36" t="s">
        <v>32</v>
      </c>
      <c r="I50" s="31">
        <v>100</v>
      </c>
      <c r="J50" s="108" t="s">
        <v>255</v>
      </c>
    </row>
    <row r="51" spans="1:10" s="8" customFormat="1" ht="55.5" customHeight="1" x14ac:dyDescent="0.25">
      <c r="A51" s="63" t="str">
        <f>IF(I51&lt;61,MAX($A$8:A50)+1,"")</f>
        <v/>
      </c>
      <c r="B51" s="250"/>
      <c r="C51" s="65" t="s">
        <v>5</v>
      </c>
      <c r="D51" s="257"/>
      <c r="E51" s="265"/>
      <c r="F51" s="70" t="s">
        <v>56</v>
      </c>
      <c r="G51" s="224"/>
      <c r="H51" s="36" t="s">
        <v>29</v>
      </c>
      <c r="I51" s="31">
        <v>85</v>
      </c>
      <c r="J51" s="108" t="s">
        <v>286</v>
      </c>
    </row>
    <row r="52" spans="1:10" s="8" customFormat="1" ht="21" customHeight="1" x14ac:dyDescent="0.25">
      <c r="A52" s="63" t="str">
        <f>IF(I52&lt;61,MAX($A$8:A51)+1,"")</f>
        <v/>
      </c>
      <c r="B52" s="250"/>
      <c r="C52" s="65" t="s">
        <v>5</v>
      </c>
      <c r="D52" s="257"/>
      <c r="E52" s="265"/>
      <c r="F52" s="70" t="s">
        <v>56</v>
      </c>
      <c r="G52" s="224"/>
      <c r="H52" s="36" t="s">
        <v>31</v>
      </c>
      <c r="I52" s="31">
        <v>90</v>
      </c>
      <c r="J52" s="108" t="s">
        <v>256</v>
      </c>
    </row>
    <row r="53" spans="1:10" s="8" customFormat="1" ht="31.5" customHeight="1" x14ac:dyDescent="0.25">
      <c r="A53" s="63" t="str">
        <f>IF(I53&lt;61,MAX($A$8:A52)+1,"")</f>
        <v/>
      </c>
      <c r="B53" s="250"/>
      <c r="C53" s="65" t="s">
        <v>5</v>
      </c>
      <c r="D53" s="257"/>
      <c r="E53" s="265"/>
      <c r="F53" s="70" t="s">
        <v>56</v>
      </c>
      <c r="G53" s="224"/>
      <c r="H53" s="36" t="s">
        <v>103</v>
      </c>
      <c r="I53" s="31">
        <v>80</v>
      </c>
      <c r="J53" s="108" t="s">
        <v>257</v>
      </c>
    </row>
    <row r="54" spans="1:10" s="8" customFormat="1" ht="28.5" customHeight="1" x14ac:dyDescent="0.25">
      <c r="A54" s="63" t="str">
        <f>IF(I54&lt;61,MAX($A$8:A53)+1,"")</f>
        <v/>
      </c>
      <c r="B54" s="250"/>
      <c r="C54" s="65" t="s">
        <v>5</v>
      </c>
      <c r="D54" s="257"/>
      <c r="E54" s="265"/>
      <c r="F54" s="70" t="s">
        <v>56</v>
      </c>
      <c r="G54" s="224"/>
      <c r="H54" s="36" t="s">
        <v>30</v>
      </c>
      <c r="I54" s="31">
        <v>80</v>
      </c>
      <c r="J54" s="108" t="s">
        <v>287</v>
      </c>
    </row>
    <row r="55" spans="1:10" s="8" customFormat="1" ht="58.5" customHeight="1" x14ac:dyDescent="0.25">
      <c r="A55" s="63" t="str">
        <f>IF(I55&lt;61,MAX($A$8:A54)+1,"")</f>
        <v/>
      </c>
      <c r="B55" s="251"/>
      <c r="C55" s="65" t="s">
        <v>5</v>
      </c>
      <c r="D55" s="268"/>
      <c r="E55" s="266"/>
      <c r="F55" s="70" t="s">
        <v>56</v>
      </c>
      <c r="G55" s="224"/>
      <c r="H55" s="36" t="s">
        <v>59</v>
      </c>
      <c r="I55" s="31">
        <v>80</v>
      </c>
      <c r="J55" s="108" t="s">
        <v>258</v>
      </c>
    </row>
    <row r="56" spans="1:10" s="8" customFormat="1" ht="23.25" customHeight="1" x14ac:dyDescent="0.25">
      <c r="A56" s="63" t="str">
        <f>IF(I56&lt;61,MAX($A$8:A55)+1,"")</f>
        <v/>
      </c>
      <c r="B56" s="252" t="s">
        <v>58</v>
      </c>
      <c r="C56" s="66" t="s">
        <v>58</v>
      </c>
      <c r="D56" s="245">
        <f>IF(SUM(I56:I61)=0,"",AVERAGE(I56:I64))</f>
        <v>86.666666666666671</v>
      </c>
      <c r="E56" s="225" t="s">
        <v>60</v>
      </c>
      <c r="F56" s="69" t="s">
        <v>60</v>
      </c>
      <c r="G56" s="224">
        <f>IF(SUM(I56:I61)=0,"",AVERAGE(I56:I64))</f>
        <v>86.666666666666671</v>
      </c>
      <c r="H56" s="36" t="s">
        <v>41</v>
      </c>
      <c r="I56" s="31">
        <v>80</v>
      </c>
      <c r="J56" s="107" t="s">
        <v>259</v>
      </c>
    </row>
    <row r="57" spans="1:10" s="8" customFormat="1" ht="34.5" customHeight="1" x14ac:dyDescent="0.25">
      <c r="A57" s="63" t="str">
        <f>IF(I57&lt;61,MAX($A$8:A56)+1,"")</f>
        <v/>
      </c>
      <c r="B57" s="253"/>
      <c r="C57" s="66" t="s">
        <v>58</v>
      </c>
      <c r="D57" s="246"/>
      <c r="E57" s="226"/>
      <c r="F57" s="69" t="s">
        <v>60</v>
      </c>
      <c r="G57" s="224"/>
      <c r="H57" s="36" t="s">
        <v>26</v>
      </c>
      <c r="I57" s="31">
        <v>90</v>
      </c>
      <c r="J57" s="107" t="s">
        <v>258</v>
      </c>
    </row>
    <row r="58" spans="1:10" s="8" customFormat="1" ht="141" customHeight="1" x14ac:dyDescent="0.25">
      <c r="A58" s="63" t="str">
        <f>IF(I58&lt;61,MAX($A$8:A57)+1,"")</f>
        <v/>
      </c>
      <c r="B58" s="253"/>
      <c r="C58" s="66" t="s">
        <v>58</v>
      </c>
      <c r="D58" s="246"/>
      <c r="E58" s="226"/>
      <c r="F58" s="69" t="s">
        <v>60</v>
      </c>
      <c r="G58" s="224"/>
      <c r="H58" s="36" t="s">
        <v>104</v>
      </c>
      <c r="I58" s="31">
        <v>90</v>
      </c>
      <c r="J58" s="112" t="s">
        <v>260</v>
      </c>
    </row>
    <row r="59" spans="1:10" s="8" customFormat="1" ht="42" customHeight="1" x14ac:dyDescent="0.25">
      <c r="A59" s="63" t="str">
        <f>IF(I59&lt;61,MAX($A$8:A58)+1,"")</f>
        <v/>
      </c>
      <c r="B59" s="253"/>
      <c r="C59" s="66" t="s">
        <v>58</v>
      </c>
      <c r="D59" s="246"/>
      <c r="E59" s="226"/>
      <c r="F59" s="69" t="s">
        <v>60</v>
      </c>
      <c r="G59" s="224"/>
      <c r="H59" s="36" t="s">
        <v>33</v>
      </c>
      <c r="I59" s="31">
        <v>80</v>
      </c>
      <c r="J59" s="107" t="s">
        <v>261</v>
      </c>
    </row>
    <row r="60" spans="1:10" s="8" customFormat="1" ht="64.5" customHeight="1" x14ac:dyDescent="0.25">
      <c r="A60" s="63" t="str">
        <f>IF(I60&lt;61,MAX($A$8:A59)+1,"")</f>
        <v/>
      </c>
      <c r="B60" s="253"/>
      <c r="C60" s="66" t="s">
        <v>58</v>
      </c>
      <c r="D60" s="246"/>
      <c r="E60" s="226"/>
      <c r="F60" s="69" t="s">
        <v>60</v>
      </c>
      <c r="G60" s="224"/>
      <c r="H60" s="36" t="s">
        <v>34</v>
      </c>
      <c r="I60" s="31">
        <v>80</v>
      </c>
      <c r="J60" s="107" t="s">
        <v>288</v>
      </c>
    </row>
    <row r="61" spans="1:10" s="8" customFormat="1" ht="40.5" customHeight="1" x14ac:dyDescent="0.25">
      <c r="A61" s="63" t="str">
        <f>IF(I61&lt;61,MAX($A$8:A60)+1,"")</f>
        <v/>
      </c>
      <c r="B61" s="253"/>
      <c r="C61" s="66" t="s">
        <v>58</v>
      </c>
      <c r="D61" s="246"/>
      <c r="E61" s="226"/>
      <c r="F61" s="69" t="s">
        <v>60</v>
      </c>
      <c r="G61" s="224"/>
      <c r="H61" s="36" t="s">
        <v>35</v>
      </c>
      <c r="I61" s="31">
        <v>90</v>
      </c>
      <c r="J61" s="107" t="s">
        <v>262</v>
      </c>
    </row>
    <row r="62" spans="1:10" s="8" customFormat="1" ht="53.25" customHeight="1" x14ac:dyDescent="0.25">
      <c r="A62" s="63" t="str">
        <f>IF(I62&lt;61,MAX($A$8:A61)+1,"")</f>
        <v/>
      </c>
      <c r="B62" s="253"/>
      <c r="C62" s="66" t="s">
        <v>58</v>
      </c>
      <c r="D62" s="246"/>
      <c r="E62" s="226"/>
      <c r="F62" s="69" t="s">
        <v>60</v>
      </c>
      <c r="G62" s="224"/>
      <c r="H62" s="37" t="s">
        <v>36</v>
      </c>
      <c r="I62" s="31">
        <v>90</v>
      </c>
      <c r="J62" s="107" t="s">
        <v>263</v>
      </c>
    </row>
    <row r="63" spans="1:10" s="8" customFormat="1" ht="40.5" customHeight="1" x14ac:dyDescent="0.25">
      <c r="A63" s="63" t="str">
        <f>IF(I63&lt;61,MAX($A$8:A62)+1,"")</f>
        <v/>
      </c>
      <c r="B63" s="253"/>
      <c r="C63" s="66" t="s">
        <v>58</v>
      </c>
      <c r="D63" s="246"/>
      <c r="E63" s="226"/>
      <c r="F63" s="69" t="s">
        <v>60</v>
      </c>
      <c r="G63" s="224"/>
      <c r="H63" s="36" t="s">
        <v>38</v>
      </c>
      <c r="I63" s="31">
        <v>90</v>
      </c>
      <c r="J63" s="107" t="s">
        <v>264</v>
      </c>
    </row>
    <row r="64" spans="1:10" s="8" customFormat="1" ht="40.5" customHeight="1" x14ac:dyDescent="0.25">
      <c r="A64" s="63" t="str">
        <f>IF(I64&lt;61,MAX($A$8:A63)+1,"")</f>
        <v/>
      </c>
      <c r="B64" s="254"/>
      <c r="C64" s="66" t="s">
        <v>58</v>
      </c>
      <c r="D64" s="247"/>
      <c r="E64" s="227"/>
      <c r="F64" s="69" t="s">
        <v>60</v>
      </c>
      <c r="G64" s="224"/>
      <c r="H64" s="36" t="s">
        <v>40</v>
      </c>
      <c r="I64" s="31">
        <v>90</v>
      </c>
      <c r="J64" s="107" t="s">
        <v>265</v>
      </c>
    </row>
    <row r="65" spans="1:10" s="8" customFormat="1" ht="54" customHeight="1" x14ac:dyDescent="0.25">
      <c r="A65" s="63" t="str">
        <f>IF(I65&lt;61,MAX($A$8:A64)+1,"")</f>
        <v/>
      </c>
      <c r="B65" s="252" t="s">
        <v>57</v>
      </c>
      <c r="C65" s="66" t="s">
        <v>57</v>
      </c>
      <c r="D65" s="256">
        <f>IF(SUM(I65:I69)=0,"",AVERAGE(I65:I69))</f>
        <v>85</v>
      </c>
      <c r="E65" s="225" t="s">
        <v>76</v>
      </c>
      <c r="F65" s="69" t="s">
        <v>76</v>
      </c>
      <c r="G65" s="224">
        <f>IF(SUM(I65:I69)=0,"",AVERAGE(I65:I69))</f>
        <v>85</v>
      </c>
      <c r="H65" s="36" t="s">
        <v>37</v>
      </c>
      <c r="I65" s="31">
        <v>80</v>
      </c>
      <c r="J65" s="107" t="s">
        <v>266</v>
      </c>
    </row>
    <row r="66" spans="1:10" s="8" customFormat="1" ht="45" customHeight="1" x14ac:dyDescent="0.25">
      <c r="A66" s="63" t="str">
        <f>IF(I66&lt;61,MAX($A$8:A65)+1,"")</f>
        <v/>
      </c>
      <c r="B66" s="253"/>
      <c r="C66" s="66" t="s">
        <v>57</v>
      </c>
      <c r="D66" s="257"/>
      <c r="E66" s="226"/>
      <c r="F66" s="69" t="s">
        <v>76</v>
      </c>
      <c r="G66" s="224"/>
      <c r="H66" s="37" t="s">
        <v>39</v>
      </c>
      <c r="I66" s="31">
        <v>80</v>
      </c>
      <c r="J66" s="107" t="s">
        <v>267</v>
      </c>
    </row>
    <row r="67" spans="1:10" s="8" customFormat="1" ht="41.25" customHeight="1" x14ac:dyDescent="0.25">
      <c r="A67" s="63" t="str">
        <f>IF(I67&lt;61,MAX($A$8:A66)+1,"")</f>
        <v/>
      </c>
      <c r="B67" s="253"/>
      <c r="C67" s="66" t="s">
        <v>57</v>
      </c>
      <c r="D67" s="257"/>
      <c r="E67" s="226"/>
      <c r="F67" s="69" t="s">
        <v>76</v>
      </c>
      <c r="G67" s="224"/>
      <c r="H67" s="37" t="s">
        <v>79</v>
      </c>
      <c r="I67" s="31">
        <v>85</v>
      </c>
      <c r="J67" s="107" t="s">
        <v>268</v>
      </c>
    </row>
    <row r="68" spans="1:10" s="8" customFormat="1" ht="45.75" customHeight="1" x14ac:dyDescent="0.25">
      <c r="A68" s="63" t="str">
        <f>IF(I68&lt;61,MAX($A$8:A67)+1,"")</f>
        <v/>
      </c>
      <c r="B68" s="253"/>
      <c r="C68" s="66" t="s">
        <v>57</v>
      </c>
      <c r="D68" s="257"/>
      <c r="E68" s="226"/>
      <c r="F68" s="69" t="s">
        <v>76</v>
      </c>
      <c r="G68" s="224"/>
      <c r="H68" s="37" t="s">
        <v>78</v>
      </c>
      <c r="I68" s="31">
        <v>90</v>
      </c>
      <c r="J68" s="107" t="s">
        <v>269</v>
      </c>
    </row>
    <row r="69" spans="1:10" s="8" customFormat="1" ht="57" customHeight="1" thickBot="1" x14ac:dyDescent="0.3">
      <c r="A69" s="63" t="str">
        <f>IF(I69&lt;61,MAX($A$8:A68)+1,"")</f>
        <v/>
      </c>
      <c r="B69" s="254"/>
      <c r="C69" s="66" t="s">
        <v>57</v>
      </c>
      <c r="D69" s="258"/>
      <c r="E69" s="248"/>
      <c r="F69" s="69" t="s">
        <v>76</v>
      </c>
      <c r="G69" s="255"/>
      <c r="H69" s="38" t="s">
        <v>105</v>
      </c>
      <c r="I69" s="31">
        <v>90</v>
      </c>
      <c r="J69" s="109" t="s">
        <v>289</v>
      </c>
    </row>
    <row r="70" spans="1:10" s="8" customFormat="1" ht="16.5" customHeight="1" x14ac:dyDescent="0.25">
      <c r="A70" s="48"/>
      <c r="C70" s="48"/>
      <c r="G70" s="27"/>
      <c r="H70" s="34"/>
      <c r="I70" s="28"/>
      <c r="J70" s="110"/>
    </row>
    <row r="71" spans="1:10" s="8" customFormat="1" ht="16.5" customHeight="1" x14ac:dyDescent="0.25">
      <c r="A71" s="48"/>
      <c r="C71" s="48"/>
      <c r="G71" s="27"/>
      <c r="H71" s="34"/>
      <c r="I71" s="28"/>
      <c r="J71" s="110"/>
    </row>
    <row r="72" spans="1:10" s="8" customFormat="1" ht="16.5" customHeight="1" x14ac:dyDescent="0.25">
      <c r="A72" s="48"/>
      <c r="G72" s="27"/>
      <c r="H72" s="34"/>
      <c r="I72" s="28"/>
    </row>
    <row r="73" spans="1:10" s="8" customFormat="1" ht="16.5" customHeight="1" x14ac:dyDescent="0.25">
      <c r="A73" s="48"/>
      <c r="G73" s="27"/>
      <c r="H73" s="34"/>
      <c r="I73" s="28"/>
    </row>
    <row r="74" spans="1:10" s="8" customFormat="1" ht="16.5" customHeight="1" x14ac:dyDescent="0.25">
      <c r="A74" s="48"/>
      <c r="G74" s="27"/>
      <c r="H74" s="34"/>
      <c r="I74" s="28"/>
    </row>
    <row r="75" spans="1:10" s="8" customFormat="1" ht="16.5" customHeight="1" x14ac:dyDescent="0.25">
      <c r="A75" s="48"/>
      <c r="G75" s="27"/>
      <c r="H75" s="34"/>
      <c r="I75" s="28"/>
    </row>
    <row r="76" spans="1:10" s="8" customFormat="1" ht="16.5" customHeight="1" x14ac:dyDescent="0.25">
      <c r="A76" s="48"/>
      <c r="G76" s="27"/>
      <c r="H76" s="34"/>
      <c r="I76" s="28"/>
    </row>
    <row r="77" spans="1:10" s="8" customFormat="1" ht="16.5" customHeight="1" x14ac:dyDescent="0.25">
      <c r="A77" s="48"/>
      <c r="G77" s="27"/>
      <c r="H77" s="34"/>
      <c r="I77" s="28"/>
    </row>
    <row r="78" spans="1:10" s="8" customFormat="1" ht="16.5" customHeight="1" x14ac:dyDescent="0.25">
      <c r="A78" s="48"/>
      <c r="G78" s="27"/>
      <c r="H78" s="34"/>
      <c r="I78" s="28"/>
    </row>
    <row r="79" spans="1:10" s="8" customFormat="1" ht="16.5" customHeight="1" x14ac:dyDescent="0.25">
      <c r="A79" s="48"/>
      <c r="G79" s="27"/>
      <c r="H79" s="34"/>
      <c r="I79" s="28"/>
    </row>
    <row r="80" spans="1:10" s="8" customFormat="1" ht="16.5" customHeight="1" x14ac:dyDescent="0.25">
      <c r="A80" s="48"/>
      <c r="G80" s="27"/>
      <c r="H80" s="34"/>
      <c r="I80" s="28"/>
    </row>
    <row r="81" spans="1:9" s="8" customFormat="1" ht="16.5" customHeight="1" x14ac:dyDescent="0.25">
      <c r="A81" s="48"/>
      <c r="G81" s="27"/>
      <c r="H81" s="34"/>
      <c r="I81" s="28"/>
    </row>
    <row r="82" spans="1:9" s="8" customFormat="1" ht="16.5" customHeight="1" x14ac:dyDescent="0.25">
      <c r="A82" s="48"/>
      <c r="G82" s="27"/>
      <c r="H82" s="34"/>
      <c r="I82" s="28"/>
    </row>
    <row r="83" spans="1:9" s="8" customFormat="1" ht="16.5" customHeight="1" x14ac:dyDescent="0.25">
      <c r="A83" s="48"/>
      <c r="G83" s="27"/>
      <c r="H83" s="34"/>
      <c r="I83" s="28"/>
    </row>
    <row r="84" spans="1:9" s="8" customFormat="1" ht="16.5" customHeight="1" x14ac:dyDescent="0.25">
      <c r="A84" s="48"/>
      <c r="G84" s="27"/>
      <c r="H84" s="34"/>
      <c r="I84" s="28"/>
    </row>
    <row r="85" spans="1:9" s="8" customFormat="1" ht="16.5" customHeight="1" x14ac:dyDescent="0.25">
      <c r="A85" s="48"/>
      <c r="G85" s="27"/>
      <c r="H85" s="34"/>
      <c r="I85" s="28"/>
    </row>
    <row r="86" spans="1:9" s="8" customFormat="1" ht="16.5" customHeight="1" x14ac:dyDescent="0.25">
      <c r="A86" s="48"/>
      <c r="G86" s="27"/>
      <c r="H86" s="34"/>
      <c r="I86" s="28"/>
    </row>
    <row r="87" spans="1:9" s="8" customFormat="1" ht="16.5" customHeight="1" x14ac:dyDescent="0.25">
      <c r="A87" s="48"/>
      <c r="G87" s="27"/>
      <c r="H87" s="34"/>
      <c r="I87" s="28"/>
    </row>
    <row r="88" spans="1:9" s="8" customFormat="1" ht="16.5" customHeight="1" x14ac:dyDescent="0.25">
      <c r="A88" s="48"/>
      <c r="G88" s="27"/>
      <c r="H88" s="34"/>
      <c r="I88" s="28"/>
    </row>
    <row r="89" spans="1:9" s="8" customFormat="1" ht="16.5" customHeight="1" x14ac:dyDescent="0.25">
      <c r="A89" s="48"/>
      <c r="G89" s="27"/>
      <c r="H89" s="34"/>
      <c r="I89" s="28"/>
    </row>
    <row r="90" spans="1:9" s="8" customFormat="1" ht="16.5" customHeight="1" x14ac:dyDescent="0.25">
      <c r="A90" s="48"/>
      <c r="G90" s="27"/>
      <c r="H90" s="34"/>
      <c r="I90" s="28"/>
    </row>
    <row r="91" spans="1:9" s="8" customFormat="1" ht="16.5" customHeight="1" x14ac:dyDescent="0.25">
      <c r="A91" s="48"/>
      <c r="G91" s="27"/>
      <c r="H91" s="34"/>
      <c r="I91" s="28"/>
    </row>
    <row r="92" spans="1:9" s="8" customFormat="1" ht="16.5" customHeight="1" x14ac:dyDescent="0.25">
      <c r="A92" s="48"/>
      <c r="G92" s="27"/>
      <c r="H92" s="34"/>
      <c r="I92" s="28"/>
    </row>
    <row r="93" spans="1:9" s="8" customFormat="1" ht="16.5" customHeight="1" x14ac:dyDescent="0.25">
      <c r="A93" s="48"/>
      <c r="G93" s="27"/>
      <c r="H93" s="34"/>
      <c r="I93" s="28"/>
    </row>
    <row r="94" spans="1:9" s="8" customFormat="1" ht="16.5" customHeight="1" x14ac:dyDescent="0.25">
      <c r="A94" s="48"/>
      <c r="G94" s="27"/>
      <c r="H94" s="34"/>
      <c r="I94" s="28"/>
    </row>
    <row r="95" spans="1:9" s="8" customFormat="1" ht="16.5" customHeight="1" x14ac:dyDescent="0.25">
      <c r="A95" s="48"/>
      <c r="G95" s="27"/>
      <c r="H95" s="34"/>
      <c r="I95" s="28"/>
    </row>
    <row r="96" spans="1:9" s="8" customFormat="1" ht="16.5" customHeight="1" x14ac:dyDescent="0.25">
      <c r="A96" s="48"/>
      <c r="G96" s="27"/>
      <c r="H96" s="34"/>
      <c r="I96" s="28"/>
    </row>
    <row r="97" spans="1:9" s="8" customFormat="1" ht="16.5" customHeight="1" x14ac:dyDescent="0.25">
      <c r="A97" s="48"/>
      <c r="G97" s="27"/>
      <c r="H97" s="34"/>
      <c r="I97" s="28"/>
    </row>
    <row r="98" spans="1:9" s="8" customFormat="1" ht="16.5" customHeight="1" x14ac:dyDescent="0.25">
      <c r="A98" s="48"/>
      <c r="G98" s="27"/>
      <c r="H98" s="34"/>
      <c r="I98" s="28"/>
    </row>
    <row r="99" spans="1:9" s="8" customFormat="1" ht="16.5" customHeight="1" x14ac:dyDescent="0.25">
      <c r="A99" s="48"/>
      <c r="G99" s="27"/>
      <c r="H99" s="34"/>
      <c r="I99" s="28"/>
    </row>
    <row r="100" spans="1:9" s="8" customFormat="1" ht="16.5" customHeight="1" x14ac:dyDescent="0.25">
      <c r="A100" s="48"/>
      <c r="G100" s="27"/>
      <c r="H100" s="34"/>
      <c r="I100" s="28"/>
    </row>
    <row r="101" spans="1:9" s="8" customFormat="1" ht="16.5" customHeight="1" x14ac:dyDescent="0.25">
      <c r="A101" s="48"/>
      <c r="G101" s="27"/>
      <c r="H101" s="34"/>
      <c r="I101" s="28"/>
    </row>
    <row r="102" spans="1:9" s="8" customFormat="1" ht="16.5" customHeight="1" x14ac:dyDescent="0.25">
      <c r="A102" s="48"/>
      <c r="G102" s="27"/>
      <c r="H102" s="34"/>
      <c r="I102" s="28"/>
    </row>
    <row r="103" spans="1:9" s="8" customFormat="1" ht="16.5" customHeight="1" x14ac:dyDescent="0.25">
      <c r="A103" s="48"/>
      <c r="G103" s="27"/>
      <c r="H103" s="34"/>
      <c r="I103" s="28"/>
    </row>
    <row r="104" spans="1:9" s="8" customFormat="1" ht="16.5" customHeight="1" x14ac:dyDescent="0.25">
      <c r="A104" s="48"/>
      <c r="G104" s="27"/>
      <c r="H104" s="34"/>
      <c r="I104" s="28"/>
    </row>
    <row r="105" spans="1:9" s="8" customFormat="1" ht="16.5" customHeight="1" x14ac:dyDescent="0.25">
      <c r="A105" s="48"/>
      <c r="G105" s="27"/>
      <c r="H105" s="34"/>
      <c r="I105" s="28"/>
    </row>
    <row r="106" spans="1:9" s="8" customFormat="1" ht="16.5" customHeight="1" x14ac:dyDescent="0.25">
      <c r="A106" s="48"/>
      <c r="G106" s="27"/>
      <c r="H106" s="34"/>
      <c r="I106" s="28"/>
    </row>
    <row r="107" spans="1:9" s="8" customFormat="1" ht="16.5" customHeight="1" x14ac:dyDescent="0.25">
      <c r="A107" s="48"/>
      <c r="G107" s="27"/>
      <c r="H107" s="34"/>
      <c r="I107" s="28"/>
    </row>
    <row r="108" spans="1:9" s="8" customFormat="1" ht="16.5" customHeight="1" x14ac:dyDescent="0.25">
      <c r="A108" s="48"/>
      <c r="G108" s="27"/>
      <c r="H108" s="34"/>
      <c r="I108" s="28"/>
    </row>
    <row r="109" spans="1:9" s="8" customFormat="1" ht="16.5" customHeight="1" x14ac:dyDescent="0.25">
      <c r="A109" s="48"/>
      <c r="G109" s="27"/>
      <c r="H109" s="34"/>
      <c r="I109" s="28"/>
    </row>
    <row r="110" spans="1:9" s="8" customFormat="1" ht="16.5" customHeight="1" x14ac:dyDescent="0.25">
      <c r="A110" s="48"/>
      <c r="G110" s="27"/>
      <c r="H110" s="34"/>
      <c r="I110" s="28"/>
    </row>
    <row r="111" spans="1:9" s="8" customFormat="1" ht="16.5" customHeight="1" x14ac:dyDescent="0.25">
      <c r="A111" s="48"/>
      <c r="G111" s="27"/>
      <c r="H111" s="34"/>
      <c r="I111" s="28"/>
    </row>
    <row r="112" spans="1:9" s="8" customFormat="1" ht="16.5" customHeight="1" x14ac:dyDescent="0.25">
      <c r="A112" s="48"/>
      <c r="G112" s="27"/>
      <c r="H112" s="34"/>
      <c r="I112" s="28"/>
    </row>
    <row r="113" spans="1:9" s="8" customFormat="1" ht="16.5" customHeight="1" x14ac:dyDescent="0.25">
      <c r="A113" s="48"/>
      <c r="G113" s="27"/>
      <c r="H113" s="34"/>
      <c r="I113" s="28"/>
    </row>
    <row r="114" spans="1:9" s="8" customFormat="1" ht="16.5" customHeight="1" x14ac:dyDescent="0.25">
      <c r="A114" s="48"/>
      <c r="G114" s="27"/>
      <c r="H114" s="34"/>
      <c r="I114" s="28"/>
    </row>
    <row r="115" spans="1:9" s="8" customFormat="1" ht="16.5" customHeight="1" x14ac:dyDescent="0.25">
      <c r="A115" s="48"/>
      <c r="G115" s="27"/>
      <c r="H115" s="34"/>
      <c r="I115" s="28"/>
    </row>
    <row r="116" spans="1:9" s="8" customFormat="1" ht="16.5" customHeight="1" x14ac:dyDescent="0.25">
      <c r="A116" s="48"/>
      <c r="G116" s="27"/>
      <c r="H116" s="34"/>
      <c r="I116" s="28"/>
    </row>
    <row r="117" spans="1:9" s="8" customFormat="1" ht="16.5" customHeight="1" x14ac:dyDescent="0.25">
      <c r="A117" s="48"/>
      <c r="G117" s="27"/>
      <c r="H117" s="34"/>
      <c r="I117" s="28"/>
    </row>
    <row r="118" spans="1:9" s="8" customFormat="1" ht="16.5" customHeight="1" x14ac:dyDescent="0.25">
      <c r="A118" s="48"/>
      <c r="G118" s="27"/>
      <c r="H118" s="34"/>
      <c r="I118" s="28"/>
    </row>
    <row r="119" spans="1:9" s="8" customFormat="1" ht="16.5" customHeight="1" x14ac:dyDescent="0.25">
      <c r="A119" s="48"/>
      <c r="G119" s="27"/>
      <c r="H119" s="34"/>
      <c r="I119" s="28"/>
    </row>
    <row r="120" spans="1:9" s="8" customFormat="1" ht="16.5" customHeight="1" x14ac:dyDescent="0.25">
      <c r="A120" s="48"/>
      <c r="G120" s="27"/>
      <c r="H120" s="34"/>
      <c r="I120" s="28"/>
    </row>
    <row r="121" spans="1:9" s="8" customFormat="1" ht="16.5" customHeight="1" x14ac:dyDescent="0.25">
      <c r="A121" s="48"/>
      <c r="G121" s="27"/>
      <c r="H121" s="34"/>
      <c r="I121" s="28"/>
    </row>
    <row r="122" spans="1:9" s="8" customFormat="1" ht="16.5" customHeight="1" x14ac:dyDescent="0.25">
      <c r="A122" s="48"/>
      <c r="G122" s="27"/>
      <c r="H122" s="34"/>
      <c r="I122" s="28"/>
    </row>
    <row r="123" spans="1:9" s="8" customFormat="1" ht="16.5" customHeight="1" x14ac:dyDescent="0.25">
      <c r="A123" s="48"/>
      <c r="G123" s="27"/>
      <c r="H123" s="34"/>
      <c r="I123" s="28"/>
    </row>
    <row r="124" spans="1:9" s="8" customFormat="1" ht="16.5" customHeight="1" x14ac:dyDescent="0.25">
      <c r="A124" s="48"/>
      <c r="G124" s="27"/>
      <c r="H124" s="34"/>
      <c r="I124" s="28"/>
    </row>
    <row r="125" spans="1:9" s="8" customFormat="1" ht="16.5" customHeight="1" x14ac:dyDescent="0.25">
      <c r="A125" s="48"/>
      <c r="G125" s="27"/>
      <c r="H125" s="34"/>
      <c r="I125" s="28"/>
    </row>
    <row r="126" spans="1:9" s="8" customFormat="1" ht="16.5" customHeight="1" x14ac:dyDescent="0.25">
      <c r="A126" s="48"/>
      <c r="G126" s="27"/>
      <c r="H126" s="34"/>
      <c r="I126" s="28"/>
    </row>
    <row r="127" spans="1:9" s="8" customFormat="1" ht="16.5" customHeight="1" x14ac:dyDescent="0.25">
      <c r="A127" s="48"/>
      <c r="G127" s="27"/>
      <c r="H127" s="34"/>
      <c r="I127" s="28"/>
    </row>
    <row r="128" spans="1:9" s="8" customFormat="1" ht="16.5" customHeight="1" x14ac:dyDescent="0.25">
      <c r="A128" s="48"/>
      <c r="G128" s="27"/>
      <c r="H128" s="34"/>
      <c r="I128" s="28"/>
    </row>
    <row r="129" spans="1:9" s="8" customFormat="1" ht="16.5" customHeight="1" x14ac:dyDescent="0.25">
      <c r="A129" s="48"/>
      <c r="G129" s="27"/>
      <c r="H129" s="34"/>
      <c r="I129" s="28"/>
    </row>
    <row r="130" spans="1:9" s="8" customFormat="1" ht="16.5" customHeight="1" x14ac:dyDescent="0.25">
      <c r="A130" s="48"/>
      <c r="G130" s="27"/>
      <c r="H130" s="34"/>
      <c r="I130" s="28"/>
    </row>
    <row r="131" spans="1:9" s="8" customFormat="1" ht="16.5" customHeight="1" x14ac:dyDescent="0.25">
      <c r="A131" s="48"/>
      <c r="G131" s="27"/>
      <c r="H131" s="34"/>
      <c r="I131" s="28"/>
    </row>
    <row r="132" spans="1:9" s="8" customFormat="1" ht="16.5" customHeight="1" x14ac:dyDescent="0.25">
      <c r="A132" s="48"/>
      <c r="G132" s="27"/>
      <c r="H132" s="34"/>
      <c r="I132" s="28"/>
    </row>
    <row r="133" spans="1:9" s="8" customFormat="1" ht="16.5" customHeight="1" x14ac:dyDescent="0.25">
      <c r="A133" s="48"/>
      <c r="G133" s="27"/>
      <c r="H133" s="34"/>
      <c r="I133" s="28"/>
    </row>
    <row r="134" spans="1:9" s="8" customFormat="1" ht="16.5" customHeight="1" x14ac:dyDescent="0.25">
      <c r="A134" s="48"/>
      <c r="G134" s="27"/>
      <c r="H134" s="34"/>
      <c r="I134" s="28"/>
    </row>
    <row r="135" spans="1:9" s="8" customFormat="1" ht="16.5" customHeight="1" x14ac:dyDescent="0.25">
      <c r="A135" s="48"/>
      <c r="G135" s="27"/>
      <c r="H135" s="34"/>
      <c r="I135" s="28"/>
    </row>
    <row r="136" spans="1:9" s="8" customFormat="1" ht="16.5" customHeight="1" x14ac:dyDescent="0.25">
      <c r="A136" s="48"/>
      <c r="G136" s="27"/>
      <c r="H136" s="34"/>
      <c r="I136" s="28"/>
    </row>
    <row r="137" spans="1:9" s="8" customFormat="1" ht="16.5" customHeight="1" x14ac:dyDescent="0.25">
      <c r="A137" s="48"/>
      <c r="G137" s="27"/>
      <c r="H137" s="34"/>
      <c r="I137" s="28"/>
    </row>
    <row r="138" spans="1:9" s="8" customFormat="1" ht="16.5" customHeight="1" x14ac:dyDescent="0.25">
      <c r="A138" s="48"/>
      <c r="G138" s="27"/>
      <c r="H138" s="34"/>
      <c r="I138" s="28"/>
    </row>
    <row r="139" spans="1:9" s="8" customFormat="1" ht="16.5" customHeight="1" x14ac:dyDescent="0.25">
      <c r="A139" s="48"/>
      <c r="G139" s="27"/>
      <c r="H139" s="34"/>
      <c r="I139" s="28"/>
    </row>
    <row r="140" spans="1:9" s="8" customFormat="1" ht="16.5" customHeight="1" x14ac:dyDescent="0.25">
      <c r="A140" s="48"/>
      <c r="G140" s="27"/>
      <c r="H140" s="34"/>
      <c r="I140" s="28"/>
    </row>
    <row r="141" spans="1:9" s="8" customFormat="1" ht="16.5" customHeight="1" x14ac:dyDescent="0.25">
      <c r="A141" s="48"/>
      <c r="G141" s="27"/>
      <c r="H141" s="34"/>
      <c r="I141" s="28"/>
    </row>
    <row r="142" spans="1:9" s="8" customFormat="1" ht="16.5" customHeight="1" x14ac:dyDescent="0.25">
      <c r="A142" s="48"/>
      <c r="G142" s="27"/>
      <c r="H142" s="34"/>
      <c r="I142" s="28"/>
    </row>
    <row r="143" spans="1:9" s="8" customFormat="1" ht="16.5" customHeight="1" x14ac:dyDescent="0.25">
      <c r="A143" s="48"/>
      <c r="G143" s="27"/>
      <c r="H143" s="34"/>
      <c r="I143" s="28"/>
    </row>
    <row r="144" spans="1:9" s="8" customFormat="1" ht="16.5" customHeight="1" x14ac:dyDescent="0.25">
      <c r="A144" s="48"/>
      <c r="G144" s="27"/>
      <c r="H144" s="34"/>
      <c r="I144" s="28"/>
    </row>
    <row r="145" spans="1:9" s="8" customFormat="1" ht="16.5" customHeight="1" x14ac:dyDescent="0.25">
      <c r="A145" s="48"/>
      <c r="G145" s="27"/>
      <c r="H145" s="34"/>
      <c r="I145" s="28"/>
    </row>
    <row r="146" spans="1:9" s="8" customFormat="1" ht="16.5" customHeight="1" x14ac:dyDescent="0.25">
      <c r="A146" s="48"/>
      <c r="G146" s="27"/>
      <c r="H146" s="34"/>
      <c r="I146" s="28"/>
    </row>
    <row r="147" spans="1:9" s="8" customFormat="1" ht="16.5" customHeight="1" x14ac:dyDescent="0.25">
      <c r="A147" s="48"/>
      <c r="G147" s="27"/>
      <c r="H147" s="34"/>
      <c r="I147" s="28"/>
    </row>
    <row r="148" spans="1:9" s="8" customFormat="1" ht="16.5" customHeight="1" x14ac:dyDescent="0.25">
      <c r="A148" s="48"/>
      <c r="G148" s="27"/>
      <c r="H148" s="34"/>
      <c r="I148" s="28"/>
    </row>
    <row r="149" spans="1:9" s="8" customFormat="1" ht="16.5" customHeight="1" x14ac:dyDescent="0.25">
      <c r="A149" s="48"/>
      <c r="G149" s="27"/>
      <c r="H149" s="34"/>
      <c r="I149" s="28"/>
    </row>
    <row r="150" spans="1:9" s="8" customFormat="1" ht="16.5" customHeight="1" x14ac:dyDescent="0.25">
      <c r="A150" s="48"/>
      <c r="G150" s="27"/>
      <c r="H150" s="34"/>
      <c r="I150" s="28"/>
    </row>
    <row r="151" spans="1:9" s="8" customFormat="1" ht="16.5" customHeight="1" x14ac:dyDescent="0.25">
      <c r="A151" s="48"/>
      <c r="G151" s="27"/>
      <c r="H151" s="34"/>
      <c r="I151" s="28"/>
    </row>
    <row r="152" spans="1:9" s="8" customFormat="1" ht="16.5" customHeight="1" x14ac:dyDescent="0.25">
      <c r="A152" s="48"/>
      <c r="G152" s="27"/>
      <c r="H152" s="34"/>
      <c r="I152" s="28"/>
    </row>
    <row r="153" spans="1:9" s="8" customFormat="1" ht="16.5" customHeight="1" x14ac:dyDescent="0.25">
      <c r="A153" s="48"/>
      <c r="G153" s="27"/>
      <c r="H153" s="34"/>
      <c r="I153" s="28"/>
    </row>
    <row r="154" spans="1:9" s="8" customFormat="1" ht="16.5" customHeight="1" x14ac:dyDescent="0.25">
      <c r="A154" s="48"/>
      <c r="G154" s="27"/>
      <c r="H154" s="34"/>
      <c r="I154" s="28"/>
    </row>
    <row r="155" spans="1:9" s="8" customFormat="1" ht="16.5" customHeight="1" x14ac:dyDescent="0.25">
      <c r="A155" s="48"/>
      <c r="G155" s="27"/>
      <c r="H155" s="34"/>
      <c r="I155" s="28"/>
    </row>
    <row r="156" spans="1:9" s="8" customFormat="1" ht="16.5" customHeight="1" x14ac:dyDescent="0.25">
      <c r="A156" s="48"/>
      <c r="G156" s="27"/>
      <c r="H156" s="34"/>
      <c r="I156" s="28"/>
    </row>
    <row r="157" spans="1:9" s="8" customFormat="1" ht="16.5" customHeight="1" x14ac:dyDescent="0.25">
      <c r="A157" s="48"/>
      <c r="G157" s="27"/>
      <c r="H157" s="34"/>
      <c r="I157" s="28"/>
    </row>
    <row r="158" spans="1:9" s="8" customFormat="1" ht="16.5" customHeight="1" x14ac:dyDescent="0.25">
      <c r="A158" s="48"/>
      <c r="G158" s="27"/>
      <c r="H158" s="34"/>
      <c r="I158" s="28"/>
    </row>
    <row r="159" spans="1:9" s="8" customFormat="1" ht="16.5" customHeight="1" x14ac:dyDescent="0.25">
      <c r="A159" s="48"/>
      <c r="G159" s="27"/>
      <c r="H159" s="34"/>
      <c r="I159" s="28"/>
    </row>
    <row r="160" spans="1:9" s="8" customFormat="1" ht="16.5" customHeight="1" x14ac:dyDescent="0.25">
      <c r="A160" s="48"/>
      <c r="G160" s="27"/>
      <c r="H160" s="34"/>
      <c r="I160" s="28"/>
    </row>
    <row r="161" spans="1:9" s="8" customFormat="1" ht="16.5" customHeight="1" x14ac:dyDescent="0.25">
      <c r="A161" s="48"/>
      <c r="G161" s="27"/>
      <c r="H161" s="34"/>
      <c r="I161" s="28"/>
    </row>
    <row r="162" spans="1:9" s="8" customFormat="1" ht="16.5" customHeight="1" x14ac:dyDescent="0.25">
      <c r="A162" s="48"/>
      <c r="G162" s="27"/>
      <c r="H162" s="34"/>
      <c r="I162" s="28"/>
    </row>
    <row r="163" spans="1:9" s="8" customFormat="1" ht="16.5" customHeight="1" x14ac:dyDescent="0.25">
      <c r="A163" s="48"/>
      <c r="G163" s="27"/>
      <c r="H163" s="34"/>
      <c r="I163" s="28"/>
    </row>
    <row r="164" spans="1:9" s="8" customFormat="1" ht="16.5" customHeight="1" x14ac:dyDescent="0.25">
      <c r="A164" s="48"/>
      <c r="G164" s="27"/>
      <c r="H164" s="34"/>
      <c r="I164" s="28"/>
    </row>
    <row r="165" spans="1:9" s="8" customFormat="1" ht="16.5" customHeight="1" x14ac:dyDescent="0.25">
      <c r="A165" s="48"/>
      <c r="G165" s="27"/>
      <c r="H165" s="34"/>
      <c r="I165" s="28"/>
    </row>
    <row r="166" spans="1:9" s="8" customFormat="1" ht="16.5" customHeight="1" x14ac:dyDescent="0.25">
      <c r="A166" s="48"/>
      <c r="G166" s="27"/>
      <c r="H166" s="34"/>
      <c r="I166" s="28"/>
    </row>
    <row r="167" spans="1:9" s="8" customFormat="1" ht="16.5" customHeight="1" x14ac:dyDescent="0.25">
      <c r="A167" s="48"/>
      <c r="G167" s="27"/>
      <c r="H167" s="34"/>
      <c r="I167" s="28"/>
    </row>
    <row r="168" spans="1:9" s="8" customFormat="1" ht="16.5" customHeight="1" x14ac:dyDescent="0.25">
      <c r="A168" s="48"/>
      <c r="G168" s="27"/>
      <c r="H168" s="34"/>
      <c r="I168" s="28"/>
    </row>
    <row r="169" spans="1:9" s="8" customFormat="1" ht="16.5" customHeight="1" x14ac:dyDescent="0.25">
      <c r="A169" s="48"/>
      <c r="G169" s="27"/>
      <c r="H169" s="34"/>
      <c r="I169" s="28"/>
    </row>
    <row r="170" spans="1:9" s="8" customFormat="1" ht="16.5" customHeight="1" x14ac:dyDescent="0.25">
      <c r="A170" s="48"/>
      <c r="G170" s="27"/>
      <c r="H170" s="34"/>
      <c r="I170" s="28"/>
    </row>
    <row r="171" spans="1:9" s="8" customFormat="1" ht="16.5" customHeight="1" x14ac:dyDescent="0.25">
      <c r="A171" s="48"/>
      <c r="G171" s="27"/>
      <c r="H171" s="34"/>
      <c r="I171" s="28"/>
    </row>
    <row r="172" spans="1:9" s="8" customFormat="1" ht="16.5" customHeight="1" x14ac:dyDescent="0.25">
      <c r="A172" s="48"/>
      <c r="G172" s="27"/>
      <c r="H172" s="34"/>
      <c r="I172" s="28"/>
    </row>
    <row r="173" spans="1:9" s="8" customFormat="1" ht="16.5" customHeight="1" x14ac:dyDescent="0.25">
      <c r="A173" s="48"/>
      <c r="G173" s="27"/>
      <c r="H173" s="34"/>
      <c r="I173" s="28"/>
    </row>
    <row r="174" spans="1:9" s="8" customFormat="1" ht="16.5" customHeight="1" x14ac:dyDescent="0.25">
      <c r="A174" s="48"/>
      <c r="G174" s="27"/>
      <c r="H174" s="34"/>
      <c r="I174" s="28"/>
    </row>
    <row r="175" spans="1:9" s="8" customFormat="1" ht="16.5" customHeight="1" x14ac:dyDescent="0.25">
      <c r="A175" s="48"/>
      <c r="G175" s="27"/>
      <c r="H175" s="34"/>
      <c r="I175" s="28"/>
    </row>
    <row r="176" spans="1:9" s="8" customFormat="1" ht="16.5" customHeight="1" x14ac:dyDescent="0.25">
      <c r="A176" s="48"/>
      <c r="G176" s="27"/>
      <c r="H176" s="34"/>
      <c r="I176" s="28"/>
    </row>
    <row r="177" spans="1:9" s="8" customFormat="1" ht="16.5" customHeight="1" x14ac:dyDescent="0.25">
      <c r="A177" s="48"/>
      <c r="G177" s="27"/>
      <c r="H177" s="34"/>
      <c r="I177" s="28"/>
    </row>
    <row r="178" spans="1:9" s="8" customFormat="1" ht="16.5" customHeight="1" x14ac:dyDescent="0.25">
      <c r="A178" s="48"/>
      <c r="G178" s="27"/>
      <c r="H178" s="34"/>
      <c r="I178" s="28"/>
    </row>
    <row r="179" spans="1:9" s="8" customFormat="1" ht="16.5" customHeight="1" x14ac:dyDescent="0.25">
      <c r="A179" s="48"/>
      <c r="G179" s="27"/>
      <c r="H179" s="34"/>
      <c r="I179" s="28"/>
    </row>
    <row r="180" spans="1:9" s="8" customFormat="1" ht="16.5" customHeight="1" x14ac:dyDescent="0.25">
      <c r="A180" s="48"/>
      <c r="G180" s="27"/>
      <c r="H180" s="34"/>
      <c r="I180" s="28"/>
    </row>
    <row r="181" spans="1:9" s="8" customFormat="1" ht="16.5" customHeight="1" x14ac:dyDescent="0.25">
      <c r="A181" s="48"/>
      <c r="G181" s="27"/>
      <c r="H181" s="34"/>
      <c r="I181" s="28"/>
    </row>
    <row r="182" spans="1:9" s="8" customFormat="1" ht="16.5" customHeight="1" x14ac:dyDescent="0.25">
      <c r="A182" s="48"/>
      <c r="G182" s="27"/>
      <c r="H182" s="34"/>
      <c r="I182" s="28"/>
    </row>
    <row r="183" spans="1:9" s="8" customFormat="1" ht="16.5" customHeight="1" x14ac:dyDescent="0.25">
      <c r="A183" s="48"/>
      <c r="G183" s="27"/>
      <c r="H183" s="34"/>
      <c r="I183" s="28"/>
    </row>
    <row r="184" spans="1:9" s="8" customFormat="1" ht="16.5" customHeight="1" x14ac:dyDescent="0.25">
      <c r="A184" s="48"/>
      <c r="G184" s="27"/>
      <c r="H184" s="34"/>
      <c r="I184" s="28"/>
    </row>
    <row r="185" spans="1:9" s="8" customFormat="1" ht="16.5" customHeight="1" x14ac:dyDescent="0.25">
      <c r="A185" s="48"/>
      <c r="G185" s="27"/>
      <c r="H185" s="34"/>
      <c r="I185" s="28"/>
    </row>
    <row r="186" spans="1:9" s="8" customFormat="1" ht="16.5" customHeight="1" x14ac:dyDescent="0.25">
      <c r="A186" s="48"/>
      <c r="G186" s="27"/>
      <c r="H186" s="34"/>
      <c r="I186" s="28"/>
    </row>
    <row r="187" spans="1:9" s="8" customFormat="1" ht="16.5" customHeight="1" x14ac:dyDescent="0.25">
      <c r="A187" s="48"/>
      <c r="G187" s="27"/>
      <c r="H187" s="34"/>
      <c r="I187" s="28"/>
    </row>
    <row r="188" spans="1:9" s="8" customFormat="1" ht="16.5" customHeight="1" x14ac:dyDescent="0.25">
      <c r="A188" s="48"/>
      <c r="G188" s="27"/>
      <c r="H188" s="34"/>
      <c r="I188" s="28"/>
    </row>
    <row r="189" spans="1:9" s="8" customFormat="1" ht="16.5" customHeight="1" x14ac:dyDescent="0.25">
      <c r="A189" s="48"/>
      <c r="G189" s="27"/>
      <c r="H189" s="34"/>
      <c r="I189" s="28"/>
    </row>
    <row r="190" spans="1:9" s="8" customFormat="1" ht="16.5" customHeight="1" x14ac:dyDescent="0.25">
      <c r="A190" s="48"/>
      <c r="G190" s="27"/>
      <c r="H190" s="34"/>
      <c r="I190" s="28"/>
    </row>
    <row r="191" spans="1:9" s="8" customFormat="1" ht="16.5" customHeight="1" x14ac:dyDescent="0.25">
      <c r="A191" s="48"/>
      <c r="G191" s="27"/>
      <c r="H191" s="34"/>
      <c r="I191" s="28"/>
    </row>
    <row r="192" spans="1:9" s="8" customFormat="1" ht="16.5" customHeight="1" x14ac:dyDescent="0.25">
      <c r="A192" s="48"/>
      <c r="G192" s="27"/>
      <c r="H192" s="34"/>
      <c r="I192" s="28"/>
    </row>
    <row r="193" spans="1:9" s="8" customFormat="1" ht="16.5" customHeight="1" x14ac:dyDescent="0.25">
      <c r="A193" s="48"/>
      <c r="G193" s="27"/>
      <c r="H193" s="34"/>
      <c r="I193" s="28"/>
    </row>
    <row r="194" spans="1:9" s="8" customFormat="1" ht="16.5" customHeight="1" x14ac:dyDescent="0.25">
      <c r="A194" s="48"/>
      <c r="G194" s="27"/>
      <c r="H194" s="34"/>
      <c r="I194" s="28"/>
    </row>
    <row r="195" spans="1:9" s="8" customFormat="1" ht="16.5" customHeight="1" x14ac:dyDescent="0.25">
      <c r="A195" s="48"/>
      <c r="G195" s="27"/>
      <c r="H195" s="34"/>
      <c r="I195" s="28"/>
    </row>
    <row r="196" spans="1:9" s="8" customFormat="1" ht="16.5" customHeight="1" x14ac:dyDescent="0.25">
      <c r="A196" s="48"/>
      <c r="G196" s="27"/>
      <c r="H196" s="34"/>
      <c r="I196" s="28"/>
    </row>
    <row r="197" spans="1:9" s="8" customFormat="1" ht="16.5" customHeight="1" x14ac:dyDescent="0.25">
      <c r="A197" s="48"/>
      <c r="G197" s="27"/>
      <c r="H197" s="34"/>
      <c r="I197" s="28"/>
    </row>
    <row r="198" spans="1:9" s="8" customFormat="1" ht="16.5" customHeight="1" x14ac:dyDescent="0.25">
      <c r="A198" s="48"/>
      <c r="G198" s="27"/>
      <c r="H198" s="34"/>
      <c r="I198" s="28"/>
    </row>
    <row r="199" spans="1:9" s="8" customFormat="1" ht="16.5" customHeight="1" x14ac:dyDescent="0.25">
      <c r="A199" s="48"/>
      <c r="G199" s="27"/>
      <c r="H199" s="34"/>
      <c r="I199" s="28"/>
    </row>
    <row r="200" spans="1:9" s="8" customFormat="1" ht="16.5" customHeight="1" x14ac:dyDescent="0.25">
      <c r="A200" s="48"/>
      <c r="G200" s="27"/>
      <c r="H200" s="34"/>
      <c r="I200" s="28"/>
    </row>
    <row r="201" spans="1:9" s="8" customFormat="1" ht="16.5" customHeight="1" x14ac:dyDescent="0.25">
      <c r="A201" s="48"/>
      <c r="G201" s="27"/>
      <c r="H201" s="34"/>
      <c r="I201" s="28"/>
    </row>
    <row r="202" spans="1:9" s="8" customFormat="1" ht="16.5" customHeight="1" x14ac:dyDescent="0.25">
      <c r="A202" s="48"/>
      <c r="G202" s="27"/>
      <c r="H202" s="34"/>
      <c r="I202" s="28"/>
    </row>
    <row r="203" spans="1:9" s="8" customFormat="1" ht="16.5" customHeight="1" x14ac:dyDescent="0.25">
      <c r="A203" s="48"/>
      <c r="G203" s="27"/>
      <c r="H203" s="34"/>
      <c r="I203" s="28"/>
    </row>
    <row r="204" spans="1:9" s="8" customFormat="1" ht="16.5" customHeight="1" x14ac:dyDescent="0.25">
      <c r="A204" s="48"/>
      <c r="G204" s="27"/>
      <c r="H204" s="34"/>
      <c r="I204" s="28"/>
    </row>
    <row r="205" spans="1:9" s="8" customFormat="1" ht="16.5" customHeight="1" x14ac:dyDescent="0.25">
      <c r="A205" s="48"/>
      <c r="G205" s="27"/>
      <c r="H205" s="34"/>
      <c r="I205" s="28"/>
    </row>
    <row r="206" spans="1:9" s="8" customFormat="1" ht="16.5" customHeight="1" x14ac:dyDescent="0.25">
      <c r="A206" s="48"/>
      <c r="G206" s="27"/>
      <c r="H206" s="34"/>
      <c r="I206" s="28"/>
    </row>
    <row r="207" spans="1:9" s="8" customFormat="1" ht="16.5" customHeight="1" x14ac:dyDescent="0.25">
      <c r="A207" s="48"/>
      <c r="G207" s="27"/>
      <c r="H207" s="34"/>
      <c r="I207" s="28"/>
    </row>
    <row r="208" spans="1:9" s="8" customFormat="1" ht="16.5" customHeight="1" x14ac:dyDescent="0.25">
      <c r="A208" s="48"/>
      <c r="G208" s="27"/>
      <c r="H208" s="34"/>
      <c r="I208" s="28"/>
    </row>
    <row r="209" spans="1:9" s="8" customFormat="1" ht="16.5" customHeight="1" x14ac:dyDescent="0.25">
      <c r="A209" s="48"/>
      <c r="G209" s="27"/>
      <c r="H209" s="34"/>
      <c r="I209" s="28"/>
    </row>
    <row r="210" spans="1:9" s="8" customFormat="1" ht="16.5" customHeight="1" x14ac:dyDescent="0.25">
      <c r="A210" s="48"/>
      <c r="G210" s="27"/>
      <c r="H210" s="34"/>
      <c r="I210" s="28"/>
    </row>
    <row r="211" spans="1:9" s="8" customFormat="1" ht="16.5" customHeight="1" x14ac:dyDescent="0.25">
      <c r="A211" s="48"/>
      <c r="G211" s="27"/>
      <c r="H211" s="34"/>
      <c r="I211" s="28"/>
    </row>
    <row r="212" spans="1:9" s="8" customFormat="1" ht="16.5" customHeight="1" x14ac:dyDescent="0.25">
      <c r="A212" s="48"/>
      <c r="G212" s="27"/>
      <c r="H212" s="34"/>
      <c r="I212" s="28"/>
    </row>
    <row r="213" spans="1:9" s="8" customFormat="1" ht="16.5" customHeight="1" x14ac:dyDescent="0.25">
      <c r="A213" s="48"/>
      <c r="G213" s="27"/>
      <c r="H213" s="34"/>
      <c r="I213" s="28"/>
    </row>
    <row r="214" spans="1:9" s="8" customFormat="1" ht="16.5" customHeight="1" x14ac:dyDescent="0.25">
      <c r="A214" s="48"/>
      <c r="G214" s="27"/>
      <c r="H214" s="34"/>
      <c r="I214" s="28"/>
    </row>
    <row r="215" spans="1:9" s="8" customFormat="1" ht="16.5" customHeight="1" x14ac:dyDescent="0.25">
      <c r="A215" s="48"/>
      <c r="G215" s="27"/>
      <c r="H215" s="34"/>
      <c r="I215" s="28"/>
    </row>
    <row r="216" spans="1:9" s="8" customFormat="1" ht="16.5" customHeight="1" x14ac:dyDescent="0.25">
      <c r="A216" s="48"/>
      <c r="G216" s="27"/>
      <c r="H216" s="34"/>
      <c r="I216" s="28"/>
    </row>
    <row r="217" spans="1:9" s="8" customFormat="1" ht="16.5" customHeight="1" x14ac:dyDescent="0.25">
      <c r="A217" s="48"/>
      <c r="G217" s="27"/>
      <c r="H217" s="34"/>
      <c r="I217" s="28"/>
    </row>
    <row r="218" spans="1:9" s="8" customFormat="1" ht="16.5" customHeight="1" x14ac:dyDescent="0.25">
      <c r="A218" s="48"/>
      <c r="G218" s="27"/>
      <c r="H218" s="34"/>
      <c r="I218" s="28"/>
    </row>
    <row r="219" spans="1:9" s="8" customFormat="1" ht="16.5" customHeight="1" x14ac:dyDescent="0.25">
      <c r="A219" s="48"/>
      <c r="G219" s="27"/>
      <c r="H219" s="34"/>
      <c r="I219" s="28"/>
    </row>
    <row r="220" spans="1:9" s="8" customFormat="1" ht="16.5" customHeight="1" x14ac:dyDescent="0.25">
      <c r="A220" s="48"/>
      <c r="G220" s="27"/>
      <c r="H220" s="34"/>
      <c r="I220" s="28"/>
    </row>
    <row r="221" spans="1:9" s="8" customFormat="1" ht="16.5" customHeight="1" x14ac:dyDescent="0.25">
      <c r="A221" s="48"/>
      <c r="G221" s="27"/>
      <c r="H221" s="34"/>
      <c r="I221" s="28"/>
    </row>
    <row r="222" spans="1:9" s="8" customFormat="1" ht="16.5" customHeight="1" x14ac:dyDescent="0.25">
      <c r="A222" s="48"/>
      <c r="G222" s="27"/>
      <c r="H222" s="34"/>
      <c r="I222" s="28"/>
    </row>
    <row r="223" spans="1:9" s="8" customFormat="1" ht="16.5" customHeight="1" x14ac:dyDescent="0.25">
      <c r="A223" s="48"/>
      <c r="G223" s="27"/>
      <c r="H223" s="34"/>
      <c r="I223" s="28"/>
    </row>
    <row r="224" spans="1:9" s="8" customFormat="1" ht="16.5" customHeight="1" x14ac:dyDescent="0.25">
      <c r="A224" s="48"/>
      <c r="G224" s="27"/>
      <c r="H224" s="34"/>
      <c r="I224" s="28"/>
    </row>
    <row r="225" spans="1:9" s="8" customFormat="1" ht="16.5" customHeight="1" x14ac:dyDescent="0.25">
      <c r="A225" s="48"/>
      <c r="G225" s="27"/>
      <c r="H225" s="34"/>
      <c r="I225" s="28"/>
    </row>
    <row r="226" spans="1:9" s="8" customFormat="1" ht="16.5" customHeight="1" x14ac:dyDescent="0.25">
      <c r="A226" s="48"/>
      <c r="G226" s="27"/>
      <c r="H226" s="34"/>
      <c r="I226" s="28"/>
    </row>
    <row r="227" spans="1:9" s="8" customFormat="1" ht="16.5" customHeight="1" x14ac:dyDescent="0.25">
      <c r="A227" s="48"/>
      <c r="G227" s="27"/>
      <c r="H227" s="34"/>
      <c r="I227" s="28"/>
    </row>
    <row r="228" spans="1:9" s="8" customFormat="1" ht="16.5" customHeight="1" x14ac:dyDescent="0.25">
      <c r="A228" s="48"/>
      <c r="G228" s="27"/>
      <c r="H228" s="34"/>
      <c r="I228" s="28"/>
    </row>
    <row r="229" spans="1:9" s="8" customFormat="1" ht="16.5" customHeight="1" x14ac:dyDescent="0.25">
      <c r="A229" s="48"/>
      <c r="G229" s="27"/>
      <c r="H229" s="34"/>
      <c r="I229" s="28"/>
    </row>
    <row r="230" spans="1:9" s="8" customFormat="1" ht="16.5" customHeight="1" x14ac:dyDescent="0.25">
      <c r="A230" s="48"/>
      <c r="G230" s="27"/>
      <c r="H230" s="34"/>
      <c r="I230" s="28"/>
    </row>
    <row r="231" spans="1:9" s="8" customFormat="1" ht="16.5" customHeight="1" x14ac:dyDescent="0.25">
      <c r="A231" s="48"/>
      <c r="G231" s="27"/>
      <c r="H231" s="34"/>
      <c r="I231" s="28"/>
    </row>
    <row r="232" spans="1:9" s="8" customFormat="1" ht="16.5" customHeight="1" x14ac:dyDescent="0.25">
      <c r="A232" s="48"/>
      <c r="G232" s="27"/>
      <c r="H232" s="34"/>
      <c r="I232" s="28"/>
    </row>
    <row r="233" spans="1:9" s="8" customFormat="1" ht="16.5" customHeight="1" x14ac:dyDescent="0.25">
      <c r="A233" s="48"/>
      <c r="G233" s="27"/>
      <c r="H233" s="34"/>
      <c r="I233" s="28"/>
    </row>
    <row r="234" spans="1:9" s="8" customFormat="1" ht="16.5" customHeight="1" x14ac:dyDescent="0.25">
      <c r="A234" s="48"/>
      <c r="G234" s="27"/>
      <c r="H234" s="34"/>
      <c r="I234" s="28"/>
    </row>
    <row r="235" spans="1:9" s="8" customFormat="1" ht="16.5" customHeight="1" x14ac:dyDescent="0.25">
      <c r="A235" s="48"/>
      <c r="G235" s="27"/>
      <c r="H235" s="34"/>
      <c r="I235" s="28"/>
    </row>
    <row r="236" spans="1:9" s="8" customFormat="1" ht="16.5" customHeight="1" x14ac:dyDescent="0.25">
      <c r="A236" s="48"/>
      <c r="G236" s="27"/>
      <c r="H236" s="34"/>
      <c r="I236" s="28"/>
    </row>
    <row r="237" spans="1:9" s="8" customFormat="1" ht="16.5" customHeight="1" x14ac:dyDescent="0.25">
      <c r="A237" s="48"/>
      <c r="G237" s="27"/>
      <c r="H237" s="34"/>
      <c r="I237" s="28"/>
    </row>
    <row r="238" spans="1:9" s="8" customFormat="1" ht="16.5" customHeight="1" x14ac:dyDescent="0.25">
      <c r="A238" s="48"/>
      <c r="G238" s="27"/>
      <c r="H238" s="34"/>
      <c r="I238" s="28"/>
    </row>
    <row r="239" spans="1:9" s="8" customFormat="1" ht="16.5" customHeight="1" x14ac:dyDescent="0.25">
      <c r="A239" s="48"/>
      <c r="G239" s="27"/>
      <c r="H239" s="34"/>
      <c r="I239" s="28"/>
    </row>
    <row r="240" spans="1:9" s="8" customFormat="1" ht="16.5" customHeight="1" x14ac:dyDescent="0.25">
      <c r="A240" s="48"/>
      <c r="G240" s="27"/>
      <c r="H240" s="34"/>
      <c r="I240" s="28"/>
    </row>
    <row r="241" spans="1:9" s="8" customFormat="1" ht="16.5" customHeight="1" x14ac:dyDescent="0.25">
      <c r="A241" s="48"/>
      <c r="G241" s="27"/>
      <c r="H241" s="34"/>
      <c r="I241" s="28"/>
    </row>
    <row r="242" spans="1:9" s="8" customFormat="1" ht="16.5" customHeight="1" x14ac:dyDescent="0.25">
      <c r="A242" s="48"/>
      <c r="G242" s="27"/>
      <c r="H242" s="34"/>
      <c r="I242" s="28"/>
    </row>
    <row r="243" spans="1:9" s="8" customFormat="1" ht="16.5" customHeight="1" x14ac:dyDescent="0.25">
      <c r="A243" s="48"/>
      <c r="G243" s="27"/>
      <c r="H243" s="34"/>
      <c r="I243" s="28"/>
    </row>
    <row r="244" spans="1:9" s="8" customFormat="1" ht="16.5" customHeight="1" x14ac:dyDescent="0.25">
      <c r="A244" s="48"/>
      <c r="G244" s="27"/>
      <c r="H244" s="34"/>
      <c r="I244" s="28"/>
    </row>
    <row r="245" spans="1:9" s="8" customFormat="1" ht="16.5" customHeight="1" x14ac:dyDescent="0.25">
      <c r="A245" s="48"/>
      <c r="G245" s="27"/>
      <c r="H245" s="34"/>
      <c r="I245" s="28"/>
    </row>
    <row r="246" spans="1:9" s="8" customFormat="1" ht="16.5" customHeight="1" x14ac:dyDescent="0.25">
      <c r="A246" s="48"/>
      <c r="G246" s="27"/>
      <c r="H246" s="34"/>
      <c r="I246" s="28"/>
    </row>
    <row r="247" spans="1:9" s="8" customFormat="1" ht="16.5" customHeight="1" x14ac:dyDescent="0.25">
      <c r="A247" s="48"/>
      <c r="G247" s="27"/>
      <c r="H247" s="34"/>
      <c r="I247" s="28"/>
    </row>
    <row r="248" spans="1:9" s="8" customFormat="1" ht="16.5" customHeight="1" x14ac:dyDescent="0.25">
      <c r="A248" s="48"/>
      <c r="G248" s="27"/>
      <c r="H248" s="34"/>
      <c r="I248" s="28"/>
    </row>
    <row r="249" spans="1:9" s="8" customFormat="1" ht="16.5" customHeight="1" x14ac:dyDescent="0.25">
      <c r="A249" s="48"/>
      <c r="G249" s="27"/>
      <c r="H249" s="34"/>
      <c r="I249" s="28"/>
    </row>
    <row r="250" spans="1:9" s="8" customFormat="1" ht="16.5" customHeight="1" x14ac:dyDescent="0.25">
      <c r="A250" s="48"/>
      <c r="G250" s="27"/>
      <c r="H250" s="34"/>
      <c r="I250" s="28"/>
    </row>
    <row r="251" spans="1:9" s="8" customFormat="1" ht="16.5" customHeight="1" x14ac:dyDescent="0.25">
      <c r="A251" s="48"/>
      <c r="G251" s="27"/>
      <c r="H251" s="34"/>
      <c r="I251" s="28"/>
    </row>
    <row r="252" spans="1:9" s="8" customFormat="1" ht="16.5" customHeight="1" x14ac:dyDescent="0.25">
      <c r="A252" s="48"/>
      <c r="G252" s="27"/>
      <c r="H252" s="34"/>
      <c r="I252" s="28"/>
    </row>
    <row r="253" spans="1:9" s="8" customFormat="1" ht="16.5" customHeight="1" x14ac:dyDescent="0.25">
      <c r="A253" s="48"/>
      <c r="G253" s="27"/>
      <c r="H253" s="34"/>
      <c r="I253" s="28"/>
    </row>
    <row r="254" spans="1:9" s="8" customFormat="1" ht="16.5" customHeight="1" x14ac:dyDescent="0.25">
      <c r="A254" s="48"/>
      <c r="G254" s="27"/>
      <c r="H254" s="34"/>
      <c r="I254" s="28"/>
    </row>
    <row r="255" spans="1:9" s="8" customFormat="1" ht="16.5" customHeight="1" x14ac:dyDescent="0.25">
      <c r="A255" s="48"/>
      <c r="G255" s="27"/>
      <c r="H255" s="34"/>
      <c r="I255" s="28"/>
    </row>
    <row r="256" spans="1:9" s="8" customFormat="1" ht="16.5" customHeight="1" x14ac:dyDescent="0.25">
      <c r="A256" s="48"/>
      <c r="G256" s="27"/>
      <c r="H256" s="34"/>
      <c r="I256" s="28"/>
    </row>
    <row r="257" spans="1:9" s="8" customFormat="1" ht="16.5" customHeight="1" x14ac:dyDescent="0.25">
      <c r="A257" s="48"/>
      <c r="G257" s="27"/>
      <c r="H257" s="34"/>
      <c r="I257" s="28"/>
    </row>
    <row r="258" spans="1:9" s="8" customFormat="1" ht="16.5" customHeight="1" x14ac:dyDescent="0.25">
      <c r="A258" s="48"/>
      <c r="G258" s="27"/>
      <c r="H258" s="34"/>
      <c r="I258" s="28"/>
    </row>
    <row r="259" spans="1:9" s="8" customFormat="1" ht="16.5" customHeight="1" x14ac:dyDescent="0.25">
      <c r="A259" s="48"/>
      <c r="G259" s="27"/>
      <c r="H259" s="34"/>
      <c r="I259" s="28"/>
    </row>
    <row r="260" spans="1:9" s="8" customFormat="1" ht="16.5" customHeight="1" x14ac:dyDescent="0.25">
      <c r="A260" s="48"/>
      <c r="G260" s="27"/>
      <c r="H260" s="34"/>
      <c r="I260" s="28"/>
    </row>
    <row r="261" spans="1:9" s="8" customFormat="1" ht="16.5" customHeight="1" x14ac:dyDescent="0.25">
      <c r="A261" s="48"/>
      <c r="G261" s="27"/>
      <c r="H261" s="34"/>
      <c r="I261" s="28"/>
    </row>
    <row r="262" spans="1:9" s="8" customFormat="1" ht="16.5" customHeight="1" x14ac:dyDescent="0.25">
      <c r="A262" s="48"/>
      <c r="G262" s="27"/>
      <c r="H262" s="34"/>
      <c r="I262" s="28"/>
    </row>
    <row r="263" spans="1:9" s="8" customFormat="1" ht="16.5" customHeight="1" x14ac:dyDescent="0.25">
      <c r="A263" s="48"/>
      <c r="G263" s="27"/>
      <c r="H263" s="34"/>
      <c r="I263" s="28"/>
    </row>
    <row r="264" spans="1:9" s="8" customFormat="1" ht="16.5" customHeight="1" x14ac:dyDescent="0.25">
      <c r="A264" s="48"/>
      <c r="G264" s="27"/>
      <c r="H264" s="34"/>
      <c r="I264" s="28"/>
    </row>
    <row r="265" spans="1:9" s="8" customFormat="1" ht="16.5" customHeight="1" x14ac:dyDescent="0.25">
      <c r="A265" s="48"/>
      <c r="G265" s="27"/>
      <c r="H265" s="34"/>
      <c r="I265" s="28"/>
    </row>
    <row r="266" spans="1:9" s="8" customFormat="1" ht="16.5" customHeight="1" x14ac:dyDescent="0.25">
      <c r="A266" s="48"/>
      <c r="G266" s="27"/>
      <c r="H266" s="34"/>
      <c r="I266" s="28"/>
    </row>
    <row r="267" spans="1:9" s="8" customFormat="1" ht="16.5" customHeight="1" x14ac:dyDescent="0.25">
      <c r="A267" s="48"/>
      <c r="G267" s="27"/>
      <c r="H267" s="34"/>
      <c r="I267" s="28"/>
    </row>
    <row r="268" spans="1:9" s="8" customFormat="1" ht="16.5" customHeight="1" x14ac:dyDescent="0.25">
      <c r="A268" s="48"/>
      <c r="G268" s="27"/>
      <c r="H268" s="34"/>
      <c r="I268" s="28"/>
    </row>
    <row r="269" spans="1:9" s="8" customFormat="1" ht="16.5" customHeight="1" x14ac:dyDescent="0.25">
      <c r="A269" s="48"/>
      <c r="G269" s="27"/>
      <c r="H269" s="34"/>
      <c r="I269" s="28"/>
    </row>
    <row r="270" spans="1:9" s="8" customFormat="1" ht="16.5" customHeight="1" x14ac:dyDescent="0.25">
      <c r="A270" s="48"/>
      <c r="G270" s="27"/>
      <c r="H270" s="34"/>
      <c r="I270" s="28"/>
    </row>
    <row r="271" spans="1:9" s="8" customFormat="1" ht="16.5" customHeight="1" x14ac:dyDescent="0.25">
      <c r="A271" s="48"/>
      <c r="G271" s="27"/>
      <c r="H271" s="34"/>
      <c r="I271" s="28"/>
    </row>
  </sheetData>
  <mergeCells count="39">
    <mergeCell ref="B7:D7"/>
    <mergeCell ref="E7:H7"/>
    <mergeCell ref="G41:G43"/>
    <mergeCell ref="D9:D27"/>
    <mergeCell ref="G44:G55"/>
    <mergeCell ref="E44:E55"/>
    <mergeCell ref="D28:D55"/>
    <mergeCell ref="G56:G64"/>
    <mergeCell ref="D56:D64"/>
    <mergeCell ref="E56:E64"/>
    <mergeCell ref="E65:E69"/>
    <mergeCell ref="B28:B55"/>
    <mergeCell ref="B56:B64"/>
    <mergeCell ref="G35:G37"/>
    <mergeCell ref="G38:G40"/>
    <mergeCell ref="B65:B69"/>
    <mergeCell ref="G65:G69"/>
    <mergeCell ref="D65:D69"/>
    <mergeCell ref="E41:E43"/>
    <mergeCell ref="G15:G20"/>
    <mergeCell ref="G13:G14"/>
    <mergeCell ref="G10:G12"/>
    <mergeCell ref="I5:J5"/>
    <mergeCell ref="I6:J7"/>
    <mergeCell ref="B5:D5"/>
    <mergeCell ref="B6:D6"/>
    <mergeCell ref="E3:J3"/>
    <mergeCell ref="E4:J4"/>
    <mergeCell ref="B3:D4"/>
    <mergeCell ref="B9:B27"/>
    <mergeCell ref="E10:E12"/>
    <mergeCell ref="E13:E14"/>
    <mergeCell ref="E15:E20"/>
    <mergeCell ref="E21:E27"/>
    <mergeCell ref="G21:G27"/>
    <mergeCell ref="G28:G34"/>
    <mergeCell ref="E28:E34"/>
    <mergeCell ref="E35:E37"/>
    <mergeCell ref="E38:E40"/>
  </mergeCells>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D28 D56 D65">
    <cfRule type="cellIs" dxfId="22" priority="31" operator="between">
      <formula>80.5</formula>
      <formula>100</formula>
    </cfRule>
    <cfRule type="cellIs" dxfId="21" priority="32" operator="between">
      <formula>60.5</formula>
      <formula>80.4</formula>
    </cfRule>
    <cfRule type="cellIs" dxfId="20" priority="33" operator="between">
      <formula>40.5</formula>
      <formula>60.4</formula>
    </cfRule>
    <cfRule type="cellIs" dxfId="19" priority="34" operator="between">
      <formula>20.5</formula>
      <formula>40.4</formula>
    </cfRule>
    <cfRule type="cellIs" dxfId="18" priority="35" operator="between">
      <formula>0.1</formula>
      <formula>20.4</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89"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70"/>
      <c r="D4" s="271"/>
      <c r="E4" s="276" t="s">
        <v>107</v>
      </c>
      <c r="F4" s="276"/>
      <c r="G4" s="276"/>
      <c r="H4" s="276"/>
      <c r="I4" s="276"/>
      <c r="J4" s="276"/>
      <c r="K4" s="276"/>
      <c r="L4" s="277"/>
      <c r="M4" s="53"/>
    </row>
    <row r="5" spans="1:13" s="8" customFormat="1" ht="24" thickBot="1" x14ac:dyDescent="0.4">
      <c r="A5" s="48"/>
      <c r="B5" s="52"/>
      <c r="C5" s="272"/>
      <c r="D5" s="273"/>
      <c r="E5" s="274" t="s">
        <v>77</v>
      </c>
      <c r="F5" s="274"/>
      <c r="G5" s="274"/>
      <c r="H5" s="274"/>
      <c r="I5" s="274"/>
      <c r="J5" s="274"/>
      <c r="K5" s="274"/>
      <c r="L5" s="275"/>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78" t="s">
        <v>65</v>
      </c>
      <c r="D7" s="278"/>
      <c r="E7" s="278"/>
      <c r="F7" s="278"/>
      <c r="G7" s="278"/>
      <c r="H7" s="278"/>
      <c r="I7" s="278"/>
      <c r="J7" s="278"/>
      <c r="K7" s="278"/>
      <c r="L7" s="278"/>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86.147540983606561</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82.738095238095255</v>
      </c>
      <c r="G35" s="54"/>
      <c r="H35" s="54"/>
      <c r="I35" s="54"/>
      <c r="J35" s="54"/>
      <c r="K35" s="54"/>
      <c r="L35" s="54"/>
      <c r="M35" s="53"/>
    </row>
    <row r="36" spans="1:13" s="8" customFormat="1" x14ac:dyDescent="0.25">
      <c r="A36" s="48"/>
      <c r="B36" s="52"/>
      <c r="C36" s="54"/>
      <c r="D36" s="54" t="str">
        <f>AUTODIAGNÓSTICO!B28</f>
        <v>EJECUTAR</v>
      </c>
      <c r="E36" s="54">
        <v>100</v>
      </c>
      <c r="F36" s="54">
        <f>AUTODIAGNÓSTICO!D28</f>
        <v>86.964285714285708</v>
      </c>
      <c r="G36" s="54"/>
      <c r="H36" s="54"/>
      <c r="I36" s="54"/>
      <c r="J36" s="54"/>
      <c r="K36" s="54"/>
      <c r="L36" s="54"/>
      <c r="M36" s="53"/>
    </row>
    <row r="37" spans="1:13" s="8" customFormat="1" x14ac:dyDescent="0.25">
      <c r="A37" s="48"/>
      <c r="B37" s="52"/>
      <c r="C37" s="54"/>
      <c r="D37" s="54" t="str">
        <f>AUTODIAGNÓSTICO!B56</f>
        <v>VERIFICAR</v>
      </c>
      <c r="E37" s="54">
        <v>100</v>
      </c>
      <c r="F37" s="54">
        <f>AUTODIAGNÓSTICO!D56</f>
        <v>86.666666666666671</v>
      </c>
      <c r="G37" s="54"/>
      <c r="H37" s="54"/>
      <c r="I37" s="54"/>
      <c r="J37" s="54"/>
      <c r="K37" s="54"/>
      <c r="L37" s="54"/>
      <c r="M37" s="53"/>
    </row>
    <row r="38" spans="1:13" s="8" customFormat="1" x14ac:dyDescent="0.25">
      <c r="A38" s="48"/>
      <c r="B38" s="52"/>
      <c r="C38" s="54"/>
      <c r="D38" s="54" t="str">
        <f>AUTODIAGNÓSTICO!B65</f>
        <v>ACTUAR</v>
      </c>
      <c r="E38" s="54">
        <v>100</v>
      </c>
      <c r="F38" s="54">
        <f>AUTODIAGNÓSTICO!D65</f>
        <v>85</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9" t="s">
        <v>70</v>
      </c>
      <c r="D56" s="269"/>
      <c r="E56" s="269"/>
      <c r="F56" s="269"/>
      <c r="G56" s="269"/>
      <c r="H56" s="269"/>
      <c r="I56" s="269"/>
      <c r="J56" s="269"/>
      <c r="K56" s="269"/>
      <c r="L56" s="269"/>
      <c r="M56" s="53"/>
    </row>
    <row r="57" spans="1:13" s="8" customFormat="1" x14ac:dyDescent="0.25">
      <c r="A57" s="48"/>
      <c r="B57" s="52"/>
      <c r="C57" s="119"/>
      <c r="D57" s="119"/>
      <c r="E57" s="119"/>
      <c r="F57" s="119"/>
      <c r="G57" s="119"/>
      <c r="H57" s="119"/>
      <c r="I57" s="119"/>
      <c r="J57" s="119"/>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80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81.666666666666671</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77.5</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86.666666666666671</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87.857142857142861</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9" t="s">
        <v>71</v>
      </c>
      <c r="D78" s="269"/>
      <c r="E78" s="269"/>
      <c r="F78" s="269"/>
      <c r="G78" s="269"/>
      <c r="H78" s="269"/>
      <c r="I78" s="269"/>
      <c r="J78" s="269"/>
      <c r="K78" s="269"/>
      <c r="L78" s="269"/>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87.142857142857139</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93.333333333333329</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83.333333333333329</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86.666666666666671</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86.25</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9" t="s">
        <v>72</v>
      </c>
      <c r="D102" s="269"/>
      <c r="E102" s="269"/>
      <c r="F102" s="269"/>
      <c r="G102" s="269"/>
      <c r="H102" s="269"/>
      <c r="I102" s="269"/>
      <c r="J102" s="269"/>
      <c r="K102" s="269"/>
      <c r="L102" s="269"/>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86.666666666666671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9" t="s">
        <v>73</v>
      </c>
      <c r="D128" s="269"/>
      <c r="E128" s="269"/>
      <c r="F128" s="269"/>
      <c r="G128" s="269"/>
      <c r="H128" s="269"/>
      <c r="I128" s="269"/>
      <c r="J128" s="269"/>
      <c r="K128" s="269"/>
      <c r="L128" s="269"/>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85</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42"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9" t="s">
        <v>108</v>
      </c>
      <c r="D8" s="279"/>
      <c r="E8" s="279"/>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80">
        <f>AUTODIAGNÓSTICO!E6</f>
        <v>154418000331</v>
      </c>
      <c r="D11" s="281"/>
      <c r="E11" s="22">
        <f>AUTODIAGNÓSTICO!I6</f>
        <v>86.147540983606561</v>
      </c>
      <c r="F11" s="23"/>
    </row>
    <row r="12" spans="2:6" s="8" customFormat="1" ht="45" customHeight="1" thickBot="1" x14ac:dyDescent="0.3">
      <c r="B12" s="12"/>
      <c r="C12" s="282"/>
      <c r="D12" s="283"/>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9" workbookViewId="0">
      <selection activeCell="K17" sqref="K17"/>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96" t="s">
        <v>121</v>
      </c>
      <c r="L7" s="297"/>
      <c r="N7">
        <v>2026</v>
      </c>
      <c r="O7">
        <v>2026</v>
      </c>
    </row>
    <row r="8" spans="1:15" ht="28.5" customHeight="1" thickBot="1" x14ac:dyDescent="0.3">
      <c r="A8" s="291" t="s">
        <v>145</v>
      </c>
      <c r="B8" s="292"/>
      <c r="C8" s="293"/>
      <c r="D8" s="291" t="s">
        <v>122</v>
      </c>
      <c r="E8" s="292"/>
      <c r="F8" s="294" t="s">
        <v>123</v>
      </c>
      <c r="G8" s="295"/>
      <c r="H8" s="77" t="s">
        <v>124</v>
      </c>
      <c r="I8" s="291" t="s">
        <v>125</v>
      </c>
      <c r="J8" s="293"/>
      <c r="K8" s="76" t="s">
        <v>126</v>
      </c>
      <c r="L8" s="76" t="s">
        <v>127</v>
      </c>
      <c r="N8">
        <v>2027</v>
      </c>
      <c r="O8">
        <v>2027</v>
      </c>
    </row>
    <row r="9" spans="1:15" x14ac:dyDescent="0.25">
      <c r="A9" s="298" t="s">
        <v>221</v>
      </c>
      <c r="B9" s="299"/>
      <c r="C9" s="300"/>
      <c r="D9" s="284" t="s">
        <v>222</v>
      </c>
      <c r="E9" s="284"/>
      <c r="F9" s="307" t="s">
        <v>227</v>
      </c>
      <c r="G9" s="308"/>
      <c r="H9" s="308" t="s">
        <v>226</v>
      </c>
      <c r="I9" s="313" t="s">
        <v>223</v>
      </c>
      <c r="J9" s="314"/>
      <c r="K9" s="288">
        <v>2024</v>
      </c>
      <c r="L9" s="287">
        <v>2025</v>
      </c>
      <c r="M9" s="78"/>
      <c r="N9">
        <v>2028</v>
      </c>
      <c r="O9">
        <v>2028</v>
      </c>
    </row>
    <row r="10" spans="1:15" x14ac:dyDescent="0.25">
      <c r="A10" s="301"/>
      <c r="B10" s="302"/>
      <c r="C10" s="303"/>
      <c r="D10" s="285"/>
      <c r="E10" s="285"/>
      <c r="F10" s="309"/>
      <c r="G10" s="310"/>
      <c r="H10" s="310"/>
      <c r="I10" s="315" t="s">
        <v>224</v>
      </c>
      <c r="J10" s="316"/>
      <c r="K10" s="288"/>
      <c r="L10" s="288"/>
      <c r="M10" s="78"/>
      <c r="N10">
        <v>2029</v>
      </c>
      <c r="O10">
        <v>2029</v>
      </c>
    </row>
    <row r="11" spans="1:15" x14ac:dyDescent="0.25">
      <c r="A11" s="301"/>
      <c r="B11" s="302"/>
      <c r="C11" s="303"/>
      <c r="D11" s="285"/>
      <c r="E11" s="285"/>
      <c r="F11" s="309"/>
      <c r="G11" s="310"/>
      <c r="H11" s="310"/>
      <c r="I11" s="315" t="s">
        <v>225</v>
      </c>
      <c r="J11" s="316"/>
      <c r="K11" s="288"/>
      <c r="L11" s="288"/>
      <c r="M11" s="78"/>
      <c r="N11">
        <v>2030</v>
      </c>
      <c r="O11">
        <v>2030</v>
      </c>
    </row>
    <row r="12" spans="1:15" x14ac:dyDescent="0.25">
      <c r="A12" s="301"/>
      <c r="B12" s="302"/>
      <c r="C12" s="303"/>
      <c r="D12" s="285"/>
      <c r="E12" s="285"/>
      <c r="F12" s="309"/>
      <c r="G12" s="310"/>
      <c r="H12" s="310"/>
      <c r="I12" s="315"/>
      <c r="J12" s="316"/>
      <c r="K12" s="288"/>
      <c r="L12" s="288"/>
      <c r="M12" s="78"/>
      <c r="N12">
        <v>2031</v>
      </c>
      <c r="O12">
        <v>2031</v>
      </c>
    </row>
    <row r="13" spans="1:15" ht="15.75" thickBot="1" x14ac:dyDescent="0.3">
      <c r="A13" s="304"/>
      <c r="B13" s="305"/>
      <c r="C13" s="306"/>
      <c r="D13" s="286"/>
      <c r="E13" s="286"/>
      <c r="F13" s="311"/>
      <c r="G13" s="312"/>
      <c r="H13" s="312"/>
      <c r="I13" s="317"/>
      <c r="J13" s="318"/>
      <c r="K13" s="290"/>
      <c r="L13" s="289"/>
      <c r="M13" s="78"/>
      <c r="N13">
        <v>2032</v>
      </c>
      <c r="O13">
        <v>2032</v>
      </c>
    </row>
    <row r="14" spans="1:15" x14ac:dyDescent="0.25">
      <c r="M14" s="79"/>
      <c r="N14">
        <v>2033</v>
      </c>
      <c r="O14">
        <v>2033</v>
      </c>
    </row>
    <row r="15" spans="1:15" s="40"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75" customHeight="1" x14ac:dyDescent="0.25">
      <c r="A16" s="46">
        <v>1</v>
      </c>
      <c r="B16" s="47" t="s">
        <v>4</v>
      </c>
      <c r="C16" s="47" t="s">
        <v>46</v>
      </c>
      <c r="D16" s="47" t="s">
        <v>7</v>
      </c>
      <c r="E16" s="75">
        <v>70</v>
      </c>
      <c r="F16" s="113" t="s">
        <v>290</v>
      </c>
      <c r="G16" s="114" t="s">
        <v>291</v>
      </c>
      <c r="H16" s="114" t="s">
        <v>292</v>
      </c>
      <c r="I16" s="114" t="s">
        <v>293</v>
      </c>
      <c r="J16" s="114" t="s">
        <v>294</v>
      </c>
      <c r="K16" s="115">
        <v>45334</v>
      </c>
      <c r="L16" s="115">
        <v>45625</v>
      </c>
    </row>
    <row r="17" spans="1:12" ht="225" x14ac:dyDescent="0.25">
      <c r="A17" s="46">
        <v>2</v>
      </c>
      <c r="B17" s="47" t="s">
        <v>4</v>
      </c>
      <c r="C17" s="47" t="s">
        <v>48</v>
      </c>
      <c r="D17" s="116" t="s">
        <v>297</v>
      </c>
      <c r="E17" s="75">
        <v>70</v>
      </c>
      <c r="F17" s="114" t="s">
        <v>295</v>
      </c>
      <c r="G17" s="114" t="s">
        <v>296</v>
      </c>
      <c r="H17" s="117" t="s">
        <v>298</v>
      </c>
      <c r="I17" s="114" t="s">
        <v>299</v>
      </c>
      <c r="J17" s="114" t="s">
        <v>300</v>
      </c>
      <c r="K17" s="115">
        <v>45334</v>
      </c>
      <c r="L17" s="115">
        <v>45625</v>
      </c>
    </row>
    <row r="18" spans="1:12" x14ac:dyDescent="0.25">
      <c r="A18" s="46">
        <v>3</v>
      </c>
      <c r="B18" s="47" t="e">
        <f>VLOOKUP(A18,AUTODIAGNÓSTICO!$A$9:$J$69,3,0)</f>
        <v>#N/A</v>
      </c>
      <c r="C18" s="47" t="e">
        <f>VLOOKUP(A18,AUTODIAGNÓSTICO!A11:J71,6,0)</f>
        <v>#N/A</v>
      </c>
      <c r="D18" s="47" t="e">
        <f>VLOOKUP(A18,AUTODIAGNÓSTICO!A11:J71,8,0)</f>
        <v>#N/A</v>
      </c>
      <c r="E18" s="75"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5"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5"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5"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5"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5"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5"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5"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5"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5"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5"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5"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5"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5"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5"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5"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5"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5"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5"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5"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5"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5"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5"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5"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5"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5"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5"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5"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5"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5"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5"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5"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5"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5"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5"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5"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5"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5"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5"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5"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5"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5"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5"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5"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5"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5"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5"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5"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5"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5"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5"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5"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5"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5"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5"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5"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5"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5"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5" t="e">
        <f>VLOOKUP(A76,AUTODIAGNÓSTICO!$A$9:$J$69,9,0)</f>
        <v>#N/A</v>
      </c>
      <c r="F76" s="44"/>
      <c r="G76" s="44"/>
      <c r="H76" s="44"/>
      <c r="I76" s="44"/>
      <c r="J76" s="44"/>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JACKELIN</cp:lastModifiedBy>
  <cp:lastPrinted>2021-12-27T19:55:26Z</cp:lastPrinted>
  <dcterms:created xsi:type="dcterms:W3CDTF">2021-11-16T13:51:36Z</dcterms:created>
  <dcterms:modified xsi:type="dcterms:W3CDTF">2024-06-20T20:22:38Z</dcterms:modified>
</cp:coreProperties>
</file>