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5600" windowHeight="1116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l="1"/>
  <c r="A29" i="1" s="1"/>
  <c r="A30" i="1" l="1"/>
  <c r="A31" i="1" l="1"/>
  <c r="A32" i="1" l="1"/>
  <c r="A33" i="1" l="1"/>
  <c r="A34" i="1" l="1"/>
  <c r="A35" i="1" l="1"/>
  <c r="A36" i="1" l="1"/>
  <c r="A37" i="1" l="1"/>
  <c r="A38" i="1" l="1"/>
  <c r="A39" i="1" l="1"/>
  <c r="A40" i="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B16" i="4"/>
  <c r="C16" i="4"/>
  <c r="E16" i="4"/>
  <c r="D17" i="4"/>
  <c r="B17" i="4"/>
  <c r="D26" i="4"/>
  <c r="C17" i="4"/>
  <c r="E17" i="4"/>
  <c r="B18" i="4"/>
  <c r="B26" i="4"/>
  <c r="D27" i="4"/>
  <c r="E18" i="4"/>
  <c r="C18" i="4"/>
  <c r="C19" i="4"/>
  <c r="D19" i="4"/>
  <c r="B20" i="4"/>
  <c r="C26" i="4"/>
  <c r="C27" i="4"/>
  <c r="B27" i="4"/>
  <c r="D23" i="4"/>
  <c r="B21" i="4"/>
  <c r="C21" i="4"/>
  <c r="D21" i="4"/>
  <c r="D22" i="4"/>
  <c r="C28" i="4"/>
  <c r="D28" i="4"/>
  <c r="C29" i="4"/>
  <c r="D29" i="4"/>
  <c r="D30" i="4"/>
  <c r="C30" i="4"/>
  <c r="D31" i="4"/>
  <c r="C31" i="4"/>
  <c r="C32" i="4"/>
  <c r="D32" i="4"/>
  <c r="D34" i="4"/>
  <c r="C33" i="4"/>
  <c r="D33" i="4"/>
  <c r="C34" i="4"/>
  <c r="D37" i="4"/>
  <c r="D35" i="4"/>
  <c r="C37" i="4"/>
  <c r="C35" i="4"/>
  <c r="C36" i="4"/>
  <c r="D36" i="4"/>
  <c r="D18" i="4"/>
  <c r="B19" i="4"/>
  <c r="E19" i="4"/>
  <c r="E20" i="4"/>
  <c r="C22" i="4"/>
  <c r="B22" i="4"/>
  <c r="C24" i="4"/>
  <c r="B24" i="4"/>
  <c r="D24" i="4"/>
  <c r="C43" i="4"/>
  <c r="C20" i="4"/>
  <c r="D20" i="4"/>
  <c r="E21" i="4"/>
  <c r="C23" i="4"/>
  <c r="B23" i="4"/>
  <c r="D25" i="4"/>
  <c r="B25" i="4"/>
  <c r="C25" i="4"/>
  <c r="D39" i="4"/>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<sst xmlns="http://schemas.openxmlformats.org/spreadsheetml/2006/main" count="521" uniqueCount="352">
  <si>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</si>
  <si>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</si>
  <si>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</si>
  <si>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</si>
  <si>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</si>
  <si>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</si>
  <si>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</si>
  <si>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</si>
  <si>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</si>
  <si>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</si>
  <si>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</si>
  <si>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</si>
  <si>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</si>
  <si>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</si>
  <si>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</si>
  <si>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</si>
  <si>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</si>
  <si>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</si>
  <si>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</si>
  <si>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</si>
  <si>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</si>
  <si>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</si>
  <si>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</si>
  <si>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</si>
  <si>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</si>
  <si>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</si>
  <si>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</si>
  <si>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</si>
  <si>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</si>
  <si>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</si>
  <si>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</si>
  <si>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</si>
  <si>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</si>
  <si>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</si>
  <si>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</si>
  <si>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</si>
  <si>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</si>
  <si>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</si>
  <si>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</si>
  <si>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</si>
  <si>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</si>
  <si>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</si>
  <si>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</si>
  <si>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</si>
  <si>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</si>
  <si>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</si>
  <si>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</si>
  <si>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</si>
  <si>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</si>
  <si>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</si>
  <si>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</si>
  <si>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</si>
  <si>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</si>
  <si>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</si>
  <si>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</si>
  <si>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</si>
  <si>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</si>
  <si>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</si>
  <si>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</si>
  <si>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</si>
  <si>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</si>
  <si>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</si>
  <si>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</si>
  <si>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</si>
  <si>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</si>
  <si>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</si>
  <si>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</si>
  <si>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</si>
  <si>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</si>
  <si>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</si>
  <si>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</si>
  <si>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</si>
  <si>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</si>
  <si>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</si>
  <si>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</si>
  <si>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</si>
  <si>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</si>
  <si>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</si>
  <si>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</si>
  <si>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</si>
  <si>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</si>
  <si>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</si>
  <si>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</si>
  <si>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</si>
  <si>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</si>
  <si>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</si>
  <si>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</si>
  <si>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</si>
  <si>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</si>
  <si>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</si>
  <si>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</si>
  <si>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</si>
  <si>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</si>
  <si>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</si>
  <si>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</si>
  <si>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</si>
  <si>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</si>
  <si>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</si>
  <si>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</si>
  <si>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</si>
  <si>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</si>
  <si>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</si>
  <si>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</si>
  <si>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</si>
  <si>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</si>
  <si>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</si>
  <si>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</si>
  <si>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</si>
  <si>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</si>
  <si>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</si>
  <si>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</si>
  <si>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</si>
  <si>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</si>
  <si>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</si>
  <si>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</si>
  <si>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</si>
  <si>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</si>
  <si>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</si>
  <si>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</si>
  <si>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</si>
  <si>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</si>
  <si>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</si>
  <si>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</si>
  <si>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</si>
  <si>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</si>
  <si>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</si>
  <si>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</si>
  <si>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</si>
  <si>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</si>
  <si>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</si>
  <si>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</si>
  <si>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</si>
  <si>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</si>
  <si>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</si>
  <si>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</si>
  <si>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</si>
  <si>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</si>
  <si>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</si>
  <si>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</si>
  <si>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</si>
  <si>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</si>
  <si>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</si>
  <si>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</si>
  <si>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</si>
  <si>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</si>
  <si>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</si>
  <si>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</si>
  <si>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</si>
  <si>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</si>
  <si>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</si>
  <si>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</si>
  <si>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</si>
  <si>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</si>
  <si>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</si>
  <si>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</si>
  <si>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</si>
  <si>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</si>
  <si>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</si>
  <si>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</si>
  <si>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</si>
  <si>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</si>
  <si>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</si>
  <si>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</si>
  <si>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</si>
  <si>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</si>
  <si>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</si>
  <si>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</si>
  <si>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</si>
  <si>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</si>
  <si>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</si>
  <si>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</si>
  <si>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</si>
  <si>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</si>
  <si>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</si>
  <si>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</si>
  <si>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</si>
  <si>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</si>
  <si>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</si>
  <si>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</si>
  <si>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</si>
  <si>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</si>
  <si>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</si>
  <si>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</si>
  <si>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</si>
  <si>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</si>
  <si>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</si>
  <si>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</si>
  <si>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</si>
  <si>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</si>
  <si>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</si>
  <si>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</si>
  <si>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</si>
  <si>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</si>
  <si>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</si>
  <si>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</si>
  <si>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</si>
  <si>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</si>
  <si>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</si>
  <si>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</si>
  <si>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</si>
  <si>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</si>
  <si>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</si>
  <si>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</si>
  <si>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</si>
  <si>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</si>
  <si>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</si>
  <si>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</si>
  <si>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</si>
  <si>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</si>
  <si>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</si>
  <si>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</si>
  <si>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</si>
  <si>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</si>
  <si>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</si>
  <si>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</si>
  <si>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</si>
  <si>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</si>
  <si>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</si>
  <si>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</si>
  <si>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 mas tardar el dia 10 de febrero del año en curso se buscaran los mecanismos virtuales que permitan una comunicación del 80% entre los miembros de la comunidad educativa.</t>
  </si>
  <si>
    <t>Cantidad de personas informadas/Cantidad de personas que deben ser informadas x100</t>
  </si>
  <si>
    <t>Porcentaje de uso de canales existentes</t>
  </si>
  <si>
    <t>Cronograma publicado en la fecha establecida</t>
  </si>
  <si>
    <t>Cantidad de Respuestas solucionadas /Cantidad de preguntas x100</t>
  </si>
  <si>
    <t>Cantidad de evaluaciones analizadas/Total de evaluaciones x100</t>
  </si>
  <si>
    <t>Presentación del presupuesto a la audiencia pública,</t>
  </si>
  <si>
    <t>Elaboración de los informes,difusión por los diferentes canales de comunicación</t>
  </si>
  <si>
    <t>Elaboración y publicación del cronograma para inscripción de propuestas .</t>
  </si>
  <si>
    <t xml:space="preserve">Recolección de información y realización de análisis de las recomendaciones recibidas. </t>
  </si>
  <si>
    <t>Humanos, financieros.</t>
  </si>
  <si>
    <t>Humanos,financieros.</t>
  </si>
  <si>
    <t>Grupo de wasap,celulares.</t>
  </si>
  <si>
    <t>Comité Organizador</t>
  </si>
  <si>
    <t>Rector,comité organizador.</t>
  </si>
  <si>
    <t>El equipo de trabajo da un informe  y organiza la comunidad para haga sus quejas,peticiones y reclamos sobre la audiencia publica.</t>
  </si>
  <si>
    <t>Teniendo en cuenta el analisis de la evaluación se hacen las recomendaciones pertinentes.</t>
  </si>
  <si>
    <t>No hubo participación de los servidores públicos.</t>
  </si>
  <si>
    <t>No hubo recomendaciones por parte de los servidores públicos porque no asistieron.</t>
  </si>
  <si>
    <t xml:space="preserve">Los resultados se publican utilizando los medios disponibles. </t>
  </si>
  <si>
    <t>ABREGO</t>
  </si>
  <si>
    <t>12 DE FEBRERO DE 2024</t>
  </si>
  <si>
    <t>CENTRO EDUCATIVO RURAL CAMPANARIO</t>
  </si>
  <si>
    <t>Sé tuvo en cuenta la conformación del Equipo de Trabajo, para dar un informe sobre la RENDICION DE CUENTAS.</t>
  </si>
  <si>
    <t>Como principio sé tuvo en cuenta las fortalezas y debiidades, de la Rendición de Cuentas, de los años anteriores, donde hemos tomado conciencia para reforzar y mejorar mas.</t>
  </si>
  <si>
    <t>Para la Rendición de Cuentas, sé utilizan todos los canales de comunicación o publicación como el WhatsApp, charlas con los y las estudiantes, invitaciones por escrito a los Padres de Familia, para informar y convocarla Audiencia Publica, para la Rendición de Cuentas.</t>
  </si>
  <si>
    <t>El Centro Educativo Rural Campanario de Abrego, presenta estrategias e informes, utilizando mecanismos para realizar la respectiva retroalimentación para la Rendición de Cuentas.</t>
  </si>
  <si>
    <t>Sé conformó el equipo de trabajo, esto con el fin de Planear-ejecutar la Rendición de Cuentas, del Centro Educativo Rural Campanario de Abrego.</t>
  </si>
  <si>
    <t>Sé tuvieron en cuenta, las metas y acciones del PMI, para garantizar el buen funcionamiento de nuestro Centro Educativo.</t>
  </si>
  <si>
    <t>Se aprovecharon los espacios disponibles  para promover el dialogo y la respectiva logistica de la Rendición de Cuentas, que se da en todo evento.</t>
  </si>
  <si>
    <t>El diagnóstico, sé tuvo en cuenta las propuestas y recomendaciones para la formulación de los PMI, abriendo espacios para el diálogo, donde sé logró toda la participación de la Comunidad Educativa en la Rendición de Cuentas.</t>
  </si>
  <si>
    <t>Sé tomaron todas las herramientas tecnológicas apropiadas para difundir y trasmitir la realización de la Audiencia Publica.</t>
  </si>
  <si>
    <t>Se definieron los interlocutores que dieran y aportarán en las actividades a realizar en la Rendición de Cuentas, como: Docentes, Padres de Familia, Representantes de la Comunidad.</t>
  </si>
  <si>
    <t>Sé  realizó  el informe con todas las recomendaciones e indicaciones dadas por la SED.</t>
  </si>
  <si>
    <t>Sé  desarrollaron todas las estrategias necesarias para llevar a cabo el buen desarrollo de la Rendición de Cuentas.</t>
  </si>
  <si>
    <t>Sé dio la definición de todos los recursos necesarios  para la realización de la Rendición de Cuentas.</t>
  </si>
  <si>
    <t>Sé  realizaron las actividades propuestas acertadas en el Conograma planteado para la Audiencia Publica del Centro Educativo Rural Campanario de Abrego.</t>
  </si>
  <si>
    <t>Sé  organizó las responsabilidades  en cada una de las Areas de Gestión .</t>
  </si>
  <si>
    <t>Sé  han definido las estrategias y herramientas necesarias para  la divulgación de la Rendición de Cuentas</t>
  </si>
  <si>
    <t>Sé diligencian los diferentes formatos que a la vez son asignados por la SED, para la recolección necesaria de información que permita la realización de la Rendición de Cuentas.</t>
  </si>
  <si>
    <t>El  Director junto con las diferentes Areas de Gestión preparan y presentan el Informe Presupuestal para la vigencia.</t>
  </si>
  <si>
    <t xml:space="preserve">Todos los informes sé elaboran teniendo en cuenta la prioridades de los objetivos y metas planteados en el PMI. </t>
  </si>
  <si>
    <t>Sé hizo el respectivo análisis  de las metas planteadas en el PMI, para verificar el cumplimiento de las mismas.</t>
  </si>
  <si>
    <t>Tomando cada  Area de Gestion, Y  realizando el informe sobre el cumplimiento de las metas del PMI.</t>
  </si>
  <si>
    <t>El Director del Centro Educativo sé tiene en cuenta las reglas de Contratación para ejecutar algunas obras de gran importancia.</t>
  </si>
  <si>
    <t>Sé  dá información sobre todas las acciones para mejorar donde sé ha realizado en el Centro  Educativo.</t>
  </si>
  <si>
    <t>SÉ  tienen en cuenta los canales de comunicación diferentes a la pagina Web, para la Rendición de Cuentas.</t>
  </si>
  <si>
    <t>El Centro Educativo difunde los informes impresos de la Rendición de Cuentas en la Audiencia Pública donde estan todos los entes y representantes de la Comunidad Educativa.</t>
  </si>
  <si>
    <t>Sé realiza  la invitación a diferentes entes del Estado y Asociación de la Comunidad, pero no muestran mucho interés por participar en este proceso.</t>
  </si>
  <si>
    <t>Sé define y se organiza los espacios necesarios  para la importante exposición de los temas de la Audiencia Publica.</t>
  </si>
  <si>
    <t>Sé  utiliza la metodologia necesaria para la organización  y ejecución de estrategias de la Rendición de Cuentas.</t>
  </si>
  <si>
    <t>Sé  utilizan los medios mas disponibles como: Carteleras y difusión por medio de comunicación existentes.</t>
  </si>
  <si>
    <t>Sé  realizaron las reuniones mas importantes y pertinentes, con los Lideres de cada Area de Gestión  para llevar a cabo la Rendición de Cuentas.</t>
  </si>
  <si>
    <t>Sé utilizan los medios electrónicos al alcance de la Comunidad con alguna dificultad por la falta de conectividad y buenos computadores.</t>
  </si>
  <si>
    <t>Sé realizan  las convocatorias en tiempos reales.</t>
  </si>
  <si>
    <t xml:space="preserve">La Comunidad Educativa tiene acceso a la información sobre los temas a tratar en la Rendición de Cuentas. </t>
  </si>
  <si>
    <t>El Ce,ntro Educativo Rural Campanario   utiliza los medios de información disponibles para la comunicación .</t>
  </si>
  <si>
    <t>Sé diseñan metodologías para la intervención de la Comunidad Educativa.</t>
  </si>
  <si>
    <t>Sé estipula las fechas  para la inscripción de las propuestas con anticipación.</t>
  </si>
  <si>
    <t>Sé  hace un  análisis sobre las propuestas por parte de la Comunidad Educativa.</t>
  </si>
  <si>
    <t>Sé  les  brindan los espacios de participación a la Comunidad Educativa.</t>
  </si>
  <si>
    <t>Sé  abren los espacios de dialogo para  garantizar la participación de la Comunidad Educativa.</t>
  </si>
  <si>
    <t>Sé realizó un diseñó de un formato para registrar la asistencia.</t>
  </si>
  <si>
    <t>Sé  realiza  un  informe  sobre los resultados de la Audiencia Pública.</t>
  </si>
  <si>
    <t>El Director carga la información, y las evidencias sobre la Rendición de Cuentas en la plataforma de la Comunidad virtual Enjambre.</t>
  </si>
  <si>
    <t>El equipo de trabajo recibió las preguntas  y realizó el análisis y dio las respuesas a las inquietudes.</t>
  </si>
  <si>
    <t>Al terminar el evento se realiza la evalución sobre las estrategias utilizadas.</t>
  </si>
  <si>
    <t>La Rendición de Cuentas se realizó satisfactoriamente en el tiempo estipulado y de acuerdo a lo planeado</t>
  </si>
  <si>
    <t>Se tuvo en cuenta las propuestas y recomendaciones para la formulación de los PMI.</t>
  </si>
  <si>
    <t>Sé realizaron  los corretivos necesarios para mejorar y llevar a cabo las metas de plan institucional.</t>
  </si>
  <si>
    <t>Se evaluó y se verificó los resultados de las estrátegias en la Rendión de Cuentas.</t>
  </si>
  <si>
    <t>Sé  realizaron los diferentes informes a los organos de control y así tener encuenta las recomendaciones y compromisos.</t>
  </si>
  <si>
    <t>Sí se elabora el Plan de Acción ´para mejorar el Proceso de Rendición de cuentas.</t>
  </si>
  <si>
    <t>Se tiene en cuenta los Lineamientos de la SED,  para el buen ejerccio de la Rendición de Cuentas.</t>
  </si>
  <si>
    <t>Se formulan nuevas estrategias, teniendo en cuenta las recomendaciones y propuestas .</t>
  </si>
  <si>
    <t>LUIS EDUARDO CORONEL LEON</t>
  </si>
  <si>
    <t>En el  comienzo del mes de Febrero del presente año lectivo,  se priorizarán en un 85% Programas ,Proyectos , Espacios de diálogo para llevar a cabo una Rendición de Cuentas bien planeada.</t>
  </si>
  <si>
    <t>Información por Grupos de whasaap y Página de facebook del Centro Educativo.</t>
  </si>
  <si>
    <t>Computador,celulares, humanos, y financieros.</t>
  </si>
  <si>
    <t>Presupuesto disponible para la Rendición de Cuentas /Presupuesto total del CER X 100</t>
  </si>
  <si>
    <t>Director,y el Comité organizador.</t>
  </si>
  <si>
    <t>Antes del 15 del mes de Febrero del año en curso en un 85% se estableceran los canales y mecanismos virtuales para informar a la Comunidad Educativa sobre el proceso de Rendición de Cuentas.</t>
  </si>
  <si>
    <t>Director, docentes.</t>
  </si>
  <si>
    <t>Cantidad de mecanismos de comunicación existentes en CER / # de mecanismos de comunicación existentes en el Municipio de abrego x 100.</t>
  </si>
  <si>
    <t xml:space="preserve">Al  13 del mes de  febrero estaran disponibles en un 85% el Presupuesto necesario para implementar el ejercicio de Rendición de Cuentas. </t>
  </si>
  <si>
    <t>Durante el mes de febrero se elaboran los Planes de mejora en un 85% para obtener la calidad del mismo.</t>
  </si>
  <si>
    <t>Cantidades de actividades desarrolladas del Plan de Mejora /Total de actividades del Plan de mejora x 100</t>
  </si>
  <si>
    <t>Porcertaje de formatos internos realizados para la Rendición de Cuentas</t>
  </si>
  <si>
    <t>Elaboración de la estructura de los Planes de Mejora.</t>
  </si>
  <si>
    <t>Humanos, hojas, marcadores, financieros.</t>
  </si>
  <si>
    <t>Director, Comité organizador.</t>
  </si>
  <si>
    <t>Director, Comité organizador, áreas de Gestión</t>
  </si>
  <si>
    <t>Al comenzar el mes de febrero se realizará la difusión másiva de informes de Rendición de Cuentas en un 85%</t>
  </si>
  <si>
    <t>Al comenzar mes de febrero se harán actividades de motivación para involucrar la participación de toda la Comunidad Educativa en un 85%</t>
  </si>
  <si>
    <t>El 15 de marzo se realizará la evaluación en un 95% del proceso de Rendición de Cuentas.</t>
  </si>
  <si>
    <t>Finalizando el mes  de marzo se analizarán las evaluaciones,recomendaciones recibidas en un 85% del proceso de Rendición de Cuentas.</t>
  </si>
  <si>
    <t>Cantidad de personas motivadas /Cantidad de personas disponibles para ser informadas x100</t>
  </si>
  <si>
    <t>Charlas, videos, conferencias, audios etc.</t>
  </si>
  <si>
    <t>Información Grupos de whasaap y Página de facebook del Centro Educativo.</t>
  </si>
  <si>
    <t>Elaboración de oficios para las respuestas sobre la Audiencia Publica</t>
  </si>
  <si>
    <t>Realizar  la evaluacion de la Rendición de Cuentas, analizando fortalezas y oportunidades de mejora en cada una de las etapas.</t>
  </si>
  <si>
    <t>Director,Comité Organizador</t>
  </si>
  <si>
    <t>Director, Comité organizador,docentes</t>
  </si>
  <si>
    <t>Director,Comité Organizador, Comunidad Educativa.</t>
  </si>
  <si>
    <t>Director, Comité Organizador, Docentes</t>
  </si>
  <si>
    <t>Realizar un Informe completo a la Comunidad Educativa, sobre la Rendición de Cuentas año 2023, dando un sentido de transparencia, responsabilidad, eficacia, eficiencia e imparcialidad, teniendo en cuenta como primera medida los Lineamientos y Directrices de la SED.</t>
  </si>
  <si>
    <t>Corregir las acciones que presentan dificultad en el proceso de Rendición de Cuentas, dando a conocer el estado actual del Centro Educativo Rural Campanario de Abrego, en la ejecución de los recursos, y desempeño de las funciones como Servidor Público.</t>
  </si>
  <si>
    <t>Contribuir para dar un buen desarrollo de los principios constitucionales de transparencia, durante el año 2023, y alcanzar en un 85% la difusión y divulgación del Informe de Gestión de la Rendición de Cuentas bien desarrollado.</t>
  </si>
  <si>
    <t>Para darle un buen nivel de ejecución y eficacia de cada acción (# de personas que conocen el informe de Gestión/Total de personas convocadas a la Audiencia Pública de Rendición de Cuentas) X 100%.</t>
  </si>
  <si>
    <t>1. Fortalecer el sentido de lo publico.</t>
  </si>
  <si>
    <t>2. Recuperar lo legítimo para el Centro Educativo Rural Campanario de Abrego, del Estado.</t>
  </si>
  <si>
    <t>3. Facilitar realizando el ejercicio del contro social, y la Gestión Pública.</t>
  </si>
  <si>
    <t>4. Dar contribución al desarrollo llegando a los principios constitucionales como: Transparencia, responsabildad, eficacia, imparcialidad y la principal la participación de los ciudadanos(as) en el manejo de los recursos públicos.</t>
  </si>
  <si>
    <t>5. Constituir un espacio de interlocución directa ente: Funcionarios Públicos y los Ciudadanos(as), transcendiendo de que esta es solo una receptora pasiva del Informe de Gestión.</t>
  </si>
  <si>
    <t>Porcentaje de Programas y Proyectos para la Rendición de Cuentas.</t>
  </si>
  <si>
    <t>Conformación del grupo de trabajo, recopilación de información necesaria,  teniendo en cuenta las orientaciones dadas.</t>
  </si>
  <si>
    <t>Humanos, Financieros.</t>
  </si>
  <si>
    <t>Humanos, financieros,grupos de WhatsApp, carteleras.</t>
  </si>
  <si>
    <t>Información a los  Grupos de whatsApp,  y a la Página de facebook del Centro Educativo Rural Campanario de Abrego.</t>
  </si>
  <si>
    <t>Canales Virtuales del Centro Educativo /canales del Municipio x 100</t>
  </si>
  <si>
    <t>Elaboración de formatos internos para la Rendición de Cuentas.</t>
  </si>
  <si>
    <t>Humanos, papel ,marcadores, video beam y computadores.</t>
  </si>
  <si>
    <t>Grupos de WhatsApp, carteleras,humanos ,financieros.</t>
  </si>
  <si>
    <t>En los primeros dias de febrero se implementará en un 85% el uso de mecanismos y canales virtuales existentes en el Centro Educativo.</t>
  </si>
  <si>
    <t>El 19 del mes de  febrero estaran diseñados en un 100% los formatos internos para las actividades de Rendición de Cuentas.</t>
  </si>
  <si>
    <t>El dia 8 de febrero se publicará el cronograma para la inscripción de propuestas en un 100%  en un espacio  visible en el Centro Educativo.y en los medios virtuales existentes.</t>
  </si>
  <si>
    <t>En los primeros días del mes de marzo  se dará respuesta escrita en un 85%  a las preguntas formuladas por los ciudadanos y serán publicadas en los medios existentes.</t>
  </si>
  <si>
    <t>Humanos,hojas tamaño carta, computador, video beam.</t>
  </si>
  <si>
    <t>Proceso de evaluación realizada.</t>
  </si>
  <si>
    <t>En el Centro  Educativo se da a conocer los resultados del diagnostico sobre el proceso de Rendición de Cuentas.</t>
  </si>
  <si>
    <t>Sé  utilizan los canales virtuales y whatssApp, disponibles para difundir el alcance de la información completa.</t>
  </si>
  <si>
    <t>El Director actualiza de manera permanente la Plataforma ENJAMBRE .</t>
  </si>
  <si>
    <t xml:space="preserve">La oficina de Control interno no dá informe sobre el receso de segUimiento en el proceso de Rendición de Cuentas.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</si>
</sst>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3608576"/>
        <c:axId val="1137669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92.868852459016395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3608576"/>
        <c:axId val="113766912"/>
      </c:scatterChart>
      <c:catAx>
        <c:axId val="12360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3766912"/>
        <c:crosses val="autoZero"/>
        <c:auto val="1"/>
        <c:lblAlgn val="ctr"/>
        <c:lblOffset val="100"/>
        <c:noMultiLvlLbl val="0"/>
      </c:catAx>
      <c:valAx>
        <c:axId val="113766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60857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3913728"/>
        <c:axId val="1137692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96.238095238095255</c:v>
                </c:pt>
                <c:pt idx="1">
                  <c:v>91.607142857142861</c:v>
                </c:pt>
                <c:pt idx="2">
                  <c:v>93.333333333333329</c:v>
                </c:pt>
                <c:pt idx="3">
                  <c:v>90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3913728"/>
        <c:axId val="113769216"/>
      </c:scatterChart>
      <c:catAx>
        <c:axId val="12391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769216"/>
        <c:crosses val="autoZero"/>
        <c:auto val="1"/>
        <c:lblAlgn val="ctr"/>
        <c:lblOffset val="100"/>
        <c:noMultiLvlLbl val="0"/>
      </c:catAx>
      <c:valAx>
        <c:axId val="113769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37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3914752"/>
        <c:axId val="1229139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95</c:v>
                </c:pt>
                <c:pt idx="3">
                  <c:v>96.666666666666671</c:v>
                </c:pt>
                <c:pt idx="4">
                  <c:v>92.857142857142861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3914752"/>
        <c:axId val="122913920"/>
      </c:scatterChart>
      <c:catAx>
        <c:axId val="1239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3920"/>
        <c:crosses val="autoZero"/>
        <c:auto val="1"/>
        <c:lblAlgn val="ctr"/>
        <c:lblOffset val="100"/>
        <c:noMultiLvlLbl val="0"/>
      </c:catAx>
      <c:valAx>
        <c:axId val="122913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4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3915776"/>
        <c:axId val="122916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93.333333333333329</c:v>
                </c:pt>
                <c:pt idx="2">
                  <c:v>90</c:v>
                </c:pt>
                <c:pt idx="3">
                  <c:v>86.666666666666671</c:v>
                </c:pt>
                <c:pt idx="4" formatCode="0.00">
                  <c:v>91.25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2917376"/>
        <c:axId val="122916800"/>
      </c:scatterChart>
      <c:catAx>
        <c:axId val="12391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6224"/>
        <c:crosses val="autoZero"/>
        <c:auto val="1"/>
        <c:lblAlgn val="ctr"/>
        <c:lblOffset val="100"/>
        <c:noMultiLvlLbl val="0"/>
      </c:catAx>
      <c:valAx>
        <c:axId val="122916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5776"/>
        <c:crosses val="autoZero"/>
        <c:crossBetween val="between"/>
      </c:valAx>
      <c:valAx>
        <c:axId val="1229168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917376"/>
        <c:crosses val="max"/>
        <c:crossBetween val="midCat"/>
      </c:valAx>
      <c:valAx>
        <c:axId val="122917376"/>
        <c:scaling>
          <c:orientation val="minMax"/>
        </c:scaling>
        <c:delete val="1"/>
        <c:axPos val="b"/>
        <c:numFmt formatCode="General" sourceLinked="1"/>
        <c:majorTickMark val="out"/>
        <c:minorTickMark val="none"/>
        <c:tickLblPos val="nextTo"/>
        <c:crossAx val="1229168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24036608"/>
        <c:axId val="1229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24036608"/>
        <c:axId val="122919680"/>
      </c:scatterChart>
      <c:catAx>
        <c:axId val="12403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9680"/>
        <c:crosses val="autoZero"/>
        <c:auto val="1"/>
        <c:lblAlgn val="ctr"/>
        <c:lblOffset val="100"/>
        <c:noMultiLvlLbl val="0"/>
      </c:catAx>
      <c:valAx>
        <c:axId val="1229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66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24037632"/>
        <c:axId val="1246997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24037632"/>
        <c:axId val="124699776"/>
      </c:scatterChart>
      <c:catAx>
        <c:axId val="1240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4699776"/>
        <c:crosses val="autoZero"/>
        <c:auto val="1"/>
        <c:lblAlgn val="ctr"/>
        <c:lblOffset val="100"/>
        <c:noMultiLvlLbl val="0"/>
      </c:catAx>
      <c:valAx>
        <c:axId val="124699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76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0" zoomScale="85" zoomScaleNormal="85" workbookViewId="0">
      <selection activeCell="A11" sqref="A11:M1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paperSize="9" scale="8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2" zoomScaleNormal="100" workbookViewId="0">
      <selection activeCell="I69" sqref="I6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239</v>
      </c>
      <c r="F5" s="28"/>
      <c r="G5" s="35" t="s">
        <v>85</v>
      </c>
      <c r="H5" s="37" t="s">
        <v>240</v>
      </c>
      <c r="I5" s="236" t="s">
        <v>88</v>
      </c>
      <c r="J5" s="236"/>
    </row>
    <row r="6" spans="1:10" s="8" customFormat="1" ht="30.75" customHeight="1" x14ac:dyDescent="0.25">
      <c r="A6" s="50"/>
      <c r="B6" s="223" t="s">
        <v>120</v>
      </c>
      <c r="C6" s="223"/>
      <c r="D6" s="223"/>
      <c r="E6" s="28">
        <v>254003000062</v>
      </c>
      <c r="F6" s="28"/>
      <c r="G6" s="72" t="s">
        <v>62</v>
      </c>
      <c r="H6" s="28" t="s">
        <v>241</v>
      </c>
      <c r="I6" s="241">
        <f>IF(SUM(I9:I69)=0,"",AVERAGE(I9:I69))</f>
        <v>92.868852459016395</v>
      </c>
      <c r="J6" s="241"/>
    </row>
    <row r="7" spans="1:10" s="8" customFormat="1" ht="17.25" customHeight="1" x14ac:dyDescent="0.25">
      <c r="A7" s="50"/>
      <c r="B7" s="223" t="s">
        <v>86</v>
      </c>
      <c r="C7" s="223"/>
      <c r="D7" s="223"/>
      <c r="E7" s="242" t="s">
        <v>294</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96.238095238095255</v>
      </c>
      <c r="E9" s="32" t="s">
        <v>6</v>
      </c>
      <c r="F9" s="68" t="s">
        <v>6</v>
      </c>
      <c r="G9" s="29">
        <f>IF(SUM(I9:I9)=0,"",AVERAGE(I9:I9))</f>
        <v>100</v>
      </c>
      <c r="H9" s="38" t="s">
        <v>92</v>
      </c>
      <c r="I9" s="30">
        <v>100</v>
      </c>
      <c r="J9" s="31" t="s">
        <v>242</v>
      </c>
    </row>
    <row r="10" spans="1:10" s="8" customFormat="1" ht="51" customHeight="1" x14ac:dyDescent="0.25">
      <c r="A10" s="64" t="str">
        <f>IF(I10&lt;61,MAX($A$8:A9)+1,"")</f>
        <v/>
      </c>
      <c r="B10" s="217"/>
      <c r="C10" s="65" t="s">
        <v>4</v>
      </c>
      <c r="D10" s="246"/>
      <c r="E10" s="219" t="s">
        <v>43</v>
      </c>
      <c r="F10" s="69" t="s">
        <v>43</v>
      </c>
      <c r="G10" s="235">
        <f>IF(SUM(I10:I12)=0,"",AVERAGE(I10:I12))</f>
        <v>96.666666666666671</v>
      </c>
      <c r="H10" s="38" t="s">
        <v>89</v>
      </c>
      <c r="I10" s="30">
        <v>100</v>
      </c>
      <c r="J10" s="31" t="s">
        <v>243</v>
      </c>
    </row>
    <row r="11" spans="1:10" s="8" customFormat="1" ht="93" customHeight="1" x14ac:dyDescent="0.25">
      <c r="A11" s="64" t="str">
        <f>IF(I11&lt;61,MAX($A$8:A10)+1,"")</f>
        <v/>
      </c>
      <c r="B11" s="217"/>
      <c r="C11" s="65" t="s">
        <v>4</v>
      </c>
      <c r="D11" s="246"/>
      <c r="E11" s="219"/>
      <c r="F11" s="69" t="s">
        <v>43</v>
      </c>
      <c r="G11" s="233"/>
      <c r="H11" s="38" t="s">
        <v>44</v>
      </c>
      <c r="I11" s="30">
        <v>100</v>
      </c>
      <c r="J11" s="31" t="s">
        <v>244</v>
      </c>
    </row>
    <row r="12" spans="1:10" s="8" customFormat="1" ht="32.25" customHeight="1" x14ac:dyDescent="0.25">
      <c r="A12" s="64" t="str">
        <f>IF(I12&lt;61,MAX($A$8:A11)+1,"")</f>
        <v/>
      </c>
      <c r="B12" s="217"/>
      <c r="C12" s="65" t="s">
        <v>4</v>
      </c>
      <c r="D12" s="246"/>
      <c r="E12" s="219"/>
      <c r="F12" s="69" t="s">
        <v>43</v>
      </c>
      <c r="G12" s="234"/>
      <c r="H12" s="38" t="s">
        <v>90</v>
      </c>
      <c r="I12" s="30">
        <v>90</v>
      </c>
      <c r="J12" s="31" t="s">
        <v>348</v>
      </c>
    </row>
    <row r="13" spans="1:10" s="8" customFormat="1" ht="45" customHeight="1" x14ac:dyDescent="0.25">
      <c r="A13" s="64" t="str">
        <f>IF(I13&lt;61,MAX($A$8:A12)+1,"")</f>
        <v/>
      </c>
      <c r="B13" s="217"/>
      <c r="C13" s="65" t="s">
        <v>4</v>
      </c>
      <c r="D13" s="246"/>
      <c r="E13" s="219" t="s">
        <v>45</v>
      </c>
      <c r="F13" s="69" t="s">
        <v>45</v>
      </c>
      <c r="G13" s="235">
        <f>IF(SUM(I13:I14)=0,"",AVERAGE(I13:I14))</f>
        <v>95</v>
      </c>
      <c r="H13" s="38" t="s">
        <v>10</v>
      </c>
      <c r="I13" s="30">
        <v>100</v>
      </c>
      <c r="J13" s="31" t="s">
        <v>245</v>
      </c>
    </row>
    <row r="14" spans="1:10" s="8" customFormat="1" ht="30.75" customHeight="1" x14ac:dyDescent="0.25">
      <c r="A14" s="64" t="str">
        <f>IF(I14&lt;61,MAX($A$8:A13)+1,"")</f>
        <v/>
      </c>
      <c r="B14" s="217"/>
      <c r="C14" s="65" t="s">
        <v>4</v>
      </c>
      <c r="D14" s="246"/>
      <c r="E14" s="219"/>
      <c r="F14" s="69" t="s">
        <v>45</v>
      </c>
      <c r="G14" s="234"/>
      <c r="H14" s="38" t="s">
        <v>93</v>
      </c>
      <c r="I14" s="30">
        <v>90</v>
      </c>
      <c r="J14" s="31" t="s">
        <v>246</v>
      </c>
    </row>
    <row r="15" spans="1:10" s="8" customFormat="1" ht="48" customHeight="1" x14ac:dyDescent="0.25">
      <c r="A15" s="64" t="str">
        <f>IF(I15&lt;61,MAX($A$8:A14)+1,"")</f>
        <v/>
      </c>
      <c r="B15" s="217"/>
      <c r="C15" s="65" t="s">
        <v>4</v>
      </c>
      <c r="D15" s="246"/>
      <c r="E15" s="219" t="s">
        <v>46</v>
      </c>
      <c r="F15" s="69" t="s">
        <v>46</v>
      </c>
      <c r="G15" s="232">
        <f>IF(SUM(I15:I20)=0,"",AVERAGE(I15:I20))</f>
        <v>96.666666666666671</v>
      </c>
      <c r="H15" s="38" t="s">
        <v>47</v>
      </c>
      <c r="I15" s="30">
        <v>100</v>
      </c>
      <c r="J15" s="31" t="s">
        <v>247</v>
      </c>
    </row>
    <row r="16" spans="1:10" s="8" customFormat="1" ht="44.25" customHeight="1" x14ac:dyDescent="0.25">
      <c r="A16" s="64" t="str">
        <f>IF(I16&lt;61,MAX($A$8:A15)+1,"")</f>
        <v/>
      </c>
      <c r="B16" s="217"/>
      <c r="C16" s="65" t="s">
        <v>4</v>
      </c>
      <c r="D16" s="246"/>
      <c r="E16" s="219"/>
      <c r="F16" s="69" t="s">
        <v>46</v>
      </c>
      <c r="G16" s="233"/>
      <c r="H16" s="38" t="s">
        <v>7</v>
      </c>
      <c r="I16" s="30">
        <v>100</v>
      </c>
      <c r="J16" s="31" t="s">
        <v>248</v>
      </c>
    </row>
    <row r="17" spans="1:10" s="8" customFormat="1" ht="45" customHeight="1" x14ac:dyDescent="0.25">
      <c r="A17" s="64" t="str">
        <f>IF(I17&lt;61,MAX($A$8:A16)+1,"")</f>
        <v/>
      </c>
      <c r="B17" s="217"/>
      <c r="C17" s="65" t="s">
        <v>4</v>
      </c>
      <c r="D17" s="246"/>
      <c r="E17" s="219"/>
      <c r="F17" s="69" t="s">
        <v>46</v>
      </c>
      <c r="G17" s="233"/>
      <c r="H17" s="39" t="s">
        <v>94</v>
      </c>
      <c r="I17" s="30">
        <v>100</v>
      </c>
      <c r="J17" s="31" t="s">
        <v>249</v>
      </c>
    </row>
    <row r="18" spans="1:10" s="8" customFormat="1" ht="60" customHeight="1" x14ac:dyDescent="0.25">
      <c r="A18" s="64" t="str">
        <f>IF(I18&lt;61,MAX($A$8:A17)+1,"")</f>
        <v/>
      </c>
      <c r="B18" s="217"/>
      <c r="C18" s="65" t="s">
        <v>4</v>
      </c>
      <c r="D18" s="246"/>
      <c r="E18" s="219"/>
      <c r="F18" s="69" t="s">
        <v>46</v>
      </c>
      <c r="G18" s="233"/>
      <c r="H18" s="38" t="s">
        <v>91</v>
      </c>
      <c r="I18" s="30">
        <v>90</v>
      </c>
      <c r="J18" s="31" t="s">
        <v>250</v>
      </c>
    </row>
    <row r="19" spans="1:10" s="8" customFormat="1" ht="48" customHeight="1" x14ac:dyDescent="0.25">
      <c r="A19" s="64" t="str">
        <f>IF(I19&lt;61,MAX($A$8:A18)+1,"")</f>
        <v/>
      </c>
      <c r="B19" s="217"/>
      <c r="C19" s="65" t="s">
        <v>4</v>
      </c>
      <c r="D19" s="246"/>
      <c r="E19" s="219"/>
      <c r="F19" s="69" t="s">
        <v>46</v>
      </c>
      <c r="G19" s="233"/>
      <c r="H19" s="38" t="s">
        <v>95</v>
      </c>
      <c r="I19" s="30">
        <v>100</v>
      </c>
      <c r="J19" s="31" t="s">
        <v>251</v>
      </c>
    </row>
    <row r="20" spans="1:10" s="8" customFormat="1" ht="30" customHeight="1" x14ac:dyDescent="0.25">
      <c r="A20" s="64" t="str">
        <f>IF(I20&lt;61,MAX($A$8:A19)+1,"")</f>
        <v/>
      </c>
      <c r="B20" s="217"/>
      <c r="C20" s="65" t="s">
        <v>4</v>
      </c>
      <c r="D20" s="246"/>
      <c r="E20" s="219"/>
      <c r="F20" s="69" t="s">
        <v>46</v>
      </c>
      <c r="G20" s="234"/>
      <c r="H20" s="38" t="s">
        <v>11</v>
      </c>
      <c r="I20" s="30">
        <v>90</v>
      </c>
      <c r="J20" s="31" t="s">
        <v>252</v>
      </c>
    </row>
    <row r="21" spans="1:10" s="8" customFormat="1" ht="31.5" customHeight="1" x14ac:dyDescent="0.25">
      <c r="A21" s="64" t="str">
        <f>IF(I21&lt;61,MAX($A$8:A20)+1,"")</f>
        <v/>
      </c>
      <c r="B21" s="217"/>
      <c r="C21" s="65" t="s">
        <v>4</v>
      </c>
      <c r="D21" s="246"/>
      <c r="E21" s="219" t="s">
        <v>48</v>
      </c>
      <c r="F21" s="69" t="s">
        <v>48</v>
      </c>
      <c r="G21" s="232">
        <f>IF(SUM(I21:I27)=0,"",AVERAGE(I21:I27))</f>
        <v>92.857142857142861</v>
      </c>
      <c r="H21" s="38" t="s">
        <v>12</v>
      </c>
      <c r="I21" s="30">
        <v>90</v>
      </c>
      <c r="J21" s="31" t="s">
        <v>253</v>
      </c>
    </row>
    <row r="22" spans="1:10" s="8" customFormat="1" ht="41.25" customHeight="1" x14ac:dyDescent="0.25">
      <c r="A22" s="64" t="str">
        <f>IF(I22&lt;61,MAX($A$8:A21)+1,"")</f>
        <v/>
      </c>
      <c r="B22" s="217"/>
      <c r="C22" s="65" t="s">
        <v>4</v>
      </c>
      <c r="D22" s="246"/>
      <c r="E22" s="219"/>
      <c r="F22" s="69" t="s">
        <v>48</v>
      </c>
      <c r="G22" s="232"/>
      <c r="H22" s="38" t="s">
        <v>96</v>
      </c>
      <c r="I22" s="30">
        <v>90</v>
      </c>
      <c r="J22" s="31" t="s">
        <v>254</v>
      </c>
    </row>
    <row r="23" spans="1:10" s="8" customFormat="1" ht="59.25" customHeight="1" x14ac:dyDescent="0.25">
      <c r="A23" s="64" t="str">
        <f>IF(I23&lt;61,MAX($A$8:A22)+1,"")</f>
        <v/>
      </c>
      <c r="B23" s="217"/>
      <c r="C23" s="65" t="s">
        <v>4</v>
      </c>
      <c r="D23" s="246"/>
      <c r="E23" s="219"/>
      <c r="F23" s="69" t="s">
        <v>48</v>
      </c>
      <c r="G23" s="232"/>
      <c r="H23" s="38" t="s">
        <v>14</v>
      </c>
      <c r="I23" s="30">
        <v>90</v>
      </c>
      <c r="J23" s="31" t="s">
        <v>255</v>
      </c>
    </row>
    <row r="24" spans="1:10" s="8" customFormat="1" ht="44.25" customHeight="1" x14ac:dyDescent="0.25">
      <c r="A24" s="64" t="str">
        <f>IF(I24&lt;61,MAX($A$8:A23)+1,"")</f>
        <v/>
      </c>
      <c r="B24" s="217"/>
      <c r="C24" s="65" t="s">
        <v>4</v>
      </c>
      <c r="D24" s="246"/>
      <c r="E24" s="219"/>
      <c r="F24" s="69" t="s">
        <v>48</v>
      </c>
      <c r="G24" s="232"/>
      <c r="H24" s="38" t="s">
        <v>8</v>
      </c>
      <c r="I24" s="30">
        <v>100</v>
      </c>
      <c r="J24" s="31" t="s">
        <v>349</v>
      </c>
    </row>
    <row r="25" spans="1:10" s="8" customFormat="1" ht="33.75" customHeight="1" x14ac:dyDescent="0.25">
      <c r="A25" s="64" t="str">
        <f>IF(I25&lt;61,MAX($A$8:A24)+1,"")</f>
        <v/>
      </c>
      <c r="B25" s="217"/>
      <c r="C25" s="65" t="s">
        <v>4</v>
      </c>
      <c r="D25" s="246"/>
      <c r="E25" s="219"/>
      <c r="F25" s="69" t="s">
        <v>48</v>
      </c>
      <c r="G25" s="232"/>
      <c r="H25" s="38" t="s">
        <v>13</v>
      </c>
      <c r="I25" s="30">
        <v>100</v>
      </c>
      <c r="J25" s="31" t="s">
        <v>256</v>
      </c>
    </row>
    <row r="26" spans="1:10" s="8" customFormat="1" ht="35.25" customHeight="1" x14ac:dyDescent="0.25">
      <c r="A26" s="64" t="str">
        <f>IF(I26&lt;61,MAX($A$8:A25)+1,"")</f>
        <v/>
      </c>
      <c r="B26" s="217"/>
      <c r="C26" s="65" t="s">
        <v>4</v>
      </c>
      <c r="D26" s="246"/>
      <c r="E26" s="219"/>
      <c r="F26" s="69" t="s">
        <v>48</v>
      </c>
      <c r="G26" s="232"/>
      <c r="H26" s="38" t="s">
        <v>49</v>
      </c>
      <c r="I26" s="30">
        <v>90</v>
      </c>
      <c r="J26" s="31" t="s">
        <v>257</v>
      </c>
    </row>
    <row r="27" spans="1:10" s="8" customFormat="1" ht="75" customHeight="1" x14ac:dyDescent="0.25">
      <c r="A27" s="64" t="str">
        <f>IF(I27&lt;61,MAX($A$8:A26)+1,"")</f>
        <v/>
      </c>
      <c r="B27" s="218"/>
      <c r="C27" s="65" t="s">
        <v>4</v>
      </c>
      <c r="D27" s="247"/>
      <c r="E27" s="219"/>
      <c r="F27" s="69" t="s">
        <v>48</v>
      </c>
      <c r="G27" s="232"/>
      <c r="H27" s="38" t="s">
        <v>15</v>
      </c>
      <c r="I27" s="30">
        <v>90</v>
      </c>
      <c r="J27" s="31" t="s">
        <v>258</v>
      </c>
    </row>
    <row r="28" spans="1:10" s="8" customFormat="1" ht="31.5" customHeight="1" x14ac:dyDescent="0.25">
      <c r="A28" s="64" t="str">
        <f>IF(I28&lt;61,MAX($A$8:A27)+1,"")</f>
        <v/>
      </c>
      <c r="B28" s="255" t="s">
        <v>5</v>
      </c>
      <c r="C28" s="66" t="s">
        <v>5</v>
      </c>
      <c r="D28" s="251">
        <f>IF(SUM(I28:I54)=0,"",AVERAGE(I28:I55))</f>
        <v>91.607142857142861</v>
      </c>
      <c r="E28" s="213" t="s">
        <v>50</v>
      </c>
      <c r="F28" s="70" t="s">
        <v>50</v>
      </c>
      <c r="G28" s="232">
        <f>IF(SUM(I28:I34)=0,"",AVERAGE(I28:I34))</f>
        <v>94.285714285714292</v>
      </c>
      <c r="H28" s="38" t="s">
        <v>42</v>
      </c>
      <c r="I28" s="30">
        <v>90</v>
      </c>
      <c r="J28" s="31" t="s">
        <v>259</v>
      </c>
    </row>
    <row r="29" spans="1:10" s="8" customFormat="1" ht="33.75" customHeight="1" x14ac:dyDescent="0.25">
      <c r="A29" s="64" t="str">
        <f>IF(I29&lt;61,MAX($A$8:A28)+1,"")</f>
        <v/>
      </c>
      <c r="B29" s="256"/>
      <c r="C29" s="66" t="s">
        <v>5</v>
      </c>
      <c r="D29" s="239"/>
      <c r="E29" s="214"/>
      <c r="F29" s="70" t="s">
        <v>50</v>
      </c>
      <c r="G29" s="232"/>
      <c r="H29" s="38" t="s">
        <v>16</v>
      </c>
      <c r="I29" s="30">
        <v>90</v>
      </c>
      <c r="J29" s="31" t="s">
        <v>260</v>
      </c>
    </row>
    <row r="30" spans="1:10" s="8" customFormat="1" ht="45.75" customHeight="1" x14ac:dyDescent="0.25">
      <c r="A30" s="64" t="str">
        <f>IF(I30&lt;61,MAX($A$8:A29)+1,"")</f>
        <v/>
      </c>
      <c r="B30" s="256"/>
      <c r="C30" s="66" t="s">
        <v>5</v>
      </c>
      <c r="D30" s="239"/>
      <c r="E30" s="214"/>
      <c r="F30" s="70" t="s">
        <v>50</v>
      </c>
      <c r="G30" s="232"/>
      <c r="H30" s="38" t="s">
        <v>97</v>
      </c>
      <c r="I30" s="30">
        <v>100</v>
      </c>
      <c r="J30" s="31" t="s">
        <v>261</v>
      </c>
    </row>
    <row r="31" spans="1:10" s="8" customFormat="1" ht="39" customHeight="1" x14ac:dyDescent="0.25">
      <c r="A31" s="64" t="str">
        <f>IF(I31&lt;61,MAX($A$8:A30)+1,"")</f>
        <v/>
      </c>
      <c r="B31" s="256"/>
      <c r="C31" s="66" t="s">
        <v>5</v>
      </c>
      <c r="D31" s="239"/>
      <c r="E31" s="214"/>
      <c r="F31" s="70" t="s">
        <v>50</v>
      </c>
      <c r="G31" s="232"/>
      <c r="H31" s="38" t="s">
        <v>17</v>
      </c>
      <c r="I31" s="30">
        <v>90</v>
      </c>
      <c r="J31" s="31" t="s">
        <v>262</v>
      </c>
    </row>
    <row r="32" spans="1:10" s="8" customFormat="1" ht="47.25" customHeight="1" x14ac:dyDescent="0.25">
      <c r="A32" s="64" t="str">
        <f>IF(I32&lt;61,MAX($A$8:A31)+1,"")</f>
        <v/>
      </c>
      <c r="B32" s="256"/>
      <c r="C32" s="66" t="s">
        <v>5</v>
      </c>
      <c r="D32" s="239"/>
      <c r="E32" s="214"/>
      <c r="F32" s="70" t="s">
        <v>50</v>
      </c>
      <c r="G32" s="232"/>
      <c r="H32" s="38" t="s">
        <v>18</v>
      </c>
      <c r="I32" s="30">
        <v>100</v>
      </c>
      <c r="J32" s="31" t="s">
        <v>263</v>
      </c>
    </row>
    <row r="33" spans="1:10" s="8" customFormat="1" ht="50.25" customHeight="1" x14ac:dyDescent="0.25">
      <c r="A33" s="64" t="str">
        <f>IF(I33&lt;61,MAX($A$8:A32)+1,"")</f>
        <v/>
      </c>
      <c r="B33" s="256"/>
      <c r="C33" s="66" t="s">
        <v>5</v>
      </c>
      <c r="D33" s="239"/>
      <c r="E33" s="214"/>
      <c r="F33" s="70" t="s">
        <v>50</v>
      </c>
      <c r="G33" s="232"/>
      <c r="H33" s="38" t="s">
        <v>52</v>
      </c>
      <c r="I33" s="30">
        <v>100</v>
      </c>
      <c r="J33" s="31" t="s">
        <v>264</v>
      </c>
    </row>
    <row r="34" spans="1:10" s="8" customFormat="1" ht="45" customHeight="1" x14ac:dyDescent="0.25">
      <c r="A34" s="64" t="str">
        <f>IF(I34&lt;61,MAX($A$8:A33)+1,"")</f>
        <v/>
      </c>
      <c r="B34" s="256"/>
      <c r="C34" s="66" t="s">
        <v>5</v>
      </c>
      <c r="D34" s="239"/>
      <c r="E34" s="215"/>
      <c r="F34" s="70" t="s">
        <v>50</v>
      </c>
      <c r="G34" s="232"/>
      <c r="H34" s="38" t="s">
        <v>19</v>
      </c>
      <c r="I34" s="30">
        <v>90</v>
      </c>
      <c r="J34" s="31" t="s">
        <v>234</v>
      </c>
    </row>
    <row r="35" spans="1:10" s="8" customFormat="1" ht="25.5" customHeight="1" x14ac:dyDescent="0.25">
      <c r="A35" s="64" t="str">
        <f>IF(I35&lt;61,MAX($A$8:A34)+1,"")</f>
        <v/>
      </c>
      <c r="B35" s="256"/>
      <c r="C35" s="66" t="s">
        <v>5</v>
      </c>
      <c r="D35" s="239"/>
      <c r="E35" s="213" t="s">
        <v>51</v>
      </c>
      <c r="F35" s="70" t="s">
        <v>51</v>
      </c>
      <c r="G35" s="232">
        <f>IF(SUM(I35,I37)=0,"",AVERAGE(I35:I37))</f>
        <v>93.333333333333329</v>
      </c>
      <c r="H35" s="38" t="s">
        <v>20</v>
      </c>
      <c r="I35" s="30">
        <v>100</v>
      </c>
      <c r="J35" s="31" t="s">
        <v>350</v>
      </c>
    </row>
    <row r="36" spans="1:10" s="8" customFormat="1" ht="46.5" customHeight="1" x14ac:dyDescent="0.25">
      <c r="A36" s="64" t="str">
        <f>IF(I36&lt;61,MAX($A$8:A35)+1,"")</f>
        <v/>
      </c>
      <c r="B36" s="256"/>
      <c r="C36" s="66" t="s">
        <v>5</v>
      </c>
      <c r="D36" s="239"/>
      <c r="E36" s="214"/>
      <c r="F36" s="70" t="s">
        <v>51</v>
      </c>
      <c r="G36" s="232"/>
      <c r="H36" s="38" t="s">
        <v>53</v>
      </c>
      <c r="I36" s="30">
        <v>90</v>
      </c>
      <c r="J36" s="31" t="s">
        <v>265</v>
      </c>
    </row>
    <row r="37" spans="1:10" s="8" customFormat="1" ht="40.5" customHeight="1" x14ac:dyDescent="0.25">
      <c r="A37" s="64" t="str">
        <f>IF(I37&lt;61,MAX($A$8:A36)+1,"")</f>
        <v/>
      </c>
      <c r="B37" s="256"/>
      <c r="C37" s="66" t="s">
        <v>5</v>
      </c>
      <c r="D37" s="239"/>
      <c r="E37" s="215"/>
      <c r="F37" s="70" t="s">
        <v>51</v>
      </c>
      <c r="G37" s="232"/>
      <c r="H37" s="38" t="s">
        <v>98</v>
      </c>
      <c r="I37" s="30">
        <v>90</v>
      </c>
      <c r="J37" s="31" t="s">
        <v>266</v>
      </c>
    </row>
    <row r="38" spans="1:10" s="8" customFormat="1" ht="37.5" customHeight="1" x14ac:dyDescent="0.25">
      <c r="A38" s="64" t="str">
        <f>IF(I38&lt;61,MAX($A$8:A37)+1,"")</f>
        <v/>
      </c>
      <c r="B38" s="256"/>
      <c r="C38" s="66" t="s">
        <v>5</v>
      </c>
      <c r="D38" s="239"/>
      <c r="E38" s="213" t="s">
        <v>54</v>
      </c>
      <c r="F38" s="70" t="s">
        <v>54</v>
      </c>
      <c r="G38" s="232">
        <f>IF(SUM(I38:I40)=0,"",AVERAGE(I38:I40))</f>
        <v>90</v>
      </c>
      <c r="H38" s="38" t="s">
        <v>21</v>
      </c>
      <c r="I38" s="30">
        <v>90</v>
      </c>
      <c r="J38" s="31" t="s">
        <v>267</v>
      </c>
    </row>
    <row r="39" spans="1:10" s="8" customFormat="1" ht="36" customHeight="1" x14ac:dyDescent="0.25">
      <c r="A39" s="64" t="str">
        <f>IF(I39&lt;61,MAX($A$8:A38)+1,"")</f>
        <v/>
      </c>
      <c r="B39" s="256"/>
      <c r="C39" s="66" t="s">
        <v>5</v>
      </c>
      <c r="D39" s="239"/>
      <c r="E39" s="214"/>
      <c r="F39" s="70" t="s">
        <v>54</v>
      </c>
      <c r="G39" s="232"/>
      <c r="H39" s="38" t="s">
        <v>9</v>
      </c>
      <c r="I39" s="30">
        <v>90</v>
      </c>
      <c r="J39" s="31" t="s">
        <v>268</v>
      </c>
    </row>
    <row r="40" spans="1:10" s="8" customFormat="1" ht="51" customHeight="1" x14ac:dyDescent="0.25">
      <c r="A40" s="64" t="str">
        <f>IF(I40&lt;61,MAX($A$8:A39)+1,"")</f>
        <v/>
      </c>
      <c r="B40" s="256"/>
      <c r="C40" s="66" t="s">
        <v>5</v>
      </c>
      <c r="D40" s="239"/>
      <c r="E40" s="215"/>
      <c r="F40" s="70" t="s">
        <v>54</v>
      </c>
      <c r="G40" s="232"/>
      <c r="H40" s="38" t="s">
        <v>22</v>
      </c>
      <c r="I40" s="30">
        <v>90</v>
      </c>
      <c r="J40" s="31" t="s">
        <v>269</v>
      </c>
    </row>
    <row r="41" spans="1:10" s="8" customFormat="1" ht="57.75" customHeight="1" x14ac:dyDescent="0.25">
      <c r="A41" s="64" t="str">
        <f>IF(I41&lt;61,MAX($A$8:A40)+1,"")</f>
        <v/>
      </c>
      <c r="B41" s="256"/>
      <c r="C41" s="66" t="s">
        <v>5</v>
      </c>
      <c r="D41" s="239"/>
      <c r="E41" s="213" t="s">
        <v>55</v>
      </c>
      <c r="F41" s="70" t="s">
        <v>55</v>
      </c>
      <c r="G41" s="232">
        <f>IF(SUM(I41:I43)=0,"",AVERAGE(I41:I43))</f>
        <v>86.666666666666671</v>
      </c>
      <c r="H41" s="38" t="s">
        <v>99</v>
      </c>
      <c r="I41" s="30">
        <v>90</v>
      </c>
      <c r="J41" s="31" t="s">
        <v>270</v>
      </c>
    </row>
    <row r="42" spans="1:10" s="8" customFormat="1" ht="48.75" customHeight="1" x14ac:dyDescent="0.25">
      <c r="A42" s="64" t="str">
        <f>IF(I42&lt;61,MAX($A$8:A41)+1,"")</f>
        <v/>
      </c>
      <c r="B42" s="256"/>
      <c r="C42" s="66" t="s">
        <v>5</v>
      </c>
      <c r="D42" s="239"/>
      <c r="E42" s="214"/>
      <c r="F42" s="70" t="s">
        <v>55</v>
      </c>
      <c r="G42" s="232"/>
      <c r="H42" s="38" t="s">
        <v>23</v>
      </c>
      <c r="I42" s="30">
        <v>80</v>
      </c>
      <c r="J42" s="31" t="s">
        <v>271</v>
      </c>
    </row>
    <row r="43" spans="1:10" s="8" customFormat="1" ht="50.25" customHeight="1" x14ac:dyDescent="0.25">
      <c r="A43" s="64" t="str">
        <f>IF(I43&lt;61,MAX($A$8:A42)+1,"")</f>
        <v/>
      </c>
      <c r="B43" s="256"/>
      <c r="C43" s="66" t="s">
        <v>5</v>
      </c>
      <c r="D43" s="239"/>
      <c r="E43" s="215"/>
      <c r="F43" s="70" t="s">
        <v>55</v>
      </c>
      <c r="G43" s="232"/>
      <c r="H43" s="38" t="s">
        <v>24</v>
      </c>
      <c r="I43" s="30">
        <v>90</v>
      </c>
      <c r="J43" s="31" t="s">
        <v>272</v>
      </c>
    </row>
    <row r="44" spans="1:10" s="8" customFormat="1" ht="30.75" customHeight="1" x14ac:dyDescent="0.25">
      <c r="A44" s="64" t="str">
        <f>IF(I44&lt;61,MAX($A$8:A43)+1,"")</f>
        <v/>
      </c>
      <c r="B44" s="256"/>
      <c r="C44" s="66" t="s">
        <v>5</v>
      </c>
      <c r="D44" s="239"/>
      <c r="E44" s="248" t="s">
        <v>56</v>
      </c>
      <c r="F44" s="71" t="s">
        <v>56</v>
      </c>
      <c r="G44" s="232">
        <f>IF(SUM(I44:I54)=0,"",AVERAGE(I44:I55))</f>
        <v>91.25</v>
      </c>
      <c r="H44" s="38" t="s">
        <v>100</v>
      </c>
      <c r="I44" s="30">
        <v>100</v>
      </c>
      <c r="J44" s="33" t="s">
        <v>273</v>
      </c>
    </row>
    <row r="45" spans="1:10" s="8" customFormat="1" ht="60.75" customHeight="1" x14ac:dyDescent="0.25">
      <c r="A45" s="64" t="str">
        <f>IF(I45&lt;61,MAX($A$8:A44)+1,"")</f>
        <v/>
      </c>
      <c r="B45" s="256"/>
      <c r="C45" s="66" t="s">
        <v>5</v>
      </c>
      <c r="D45" s="239"/>
      <c r="E45" s="249"/>
      <c r="F45" s="71" t="s">
        <v>56</v>
      </c>
      <c r="G45" s="232"/>
      <c r="H45" s="38" t="s">
        <v>27</v>
      </c>
      <c r="I45" s="30">
        <v>90</v>
      </c>
      <c r="J45" s="33" t="s">
        <v>274</v>
      </c>
    </row>
    <row r="46" spans="1:10" s="8" customFormat="1" ht="47.25" customHeight="1" x14ac:dyDescent="0.25">
      <c r="A46" s="64" t="str">
        <f>IF(I46&lt;61,MAX($A$8:A45)+1,"")</f>
        <v/>
      </c>
      <c r="B46" s="256"/>
      <c r="C46" s="66" t="s">
        <v>5</v>
      </c>
      <c r="D46" s="239"/>
      <c r="E46" s="249"/>
      <c r="F46" s="71" t="s">
        <v>56</v>
      </c>
      <c r="G46" s="232"/>
      <c r="H46" s="38" t="s">
        <v>25</v>
      </c>
      <c r="I46" s="30">
        <v>100</v>
      </c>
      <c r="J46" s="33" t="s">
        <v>275</v>
      </c>
    </row>
    <row r="47" spans="1:10" s="8" customFormat="1" ht="57.75" customHeight="1" x14ac:dyDescent="0.25">
      <c r="A47" s="64" t="str">
        <f>IF(I47&lt;61,MAX($A$8:A46)+1,"")</f>
        <v/>
      </c>
      <c r="B47" s="256"/>
      <c r="C47" s="66" t="s">
        <v>5</v>
      </c>
      <c r="D47" s="239"/>
      <c r="E47" s="249"/>
      <c r="F47" s="71" t="s">
        <v>56</v>
      </c>
      <c r="G47" s="232"/>
      <c r="H47" s="38" t="s">
        <v>28</v>
      </c>
      <c r="I47" s="30">
        <v>90</v>
      </c>
      <c r="J47" s="33" t="s">
        <v>276</v>
      </c>
    </row>
    <row r="48" spans="1:10" s="8" customFormat="1" ht="45.75" customHeight="1" x14ac:dyDescent="0.25">
      <c r="A48" s="64" t="str">
        <f>IF(I48&lt;61,MAX($A$8:A47)+1,"")</f>
        <v/>
      </c>
      <c r="B48" s="256"/>
      <c r="C48" s="66" t="s">
        <v>5</v>
      </c>
      <c r="D48" s="239"/>
      <c r="E48" s="249"/>
      <c r="F48" s="71" t="s">
        <v>56</v>
      </c>
      <c r="G48" s="232"/>
      <c r="H48" s="38" t="s">
        <v>101</v>
      </c>
      <c r="I48" s="30">
        <v>90</v>
      </c>
      <c r="J48" s="33" t="s">
        <v>277</v>
      </c>
    </row>
    <row r="49" spans="1:10" s="8" customFormat="1" ht="34.5" customHeight="1" x14ac:dyDescent="0.25">
      <c r="A49" s="64" t="str">
        <f>IF(I49&lt;61,MAX($A$8:A48)+1,"")</f>
        <v/>
      </c>
      <c r="B49" s="256"/>
      <c r="C49" s="66" t="s">
        <v>5</v>
      </c>
      <c r="D49" s="239"/>
      <c r="E49" s="249"/>
      <c r="F49" s="71" t="s">
        <v>56</v>
      </c>
      <c r="G49" s="232"/>
      <c r="H49" s="38" t="s">
        <v>102</v>
      </c>
      <c r="I49" s="30">
        <v>90</v>
      </c>
      <c r="J49" s="33" t="s">
        <v>278</v>
      </c>
    </row>
    <row r="50" spans="1:10" s="8" customFormat="1" ht="36" customHeight="1" x14ac:dyDescent="0.25">
      <c r="A50" s="64" t="str">
        <f>IF(I50&lt;61,MAX($A$8:A49)+1,"")</f>
        <v/>
      </c>
      <c r="B50" s="256"/>
      <c r="C50" s="66" t="s">
        <v>5</v>
      </c>
      <c r="D50" s="239"/>
      <c r="E50" s="249"/>
      <c r="F50" s="71" t="s">
        <v>56</v>
      </c>
      <c r="G50" s="232"/>
      <c r="H50" s="38" t="s">
        <v>32</v>
      </c>
      <c r="I50" s="30">
        <v>90</v>
      </c>
      <c r="J50" s="33" t="s">
        <v>279</v>
      </c>
    </row>
    <row r="51" spans="1:10" s="8" customFormat="1" ht="55.5" customHeight="1" x14ac:dyDescent="0.25">
      <c r="A51" s="64" t="str">
        <f>IF(I51&lt;61,MAX($A$8:A50)+1,"")</f>
        <v/>
      </c>
      <c r="B51" s="256"/>
      <c r="C51" s="66" t="s">
        <v>5</v>
      </c>
      <c r="D51" s="239"/>
      <c r="E51" s="249"/>
      <c r="F51" s="71" t="s">
        <v>56</v>
      </c>
      <c r="G51" s="232"/>
      <c r="H51" s="38" t="s">
        <v>29</v>
      </c>
      <c r="I51" s="30">
        <v>80</v>
      </c>
      <c r="J51" s="33" t="s">
        <v>280</v>
      </c>
    </row>
    <row r="52" spans="1:10" s="8" customFormat="1" ht="21" customHeight="1" x14ac:dyDescent="0.25">
      <c r="A52" s="64" t="str">
        <f>IF(I52&lt;61,MAX($A$8:A51)+1,"")</f>
        <v/>
      </c>
      <c r="B52" s="256"/>
      <c r="C52" s="66" t="s">
        <v>5</v>
      </c>
      <c r="D52" s="239"/>
      <c r="E52" s="249"/>
      <c r="F52" s="71" t="s">
        <v>56</v>
      </c>
      <c r="G52" s="232"/>
      <c r="H52" s="38" t="s">
        <v>31</v>
      </c>
      <c r="I52" s="30">
        <v>85</v>
      </c>
      <c r="J52" s="33" t="s">
        <v>281</v>
      </c>
    </row>
    <row r="53" spans="1:10" s="8" customFormat="1" ht="31.5" customHeight="1" x14ac:dyDescent="0.25">
      <c r="A53" s="64" t="str">
        <f>IF(I53&lt;61,MAX($A$8:A52)+1,"")</f>
        <v/>
      </c>
      <c r="B53" s="256"/>
      <c r="C53" s="66" t="s">
        <v>5</v>
      </c>
      <c r="D53" s="239"/>
      <c r="E53" s="249"/>
      <c r="F53" s="71" t="s">
        <v>56</v>
      </c>
      <c r="G53" s="232"/>
      <c r="H53" s="38" t="s">
        <v>103</v>
      </c>
      <c r="I53" s="30">
        <v>90</v>
      </c>
      <c r="J53" s="33" t="s">
        <v>282</v>
      </c>
    </row>
    <row r="54" spans="1:10" s="8" customFormat="1" ht="28.5" customHeight="1" x14ac:dyDescent="0.25">
      <c r="A54" s="64" t="str">
        <f>IF(I54&lt;61,MAX($A$8:A53)+1,"")</f>
        <v/>
      </c>
      <c r="B54" s="256"/>
      <c r="C54" s="66" t="s">
        <v>5</v>
      </c>
      <c r="D54" s="239"/>
      <c r="E54" s="249"/>
      <c r="F54" s="71" t="s">
        <v>56</v>
      </c>
      <c r="G54" s="232"/>
      <c r="H54" s="38" t="s">
        <v>30</v>
      </c>
      <c r="I54" s="30">
        <v>90</v>
      </c>
      <c r="J54" s="33" t="s">
        <v>283</v>
      </c>
    </row>
    <row r="55" spans="1:10" s="8" customFormat="1" ht="58.5" customHeight="1" x14ac:dyDescent="0.25">
      <c r="A55" s="64" t="str">
        <f>IF(I55&lt;61,MAX($A$8:A54)+1,"")</f>
        <v/>
      </c>
      <c r="B55" s="257"/>
      <c r="C55" s="66" t="s">
        <v>5</v>
      </c>
      <c r="D55" s="252"/>
      <c r="E55" s="250"/>
      <c r="F55" s="71" t="s">
        <v>56</v>
      </c>
      <c r="G55" s="232"/>
      <c r="H55" s="38" t="s">
        <v>59</v>
      </c>
      <c r="I55" s="30">
        <v>100</v>
      </c>
      <c r="J55" s="33" t="s">
        <v>284</v>
      </c>
    </row>
    <row r="56" spans="1:10" s="8" customFormat="1" ht="23.25" customHeight="1" x14ac:dyDescent="0.25">
      <c r="A56" s="64" t="str">
        <f>IF(I56&lt;61,MAX($A$8:A55)+1,"")</f>
        <v/>
      </c>
      <c r="B56" s="220" t="s">
        <v>58</v>
      </c>
      <c r="C56" s="67" t="s">
        <v>58</v>
      </c>
      <c r="D56" s="253">
        <f>IF(SUM(I56:I61)=0,"",AVERAGE(I56:I64))</f>
        <v>93.333333333333329</v>
      </c>
      <c r="E56" s="213" t="s">
        <v>60</v>
      </c>
      <c r="F56" s="70" t="s">
        <v>60</v>
      </c>
      <c r="G56" s="232">
        <f>IF(SUM(I56:I61)=0,"",AVERAGE(I56:I64))</f>
        <v>93.333333333333329</v>
      </c>
      <c r="H56" s="38" t="s">
        <v>41</v>
      </c>
      <c r="I56" s="30">
        <v>100</v>
      </c>
      <c r="J56" s="31" t="s">
        <v>285</v>
      </c>
    </row>
    <row r="57" spans="1:10" s="8" customFormat="1" ht="34.5" customHeight="1" x14ac:dyDescent="0.25">
      <c r="A57" s="64" t="str">
        <f>IF(I57&lt;61,MAX($A$8:A56)+1,"")</f>
        <v/>
      </c>
      <c r="B57" s="221"/>
      <c r="C57" s="67" t="s">
        <v>58</v>
      </c>
      <c r="D57" s="246"/>
      <c r="E57" s="214"/>
      <c r="F57" s="70" t="s">
        <v>60</v>
      </c>
      <c r="G57" s="232"/>
      <c r="H57" s="38" t="s">
        <v>26</v>
      </c>
      <c r="I57" s="30">
        <v>100</v>
      </c>
      <c r="J57" s="31" t="s">
        <v>235</v>
      </c>
    </row>
    <row r="58" spans="1:10" s="8" customFormat="1" ht="141" customHeight="1" x14ac:dyDescent="0.25">
      <c r="A58" s="64" t="str">
        <f>IF(I58&lt;61,MAX($A$8:A57)+1,"")</f>
        <v/>
      </c>
      <c r="B58" s="221"/>
      <c r="C58" s="67" t="s">
        <v>58</v>
      </c>
      <c r="D58" s="246"/>
      <c r="E58" s="214"/>
      <c r="F58" s="70" t="s">
        <v>60</v>
      </c>
      <c r="G58" s="232"/>
      <c r="H58" s="38" t="s">
        <v>104</v>
      </c>
      <c r="I58" s="30">
        <v>100</v>
      </c>
      <c r="J58" s="31" t="s">
        <v>286</v>
      </c>
    </row>
    <row r="59" spans="1:10" s="8" customFormat="1" ht="42" customHeight="1" x14ac:dyDescent="0.25">
      <c r="A59" s="64" t="str">
        <f>IF(I59&lt;61,MAX($A$8:A58)+1,"")</f>
        <v/>
      </c>
      <c r="B59" s="221"/>
      <c r="C59" s="67" t="s">
        <v>58</v>
      </c>
      <c r="D59" s="246"/>
      <c r="E59" s="214"/>
      <c r="F59" s="70" t="s">
        <v>60</v>
      </c>
      <c r="G59" s="232"/>
      <c r="H59" s="38" t="s">
        <v>33</v>
      </c>
      <c r="I59" s="30">
        <v>85</v>
      </c>
      <c r="J59" s="31" t="s">
        <v>287</v>
      </c>
    </row>
    <row r="60" spans="1:10" s="8" customFormat="1" ht="64.5" customHeight="1" x14ac:dyDescent="0.25">
      <c r="A60" s="64" t="str">
        <f>IF(I60&lt;61,MAX($A$8:A59)+1,"")</f>
        <v/>
      </c>
      <c r="B60" s="221"/>
      <c r="C60" s="67" t="s">
        <v>58</v>
      </c>
      <c r="D60" s="246"/>
      <c r="E60" s="214"/>
      <c r="F60" s="70" t="s">
        <v>60</v>
      </c>
      <c r="G60" s="232"/>
      <c r="H60" s="38" t="s">
        <v>34</v>
      </c>
      <c r="I60" s="30">
        <v>85</v>
      </c>
      <c r="J60" s="31" t="s">
        <v>238</v>
      </c>
    </row>
    <row r="61" spans="1:10" s="8" customFormat="1" ht="40.5" customHeight="1" x14ac:dyDescent="0.25">
      <c r="A61" s="64" t="str">
        <f>IF(I61&lt;61,MAX($A$8:A60)+1,"")</f>
        <v/>
      </c>
      <c r="B61" s="221"/>
      <c r="C61" s="67" t="s">
        <v>58</v>
      </c>
      <c r="D61" s="246"/>
      <c r="E61" s="214"/>
      <c r="F61" s="70" t="s">
        <v>60</v>
      </c>
      <c r="G61" s="232"/>
      <c r="H61" s="38" t="s">
        <v>35</v>
      </c>
      <c r="I61" s="30">
        <v>90</v>
      </c>
      <c r="J61" s="31" t="s">
        <v>237</v>
      </c>
    </row>
    <row r="62" spans="1:10" s="8" customFormat="1" ht="53.25" customHeight="1" x14ac:dyDescent="0.25">
      <c r="A62" s="64" t="str">
        <f>IF(I62&lt;61,MAX($A$8:A61)+1,"")</f>
        <v/>
      </c>
      <c r="B62" s="221"/>
      <c r="C62" s="67" t="s">
        <v>58</v>
      </c>
      <c r="D62" s="246"/>
      <c r="E62" s="214"/>
      <c r="F62" s="70" t="s">
        <v>60</v>
      </c>
      <c r="G62" s="232"/>
      <c r="H62" s="39" t="s">
        <v>36</v>
      </c>
      <c r="I62" s="30">
        <v>100</v>
      </c>
      <c r="J62" s="31" t="s">
        <v>236</v>
      </c>
    </row>
    <row r="63" spans="1:10" s="8" customFormat="1" ht="40.5" customHeight="1" x14ac:dyDescent="0.25">
      <c r="A63" s="64" t="str">
        <f>IF(I63&lt;61,MAX($A$8:A62)+1,"")</f>
        <v/>
      </c>
      <c r="B63" s="221"/>
      <c r="C63" s="67" t="s">
        <v>58</v>
      </c>
      <c r="D63" s="246"/>
      <c r="E63" s="214"/>
      <c r="F63" s="70" t="s">
        <v>60</v>
      </c>
      <c r="G63" s="232"/>
      <c r="H63" s="38" t="s">
        <v>38</v>
      </c>
      <c r="I63" s="30">
        <v>90</v>
      </c>
      <c r="J63" s="31" t="s">
        <v>288</v>
      </c>
    </row>
    <row r="64" spans="1:10" s="8" customFormat="1" ht="40.5" customHeight="1" x14ac:dyDescent="0.25">
      <c r="A64" s="64" t="str">
        <f>IF(I64&lt;61,MAX($A$8:A63)+1,"")</f>
        <v/>
      </c>
      <c r="B64" s="222"/>
      <c r="C64" s="67" t="s">
        <v>58</v>
      </c>
      <c r="D64" s="247"/>
      <c r="E64" s="215"/>
      <c r="F64" s="70" t="s">
        <v>60</v>
      </c>
      <c r="G64" s="232"/>
      <c r="H64" s="38" t="s">
        <v>40</v>
      </c>
      <c r="I64" s="30">
        <v>90</v>
      </c>
      <c r="J64" s="31" t="s">
        <v>289</v>
      </c>
    </row>
    <row r="65" spans="1:10" s="8" customFormat="1" ht="54" customHeight="1" x14ac:dyDescent="0.25">
      <c r="A65" s="64" t="str">
        <f>IF(I65&lt;61,MAX($A$8:A64)+1,"")</f>
        <v/>
      </c>
      <c r="B65" s="220" t="s">
        <v>57</v>
      </c>
      <c r="C65" s="67" t="s">
        <v>57</v>
      </c>
      <c r="D65" s="238">
        <f>IF(SUM(I65:I69)=0,"",AVERAGE(I65:I69))</f>
        <v>90</v>
      </c>
      <c r="E65" s="213" t="s">
        <v>76</v>
      </c>
      <c r="F65" s="70" t="s">
        <v>76</v>
      </c>
      <c r="G65" s="232">
        <f>IF(SUM(I65:I69)=0,"",AVERAGE(I65:I69))</f>
        <v>90</v>
      </c>
      <c r="H65" s="38" t="s">
        <v>37</v>
      </c>
      <c r="I65" s="30">
        <v>90</v>
      </c>
      <c r="J65" s="31" t="s">
        <v>290</v>
      </c>
    </row>
    <row r="66" spans="1:10" s="8" customFormat="1" ht="45" customHeight="1" x14ac:dyDescent="0.25">
      <c r="A66" s="64" t="str">
        <f>IF(I66&lt;61,MAX($A$8:A65)+1,"")</f>
        <v/>
      </c>
      <c r="B66" s="221"/>
      <c r="C66" s="67" t="s">
        <v>57</v>
      </c>
      <c r="D66" s="239"/>
      <c r="E66" s="214"/>
      <c r="F66" s="70" t="s">
        <v>76</v>
      </c>
      <c r="G66" s="232"/>
      <c r="H66" s="39" t="s">
        <v>39</v>
      </c>
      <c r="I66" s="30">
        <v>90</v>
      </c>
      <c r="J66" s="31" t="s">
        <v>351</v>
      </c>
    </row>
    <row r="67" spans="1:10" s="8" customFormat="1" ht="41.25" customHeight="1" x14ac:dyDescent="0.25">
      <c r="A67" s="64" t="str">
        <f>IF(I67&lt;61,MAX($A$8:A66)+1,"")</f>
        <v/>
      </c>
      <c r="B67" s="221"/>
      <c r="C67" s="67" t="s">
        <v>57</v>
      </c>
      <c r="D67" s="239"/>
      <c r="E67" s="214"/>
      <c r="F67" s="70" t="s">
        <v>76</v>
      </c>
      <c r="G67" s="232"/>
      <c r="H67" s="39" t="s">
        <v>79</v>
      </c>
      <c r="I67" s="30">
        <v>90</v>
      </c>
      <c r="J67" s="31" t="s">
        <v>291</v>
      </c>
    </row>
    <row r="68" spans="1:10" s="8" customFormat="1" ht="45.75" customHeight="1" x14ac:dyDescent="0.25">
      <c r="A68" s="64" t="str">
        <f>IF(I68&lt;61,MAX($A$8:A67)+1,"")</f>
        <v/>
      </c>
      <c r="B68" s="221"/>
      <c r="C68" s="67" t="s">
        <v>57</v>
      </c>
      <c r="D68" s="239"/>
      <c r="E68" s="214"/>
      <c r="F68" s="70" t="s">
        <v>76</v>
      </c>
      <c r="G68" s="232"/>
      <c r="H68" s="39" t="s">
        <v>78</v>
      </c>
      <c r="I68" s="30">
        <v>90</v>
      </c>
      <c r="J68" s="31" t="s">
        <v>292</v>
      </c>
    </row>
    <row r="69" spans="1:10" s="8" customFormat="1" ht="57" customHeight="1" thickBot="1" x14ac:dyDescent="0.3">
      <c r="A69" s="64" t="str">
        <f>IF(I69&lt;61,MAX($A$8:A68)+1,"")</f>
        <v/>
      </c>
      <c r="B69" s="222"/>
      <c r="C69" s="67" t="s">
        <v>57</v>
      </c>
      <c r="D69" s="240"/>
      <c r="E69" s="254"/>
      <c r="F69" s="70" t="s">
        <v>76</v>
      </c>
      <c r="G69" s="237"/>
      <c r="H69" s="40" t="s">
        <v>105</v>
      </c>
      <c r="I69" s="30">
        <v>90</v>
      </c>
      <c r="J69" s="34" t="s">
        <v>293</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paperSize="9"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H228" sqref="H228"/>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92.868852459016395</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96.238095238095255</v>
      </c>
      <c r="G35" s="50"/>
      <c r="H35" s="50"/>
      <c r="I35" s="50"/>
      <c r="J35" s="50"/>
      <c r="K35" s="50"/>
      <c r="L35" s="50"/>
      <c r="M35" s="55"/>
    </row>
    <row r="36" spans="1:13" s="8" customFormat="1" x14ac:dyDescent="0.25">
      <c r="A36" s="50"/>
      <c r="B36" s="54"/>
      <c r="C36" s="50"/>
      <c r="D36" s="50" t="str">
        <f>AUTODIAGNÓSTICO!B28</f>
        <v>EJECUTAR</v>
      </c>
      <c r="E36" s="50">
        <v>100</v>
      </c>
      <c r="F36" s="50">
        <f>AUTODIAGNÓSTICO!D28</f>
        <v>91.607142857142861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93.333333333333329</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96.666666666666671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92.857142857142861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94.285714285714292</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86.666666666666671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91.25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93.333333333333329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paperSize="9" scale="8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H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254003000062</v>
      </c>
      <c r="D11" s="270"/>
      <c r="E11" s="21">
        <f>AUTODIAGNÓSTICO!I6</f>
        <v>92.868852459016395</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scale="5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F4"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ht="15.75" thickBot="1" x14ac:dyDescent="0.3">
      <c r="A9" s="277" t="s">
        <v>324</v>
      </c>
      <c r="B9" s="278"/>
      <c r="C9" s="279"/>
      <c r="D9" s="298" t="s">
        <v>325</v>
      </c>
      <c r="E9" s="298"/>
      <c r="F9" s="286" t="s">
        <v>326</v>
      </c>
      <c r="G9" s="287"/>
      <c r="H9" s="287" t="s">
        <v>327</v>
      </c>
      <c r="I9" s="294" t="s">
        <v>328</v>
      </c>
      <c r="J9" s="295"/>
      <c r="K9" s="302">
        <v>2024</v>
      </c>
      <c r="L9" s="301">
        <v>2024</v>
      </c>
      <c r="M9" s="79"/>
      <c r="N9">
        <v>2028</v>
      </c>
      <c r="O9">
        <v>2028</v>
      </c>
    </row>
    <row r="10" spans="1:15" x14ac:dyDescent="0.25">
      <c r="A10" s="280"/>
      <c r="B10" s="281"/>
      <c r="C10" s="282"/>
      <c r="D10" s="299"/>
      <c r="E10" s="299"/>
      <c r="F10" s="288"/>
      <c r="G10" s="289"/>
      <c r="H10" s="289"/>
      <c r="I10" s="292" t="s">
        <v>329</v>
      </c>
      <c r="J10" s="293"/>
      <c r="K10" s="302"/>
      <c r="L10" s="302"/>
      <c r="M10" s="79"/>
      <c r="N10">
        <v>2029</v>
      </c>
      <c r="O10">
        <v>2029</v>
      </c>
    </row>
    <row r="11" spans="1:15" x14ac:dyDescent="0.25">
      <c r="A11" s="280"/>
      <c r="B11" s="281"/>
      <c r="C11" s="282"/>
      <c r="D11" s="299"/>
      <c r="E11" s="299"/>
      <c r="F11" s="288"/>
      <c r="G11" s="289"/>
      <c r="H11" s="289"/>
      <c r="I11" s="294" t="s">
        <v>330</v>
      </c>
      <c r="J11" s="295"/>
      <c r="K11" s="302"/>
      <c r="L11" s="302"/>
      <c r="M11" s="79"/>
      <c r="N11">
        <v>2030</v>
      </c>
      <c r="O11">
        <v>2030</v>
      </c>
    </row>
    <row r="12" spans="1:15" x14ac:dyDescent="0.25">
      <c r="A12" s="280"/>
      <c r="B12" s="281"/>
      <c r="C12" s="282"/>
      <c r="D12" s="299"/>
      <c r="E12" s="299"/>
      <c r="F12" s="288"/>
      <c r="G12" s="289"/>
      <c r="H12" s="289"/>
      <c r="I12" s="106" t="s">
        <v>331</v>
      </c>
      <c r="J12" s="106"/>
      <c r="K12" s="302"/>
      <c r="L12" s="302"/>
      <c r="M12" s="79"/>
      <c r="N12">
        <v>2031</v>
      </c>
      <c r="O12">
        <v>2031</v>
      </c>
    </row>
    <row r="13" spans="1:15" ht="15.75" thickBot="1" x14ac:dyDescent="0.3">
      <c r="A13" s="283"/>
      <c r="B13" s="284"/>
      <c r="C13" s="285"/>
      <c r="D13" s="300"/>
      <c r="E13" s="300"/>
      <c r="F13" s="290"/>
      <c r="G13" s="291"/>
      <c r="H13" s="291"/>
      <c r="I13" s="296" t="s">
        <v>332</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295</v>
      </c>
      <c r="G16" s="46" t="s">
        <v>333</v>
      </c>
      <c r="H16" s="46" t="s">
        <v>334</v>
      </c>
      <c r="I16" s="46" t="s">
        <v>335</v>
      </c>
      <c r="J16" s="46" t="s">
        <v>301</v>
      </c>
      <c r="K16" s="47">
        <v>45327</v>
      </c>
      <c r="L16" s="47">
        <v>45338</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79" t="s">
        <v>219</v>
      </c>
      <c r="G17" s="46" t="s">
        <v>302</v>
      </c>
      <c r="H17" s="46" t="s">
        <v>296</v>
      </c>
      <c r="I17" s="46" t="s">
        <v>297</v>
      </c>
      <c r="J17" s="46" t="s">
        <v>232</v>
      </c>
      <c r="K17" s="47">
        <v>45334</v>
      </c>
      <c r="L17" s="47">
        <v>45341</v>
      </c>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t="s">
        <v>303</v>
      </c>
      <c r="G18" s="46" t="s">
        <v>298</v>
      </c>
      <c r="H18" s="46" t="s">
        <v>225</v>
      </c>
      <c r="I18" s="46" t="s">
        <v>229</v>
      </c>
      <c r="J18" s="46" t="s">
        <v>299</v>
      </c>
      <c r="K18" s="47">
        <v>44958</v>
      </c>
      <c r="L18" s="47">
        <v>44980</v>
      </c>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t="s">
        <v>300</v>
      </c>
      <c r="G19" s="46" t="s">
        <v>338</v>
      </c>
      <c r="H19" s="46" t="s">
        <v>337</v>
      </c>
      <c r="I19" s="46" t="s">
        <v>336</v>
      </c>
      <c r="J19" s="46" t="s">
        <v>233</v>
      </c>
      <c r="K19" s="47">
        <v>45337</v>
      </c>
      <c r="L19" s="47">
        <v>45345</v>
      </c>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t="s">
        <v>343</v>
      </c>
      <c r="G20" s="46" t="s">
        <v>306</v>
      </c>
      <c r="H20" s="46" t="s">
        <v>339</v>
      </c>
      <c r="I20" s="46" t="s">
        <v>340</v>
      </c>
      <c r="J20" s="46" t="s">
        <v>309</v>
      </c>
      <c r="K20" s="47">
        <v>45341</v>
      </c>
      <c r="L20" s="47">
        <v>45345</v>
      </c>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t="s">
        <v>304</v>
      </c>
      <c r="G21" s="46" t="s">
        <v>305</v>
      </c>
      <c r="H21" s="46" t="s">
        <v>307</v>
      </c>
      <c r="I21" s="46" t="s">
        <v>308</v>
      </c>
      <c r="J21" s="46" t="s">
        <v>310</v>
      </c>
      <c r="K21" s="47">
        <v>45343</v>
      </c>
      <c r="L21" s="47">
        <v>45355</v>
      </c>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t="s">
        <v>311</v>
      </c>
      <c r="G22" s="46" t="s">
        <v>220</v>
      </c>
      <c r="H22" s="46" t="s">
        <v>226</v>
      </c>
      <c r="I22" s="46" t="s">
        <v>341</v>
      </c>
      <c r="J22" s="46" t="s">
        <v>320</v>
      </c>
      <c r="K22" s="47">
        <v>45327</v>
      </c>
      <c r="L22" s="47">
        <v>45345</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t="s">
        <v>312</v>
      </c>
      <c r="G23" s="46" t="s">
        <v>315</v>
      </c>
      <c r="H23" s="46" t="s">
        <v>316</v>
      </c>
      <c r="I23" s="46" t="s">
        <v>230</v>
      </c>
      <c r="J23" s="46" t="s">
        <v>321</v>
      </c>
      <c r="K23" s="47">
        <v>45356</v>
      </c>
      <c r="L23" s="47">
        <v>45362</v>
      </c>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t="s">
        <v>342</v>
      </c>
      <c r="G24" s="46" t="s">
        <v>221</v>
      </c>
      <c r="H24" s="46" t="s">
        <v>317</v>
      </c>
      <c r="I24" s="46" t="s">
        <v>231</v>
      </c>
      <c r="J24" s="46" t="s">
        <v>320</v>
      </c>
      <c r="K24" s="47">
        <v>45352</v>
      </c>
      <c r="L24" s="47">
        <v>45380</v>
      </c>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t="s">
        <v>344</v>
      </c>
      <c r="G25" s="46" t="s">
        <v>222</v>
      </c>
      <c r="H25" s="46" t="s">
        <v>227</v>
      </c>
      <c r="I25" s="46" t="s">
        <v>230</v>
      </c>
      <c r="J25" s="46" t="s">
        <v>322</v>
      </c>
      <c r="K25" s="47">
        <v>45373</v>
      </c>
      <c r="L25" s="47">
        <v>45376</v>
      </c>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t="s">
        <v>345</v>
      </c>
      <c r="G26" s="46" t="s">
        <v>223</v>
      </c>
      <c r="H26" s="46" t="s">
        <v>318</v>
      </c>
      <c r="I26" s="46" t="s">
        <v>346</v>
      </c>
      <c r="J26" s="46" t="s">
        <v>320</v>
      </c>
      <c r="K26" s="47">
        <v>45347</v>
      </c>
      <c r="L26" s="47">
        <v>45369</v>
      </c>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t="s">
        <v>313</v>
      </c>
      <c r="G27" s="46" t="s">
        <v>347</v>
      </c>
      <c r="H27" s="46" t="s">
        <v>319</v>
      </c>
      <c r="I27" s="46" t="s">
        <v>230</v>
      </c>
      <c r="J27" s="46" t="s">
        <v>323</v>
      </c>
      <c r="K27" s="47">
        <v>45351</v>
      </c>
      <c r="L27" s="47">
        <v>45373</v>
      </c>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t="s">
        <v>314</v>
      </c>
      <c r="G28" s="46" t="s">
        <v>224</v>
      </c>
      <c r="H28" s="46" t="s">
        <v>228</v>
      </c>
      <c r="I28" s="46" t="s">
        <v>230</v>
      </c>
      <c r="J28" s="46" t="s">
        <v>320</v>
      </c>
      <c r="K28" s="47">
        <v>45352</v>
      </c>
      <c r="L28" s="47">
        <v>45380</v>
      </c>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paperSize="9" scale="4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2023-02-11T16:18:41Z</cp:lastPrinted>
  <dcterms:created xsi:type="dcterms:W3CDTF">2021-11-16T13:51:36Z</dcterms:created>
  <dcterms:modified xsi:type="dcterms:W3CDTF">2024-05-13T15:39:57Z</dcterms:modified>
</cp:coreProperties>
</file>