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NS DOMINGO SABIO\Downloads\"/>
    </mc:Choice>
  </mc:AlternateContent>
  <xr:revisionPtr revIDLastSave="0" documentId="13_ncr:1_{3FCCB705-D98A-4FF1-BE03-229A1F9C13A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0" i="1" l="1"/>
  <c r="U87" i="1"/>
  <c r="U92" i="1"/>
  <c r="U91" i="1"/>
  <c r="U90" i="1"/>
  <c r="U89" i="1"/>
  <c r="R7" i="1"/>
  <c r="S7" i="1"/>
  <c r="T7" i="1"/>
  <c r="U7" i="1"/>
  <c r="R8" i="1"/>
  <c r="S8" i="1"/>
  <c r="T8" i="1"/>
  <c r="U8" i="1"/>
  <c r="R9" i="1"/>
  <c r="S9" i="1"/>
  <c r="J4" i="2" s="1"/>
  <c r="T9" i="1"/>
  <c r="U9" i="1"/>
  <c r="R10" i="1"/>
  <c r="F4" i="2" s="1"/>
  <c r="S10" i="1"/>
  <c r="T10" i="1"/>
  <c r="U10" i="1"/>
  <c r="U4" i="2" s="1"/>
  <c r="U10" i="2" s="1"/>
  <c r="Q11" i="1"/>
  <c r="R11" i="1"/>
  <c r="S11" i="1"/>
  <c r="R13" i="1"/>
  <c r="S13" i="1"/>
  <c r="T13" i="1"/>
  <c r="U13" i="1"/>
  <c r="R14" i="1"/>
  <c r="S14" i="1"/>
  <c r="T14" i="1"/>
  <c r="U14" i="1"/>
  <c r="R15" i="1"/>
  <c r="S15" i="1"/>
  <c r="T15" i="1"/>
  <c r="U15" i="1"/>
  <c r="R16" i="1"/>
  <c r="S16" i="1"/>
  <c r="T16" i="1"/>
  <c r="U16" i="1"/>
  <c r="R20" i="1"/>
  <c r="S20" i="1"/>
  <c r="T20" i="1"/>
  <c r="U20" i="1"/>
  <c r="R21" i="1"/>
  <c r="D6" i="2" s="1"/>
  <c r="S21" i="1"/>
  <c r="T21" i="1"/>
  <c r="U21" i="1"/>
  <c r="R22" i="1"/>
  <c r="S22" i="1"/>
  <c r="T22" i="1"/>
  <c r="U22" i="1"/>
  <c r="R23" i="1"/>
  <c r="F6" i="2" s="1"/>
  <c r="S23" i="1"/>
  <c r="T23" i="1"/>
  <c r="U23" i="1"/>
  <c r="R30" i="1"/>
  <c r="S30" i="1"/>
  <c r="T30" i="1"/>
  <c r="U30" i="1"/>
  <c r="R31" i="1"/>
  <c r="S31" i="1"/>
  <c r="T31" i="1"/>
  <c r="U31" i="1"/>
  <c r="R32" i="1"/>
  <c r="S32" i="1"/>
  <c r="T32" i="1"/>
  <c r="U32" i="1"/>
  <c r="T7" i="2" s="1"/>
  <c r="R33" i="1"/>
  <c r="F7" i="2" s="1"/>
  <c r="S33" i="1"/>
  <c r="T33" i="1"/>
  <c r="U33" i="1"/>
  <c r="R36" i="1"/>
  <c r="S36" i="1"/>
  <c r="T36" i="1"/>
  <c r="U36" i="1"/>
  <c r="R37" i="1"/>
  <c r="S37" i="1"/>
  <c r="T37" i="1"/>
  <c r="U37" i="1"/>
  <c r="R38" i="1"/>
  <c r="S38" i="1"/>
  <c r="T38" i="1"/>
  <c r="U38" i="1"/>
  <c r="R39" i="1"/>
  <c r="S39" i="1"/>
  <c r="T39" i="1"/>
  <c r="U39" i="1"/>
  <c r="U8" i="2" s="1"/>
  <c r="R47" i="1"/>
  <c r="S47" i="1"/>
  <c r="T47" i="1"/>
  <c r="U47" i="1"/>
  <c r="R48" i="1"/>
  <c r="S48" i="1"/>
  <c r="T48" i="1"/>
  <c r="U48" i="1"/>
  <c r="R49" i="1"/>
  <c r="S49" i="1"/>
  <c r="T49" i="1"/>
  <c r="U49" i="1"/>
  <c r="R50" i="1"/>
  <c r="F9" i="2" s="1"/>
  <c r="S50" i="1"/>
  <c r="T50" i="1"/>
  <c r="U50" i="1"/>
  <c r="U9" i="2" s="1"/>
  <c r="R55" i="1"/>
  <c r="S55" i="1"/>
  <c r="T55" i="1"/>
  <c r="U55" i="1"/>
  <c r="U4" i="4" s="1"/>
  <c r="U10" i="4" s="1"/>
  <c r="R56" i="1"/>
  <c r="S56" i="1"/>
  <c r="T56" i="1"/>
  <c r="U56" i="1"/>
  <c r="R57" i="1"/>
  <c r="S57" i="1"/>
  <c r="T57" i="1"/>
  <c r="U57" i="1"/>
  <c r="R58" i="1"/>
  <c r="S58" i="1"/>
  <c r="T58" i="1"/>
  <c r="P4" i="4"/>
  <c r="P10" i="4" s="1"/>
  <c r="U58" i="1"/>
  <c r="R62" i="1"/>
  <c r="S62" i="1"/>
  <c r="T62" i="1"/>
  <c r="U62" i="1"/>
  <c r="R63" i="1"/>
  <c r="S63" i="1"/>
  <c r="T63" i="1"/>
  <c r="U63" i="1"/>
  <c r="R64" i="1"/>
  <c r="S64" i="1"/>
  <c r="T64" i="1"/>
  <c r="U64" i="1"/>
  <c r="R65" i="1"/>
  <c r="F5" i="4" s="1"/>
  <c r="S65" i="1"/>
  <c r="T65" i="1"/>
  <c r="U65" i="1"/>
  <c r="U5" i="4" s="1"/>
  <c r="R68" i="1"/>
  <c r="S68" i="1"/>
  <c r="T68" i="1"/>
  <c r="U68" i="1"/>
  <c r="R69" i="1"/>
  <c r="S69" i="1"/>
  <c r="T69" i="1"/>
  <c r="U69" i="1"/>
  <c r="R70" i="1"/>
  <c r="S70" i="1"/>
  <c r="T70" i="1"/>
  <c r="U70" i="1"/>
  <c r="R71" i="1"/>
  <c r="S71" i="1"/>
  <c r="T71" i="1"/>
  <c r="U71" i="1"/>
  <c r="R74" i="1"/>
  <c r="S74" i="1"/>
  <c r="T74" i="1"/>
  <c r="M7" i="4" s="1"/>
  <c r="U74" i="1"/>
  <c r="R75" i="1"/>
  <c r="S75" i="1"/>
  <c r="T75" i="1"/>
  <c r="N7" i="4" s="1"/>
  <c r="U75" i="1"/>
  <c r="R76" i="1"/>
  <c r="S76" i="1"/>
  <c r="T76" i="1"/>
  <c r="O7" i="4" s="1"/>
  <c r="U76" i="1"/>
  <c r="R77" i="1"/>
  <c r="S77" i="1"/>
  <c r="T77" i="1"/>
  <c r="P7" i="4" s="1"/>
  <c r="U77" i="1"/>
  <c r="S7" i="4" s="1"/>
  <c r="R84" i="1"/>
  <c r="S84" i="1"/>
  <c r="T84" i="1"/>
  <c r="M4" i="6" s="1"/>
  <c r="M10" i="6" s="1"/>
  <c r="U84" i="1"/>
  <c r="R85" i="1"/>
  <c r="S85" i="1"/>
  <c r="T85" i="1"/>
  <c r="U85" i="1"/>
  <c r="R86" i="1"/>
  <c r="S86" i="1"/>
  <c r="T86" i="1"/>
  <c r="O4" i="6" s="1"/>
  <c r="O10" i="6" s="1"/>
  <c r="U86" i="1"/>
  <c r="R87" i="1"/>
  <c r="S87" i="1"/>
  <c r="T87" i="1"/>
  <c r="R89" i="1"/>
  <c r="S89" i="1"/>
  <c r="T89" i="1"/>
  <c r="R90" i="1"/>
  <c r="S90" i="1"/>
  <c r="T90" i="1"/>
  <c r="R91" i="1"/>
  <c r="S91" i="1"/>
  <c r="J5" i="6" s="1"/>
  <c r="T91" i="1"/>
  <c r="R92" i="1"/>
  <c r="S92" i="1"/>
  <c r="T92" i="1"/>
  <c r="M5" i="6" s="1"/>
  <c r="R98" i="1"/>
  <c r="S98" i="1"/>
  <c r="T98" i="1"/>
  <c r="U98" i="1"/>
  <c r="R99" i="1"/>
  <c r="S99" i="1"/>
  <c r="T99" i="1"/>
  <c r="U99" i="1"/>
  <c r="R6" i="6" s="1"/>
  <c r="R100" i="1"/>
  <c r="S100" i="1"/>
  <c r="T100" i="1"/>
  <c r="R101" i="1"/>
  <c r="S101" i="1"/>
  <c r="T101" i="1"/>
  <c r="U101" i="1"/>
  <c r="R102" i="1"/>
  <c r="S102" i="1"/>
  <c r="T102" i="1"/>
  <c r="U102" i="1"/>
  <c r="R103" i="1"/>
  <c r="S103" i="1"/>
  <c r="T103" i="1"/>
  <c r="U103" i="1"/>
  <c r="R104" i="1"/>
  <c r="S104" i="1"/>
  <c r="T104" i="1"/>
  <c r="U104" i="1"/>
  <c r="R105" i="1"/>
  <c r="S105" i="1"/>
  <c r="T105" i="1"/>
  <c r="U105" i="1"/>
  <c r="R114" i="1"/>
  <c r="S114" i="1"/>
  <c r="T114" i="1"/>
  <c r="U114" i="1"/>
  <c r="R115" i="1"/>
  <c r="S115" i="1"/>
  <c r="T115" i="1"/>
  <c r="U115" i="1"/>
  <c r="R116" i="1"/>
  <c r="S116" i="1"/>
  <c r="T116" i="1"/>
  <c r="U116" i="1"/>
  <c r="R117" i="1"/>
  <c r="F8" i="6" s="1"/>
  <c r="S117" i="1"/>
  <c r="T117" i="1"/>
  <c r="P8" i="6" s="1"/>
  <c r="U117" i="1"/>
  <c r="R122" i="1"/>
  <c r="S122" i="1"/>
  <c r="T122" i="1"/>
  <c r="U122" i="1"/>
  <c r="R123" i="1"/>
  <c r="S123" i="1"/>
  <c r="I4" i="5" s="1"/>
  <c r="T123" i="1"/>
  <c r="U123" i="1"/>
  <c r="S4" i="5" s="1"/>
  <c r="S10" i="5" s="1"/>
  <c r="R124" i="1"/>
  <c r="S124" i="1"/>
  <c r="T124" i="1"/>
  <c r="U124" i="1"/>
  <c r="R125" i="1"/>
  <c r="S125" i="1"/>
  <c r="T125" i="1"/>
  <c r="U125" i="1"/>
  <c r="U4" i="5" s="1"/>
  <c r="U10" i="5" s="1"/>
  <c r="R128" i="1"/>
  <c r="S128" i="1"/>
  <c r="T128" i="1"/>
  <c r="U128" i="1"/>
  <c r="R129" i="1"/>
  <c r="S129" i="1"/>
  <c r="T129" i="1"/>
  <c r="U129" i="1"/>
  <c r="R130" i="1"/>
  <c r="S130" i="1"/>
  <c r="T130" i="1"/>
  <c r="U130" i="1"/>
  <c r="R131" i="1"/>
  <c r="S131" i="1"/>
  <c r="T131" i="1"/>
  <c r="N5" i="5" s="1"/>
  <c r="U131" i="1"/>
  <c r="R134" i="1"/>
  <c r="S134" i="1"/>
  <c r="T134" i="1"/>
  <c r="U134" i="1"/>
  <c r="R135" i="1"/>
  <c r="S135" i="1"/>
  <c r="T135" i="1"/>
  <c r="U135" i="1"/>
  <c r="R136" i="1"/>
  <c r="S136" i="1"/>
  <c r="T136" i="1"/>
  <c r="U136" i="1"/>
  <c r="T6" i="5" s="1"/>
  <c r="R137" i="1"/>
  <c r="F6" i="5" s="1"/>
  <c r="S137" i="1"/>
  <c r="T137" i="1"/>
  <c r="R139" i="1"/>
  <c r="S139" i="1"/>
  <c r="T139" i="1"/>
  <c r="U139" i="1"/>
  <c r="R140" i="1"/>
  <c r="S140" i="1"/>
  <c r="T140" i="1"/>
  <c r="U140" i="1"/>
  <c r="R141" i="1"/>
  <c r="S141" i="1"/>
  <c r="T141" i="1"/>
  <c r="U141" i="1"/>
  <c r="R142" i="1"/>
  <c r="S142" i="1"/>
  <c r="K7" i="5" s="1"/>
  <c r="T142" i="1"/>
  <c r="R5" i="2"/>
  <c r="R5" i="6"/>
  <c r="S4" i="6"/>
  <c r="S10" i="6"/>
  <c r="O5" i="2"/>
  <c r="P8" i="2"/>
  <c r="N8" i="6"/>
  <c r="M6" i="6"/>
  <c r="S6" i="2"/>
  <c r="S6" i="4"/>
  <c r="T4" i="2"/>
  <c r="T10" i="2" s="1"/>
  <c r="U6" i="4"/>
  <c r="M5" i="2"/>
  <c r="M8" i="2"/>
  <c r="O8" i="2"/>
  <c r="P5" i="2"/>
  <c r="T5" i="2"/>
  <c r="O4" i="2"/>
  <c r="O10" i="2" s="1"/>
  <c r="R4" i="2"/>
  <c r="R10" i="2" s="1"/>
  <c r="R4" i="5"/>
  <c r="R10" i="5" s="1"/>
  <c r="D8" i="2"/>
  <c r="U5" i="2"/>
  <c r="M4" i="2"/>
  <c r="M10" i="2" s="1"/>
  <c r="T6" i="4"/>
  <c r="T4" i="6"/>
  <c r="T10" i="6" s="1"/>
  <c r="R4" i="6"/>
  <c r="R10" i="6" s="1"/>
  <c r="T7" i="4"/>
  <c r="R6" i="4"/>
  <c r="P5" i="4"/>
  <c r="N4" i="2"/>
  <c r="N10" i="2" s="1"/>
  <c r="S4" i="2"/>
  <c r="S10" i="2" s="1"/>
  <c r="T5" i="6"/>
  <c r="R7" i="4"/>
  <c r="C4" i="2"/>
  <c r="E6" i="5"/>
  <c r="E4" i="5"/>
  <c r="C4" i="5"/>
  <c r="I5" i="5" l="1"/>
  <c r="F5" i="5"/>
  <c r="D6" i="5"/>
  <c r="C6" i="5"/>
  <c r="D5" i="5"/>
  <c r="C5" i="5"/>
  <c r="F7" i="6"/>
  <c r="E7" i="6"/>
  <c r="F4" i="6"/>
  <c r="D7" i="4"/>
  <c r="C7" i="4"/>
  <c r="K7" i="4"/>
  <c r="F8" i="2"/>
  <c r="E4" i="2"/>
  <c r="D4" i="2"/>
  <c r="D7" i="5"/>
  <c r="E5" i="5"/>
  <c r="J8" i="6"/>
  <c r="I7" i="6"/>
  <c r="O5" i="6"/>
  <c r="I5" i="6"/>
  <c r="F4" i="4"/>
  <c r="F5" i="2"/>
  <c r="R4" i="4"/>
  <c r="R10" i="4" s="1"/>
  <c r="O7" i="5"/>
  <c r="N7" i="5"/>
  <c r="O6" i="5"/>
  <c r="N6" i="5"/>
  <c r="O4" i="5"/>
  <c r="O10" i="5" s="1"/>
  <c r="P6" i="2"/>
  <c r="U4" i="6"/>
  <c r="U10" i="6" s="1"/>
  <c r="J7" i="5"/>
  <c r="H6" i="5"/>
  <c r="H5" i="5"/>
  <c r="O8" i="6"/>
  <c r="M8" i="6"/>
  <c r="I6" i="6"/>
  <c r="H5" i="6"/>
  <c r="I4" i="4"/>
  <c r="N5" i="2"/>
  <c r="K5" i="5"/>
  <c r="K5" i="4"/>
  <c r="K4" i="4"/>
  <c r="S6" i="6"/>
  <c r="F7" i="5"/>
  <c r="J5" i="5"/>
  <c r="U6" i="6"/>
  <c r="U7" i="4"/>
  <c r="I6" i="4"/>
  <c r="I5" i="4"/>
  <c r="T4" i="4"/>
  <c r="T10" i="4" s="1"/>
  <c r="C8" i="2"/>
  <c r="E7" i="5"/>
  <c r="E10" i="5" s="1"/>
  <c r="P6" i="5"/>
  <c r="S6" i="5"/>
  <c r="R6" i="5"/>
  <c r="U5" i="5"/>
  <c r="O6" i="6"/>
  <c r="K5" i="6"/>
  <c r="D6" i="4"/>
  <c r="E5" i="4"/>
  <c r="J4" i="4"/>
  <c r="N4" i="4"/>
  <c r="N10" i="4" s="1"/>
  <c r="D6" i="6"/>
  <c r="N8" i="2"/>
  <c r="O7" i="2"/>
  <c r="P4" i="2"/>
  <c r="P10" i="2" s="1"/>
  <c r="M7" i="5"/>
  <c r="P7" i="5"/>
  <c r="O5" i="5"/>
  <c r="D7" i="6"/>
  <c r="O6" i="4"/>
  <c r="E8" i="2"/>
  <c r="S5" i="2"/>
  <c r="T6" i="6"/>
  <c r="I8" i="2"/>
  <c r="J7" i="2"/>
  <c r="D5" i="6"/>
  <c r="F5" i="6"/>
  <c r="E4" i="6"/>
  <c r="D5" i="4"/>
  <c r="U6" i="5"/>
  <c r="M6" i="4"/>
  <c r="K6" i="5"/>
  <c r="J6" i="5"/>
  <c r="M6" i="5"/>
  <c r="R5" i="5"/>
  <c r="S5" i="5"/>
  <c r="T5" i="5"/>
  <c r="T4" i="5"/>
  <c r="T10" i="5" s="1"/>
  <c r="D4" i="5"/>
  <c r="F4" i="5"/>
  <c r="I8" i="6"/>
  <c r="K8" i="6"/>
  <c r="H8" i="6"/>
  <c r="M7" i="6"/>
  <c r="N7" i="6"/>
  <c r="P7" i="6"/>
  <c r="O7" i="6"/>
  <c r="C6" i="6"/>
  <c r="E6" i="6"/>
  <c r="F6" i="6"/>
  <c r="E5" i="6"/>
  <c r="D4" i="6"/>
  <c r="C4" i="6"/>
  <c r="F6" i="4"/>
  <c r="S5" i="4"/>
  <c r="R5" i="4"/>
  <c r="T5" i="4"/>
  <c r="M4" i="4"/>
  <c r="M10" i="4" s="1"/>
  <c r="O4" i="4"/>
  <c r="O10" i="4" s="1"/>
  <c r="O9" i="2"/>
  <c r="P9" i="2"/>
  <c r="N9" i="2"/>
  <c r="M9" i="2"/>
  <c r="T8" i="2"/>
  <c r="R8" i="2"/>
  <c r="S8" i="2"/>
  <c r="H7" i="2"/>
  <c r="K7" i="2"/>
  <c r="I7" i="2"/>
  <c r="T6" i="2"/>
  <c r="C6" i="2"/>
  <c r="E6" i="2"/>
  <c r="J5" i="2"/>
  <c r="I7" i="5"/>
  <c r="H4" i="6"/>
  <c r="K4" i="6"/>
  <c r="I4" i="6"/>
  <c r="C6" i="4"/>
  <c r="C5" i="4"/>
  <c r="S9" i="2"/>
  <c r="T9" i="2"/>
  <c r="R9" i="2"/>
  <c r="H8" i="2"/>
  <c r="M7" i="2"/>
  <c r="P7" i="2"/>
  <c r="C5" i="6"/>
  <c r="N6" i="4"/>
  <c r="J4" i="6"/>
  <c r="J10" i="6" s="1"/>
  <c r="H7" i="5"/>
  <c r="I6" i="5"/>
  <c r="M5" i="5"/>
  <c r="P5" i="5"/>
  <c r="P4" i="5"/>
  <c r="P10" i="5" s="1"/>
  <c r="E8" i="6"/>
  <c r="K7" i="6"/>
  <c r="H7" i="6"/>
  <c r="J7" i="6"/>
  <c r="J6" i="6"/>
  <c r="H6" i="6"/>
  <c r="K6" i="6"/>
  <c r="N5" i="6"/>
  <c r="P5" i="6"/>
  <c r="J7" i="4"/>
  <c r="H7" i="4"/>
  <c r="I7" i="4"/>
  <c r="P6" i="4"/>
  <c r="E6" i="4"/>
  <c r="O5" i="4"/>
  <c r="M5" i="4"/>
  <c r="N5" i="4"/>
  <c r="I9" i="2"/>
  <c r="H9" i="2"/>
  <c r="J9" i="2"/>
  <c r="K9" i="2"/>
  <c r="K8" i="2"/>
  <c r="D7" i="2"/>
  <c r="E7" i="2"/>
  <c r="C7" i="2"/>
  <c r="M6" i="2"/>
  <c r="O6" i="2"/>
  <c r="N6" i="2"/>
  <c r="U6" i="2"/>
  <c r="R6" i="2"/>
  <c r="H5" i="2"/>
  <c r="K5" i="2"/>
  <c r="U5" i="6"/>
  <c r="S5" i="6"/>
  <c r="S7" i="6"/>
  <c r="R7" i="6"/>
  <c r="U7" i="6"/>
  <c r="T7" i="6"/>
  <c r="N7" i="2"/>
  <c r="S7" i="5"/>
  <c r="R7" i="5"/>
  <c r="T7" i="5"/>
  <c r="U7" i="5"/>
  <c r="C7" i="5"/>
  <c r="C10" i="5" s="1"/>
  <c r="H4" i="5"/>
  <c r="K4" i="5"/>
  <c r="J4" i="5"/>
  <c r="M4" i="5"/>
  <c r="M10" i="5" s="1"/>
  <c r="N4" i="5"/>
  <c r="N10" i="5" s="1"/>
  <c r="R8" i="6"/>
  <c r="S8" i="6"/>
  <c r="U8" i="6"/>
  <c r="T8" i="6"/>
  <c r="C8" i="6"/>
  <c r="D8" i="6"/>
  <c r="C7" i="6"/>
  <c r="N6" i="6"/>
  <c r="P6" i="6"/>
  <c r="N4" i="6"/>
  <c r="N10" i="6" s="1"/>
  <c r="P4" i="6"/>
  <c r="P10" i="6" s="1"/>
  <c r="E7" i="4"/>
  <c r="F7" i="4"/>
  <c r="K6" i="4"/>
  <c r="H6" i="4"/>
  <c r="J6" i="4"/>
  <c r="H5" i="4"/>
  <c r="J5" i="4"/>
  <c r="E4" i="4"/>
  <c r="C4" i="4"/>
  <c r="D4" i="4"/>
  <c r="D9" i="2"/>
  <c r="C9" i="2"/>
  <c r="E9" i="2"/>
  <c r="J8" i="2"/>
  <c r="U7" i="2"/>
  <c r="R7" i="2"/>
  <c r="S7" i="2"/>
  <c r="D5" i="2"/>
  <c r="C5" i="2"/>
  <c r="E5" i="2"/>
  <c r="F10" i="2"/>
  <c r="I4" i="2"/>
  <c r="H4" i="2"/>
  <c r="H4" i="4"/>
  <c r="S4" i="4"/>
  <c r="S10" i="4" s="1"/>
  <c r="I6" i="2"/>
  <c r="J6" i="2"/>
  <c r="H6" i="2"/>
  <c r="K6" i="2"/>
  <c r="I5" i="2"/>
  <c r="K4" i="2"/>
  <c r="F10" i="5" l="1"/>
  <c r="D10" i="5"/>
  <c r="H10" i="5"/>
  <c r="K10" i="5"/>
  <c r="I10" i="6"/>
  <c r="D10" i="4"/>
  <c r="D10" i="2"/>
  <c r="I10" i="5"/>
  <c r="F10" i="4"/>
  <c r="J10" i="5"/>
  <c r="K10" i="6"/>
  <c r="H10" i="6"/>
  <c r="K10" i="4"/>
  <c r="I10" i="4"/>
  <c r="J10" i="4"/>
  <c r="H10" i="4"/>
  <c r="E10" i="4"/>
  <c r="E10" i="2"/>
  <c r="F10" i="6"/>
  <c r="H10" i="2"/>
  <c r="I10" i="2"/>
  <c r="J10" i="2"/>
  <c r="C10" i="2"/>
  <c r="C10" i="6"/>
  <c r="D10" i="6"/>
  <c r="E10" i="6"/>
  <c r="C10" i="4"/>
  <c r="K10" i="2"/>
</calcChain>
</file>

<file path=xl/sharedStrings.xml><?xml version="1.0" encoding="utf-8"?>
<sst xmlns="http://schemas.openxmlformats.org/spreadsheetml/2006/main" count="697" uniqueCount="420">
  <si>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</si>
  <si>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</si>
  <si>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</si>
  <si>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</si>
  <si>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</si>
  <si>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</si>
  <si>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</si>
  <si>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</si>
  <si>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</si>
  <si>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</si>
  <si>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</si>
  <si>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</si>
  <si>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</si>
  <si>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</si>
  <si>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</si>
  <si>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</si>
  <si>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</si>
  <si>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</si>
  <si>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</si>
  <si>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</si>
  <si>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</si>
  <si>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</si>
  <si>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</si>
  <si>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</si>
  <si>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</si>
  <si>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</si>
  <si>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</si>
  <si>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</si>
  <si>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</si>
  <si>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</si>
  <si>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</si>
  <si>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</si>
  <si>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</si>
  <si>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</si>
  <si>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</si>
  <si>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</si>
  <si>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</si>
  <si>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</si>
  <si>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</si>
  <si>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</si>
  <si>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</si>
  <si>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</si>
  <si>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</si>
  <si>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</si>
  <si>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</si>
  <si>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</si>
  <si>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</si>
  <si>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</si>
  <si>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</si>
  <si>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</si>
  <si>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</si>
  <si>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</si>
  <si>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</si>
  <si>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</si>
  <si>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</si>
  <si>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</si>
  <si>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</si>
  <si>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</si>
  <si>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</si>
  <si>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</si>
  <si>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</si>
  <si>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</si>
  <si>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</si>
  <si>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</si>
  <si>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</si>
  <si>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</si>
  <si>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</si>
  <si>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</si>
  <si>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</si>
  <si>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</si>
  <si>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</si>
  <si>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</si>
  <si>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</si>
  <si>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</si>
  <si>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</si>
  <si>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</si>
  <si>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</si>
  <si>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</si>
  <si>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</si>
  <si>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</si>
  <si>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</si>
  <si>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</si>
  <si>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</si>
  <si>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</si>
  <si>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</si>
  <si>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</si>
  <si>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</si>
  <si>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</si>
  <si>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</si>
  <si>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</si>
  <si>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</si>
  <si>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</si>
  <si>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</si>
  <si>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</si>
  <si>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</si>
  <si>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</si>
  <si>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</si>
  <si>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</si>
  <si>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</si>
  <si>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</si>
  <si>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</si>
  <si>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</si>
  <si>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</si>
  <si>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</si>
  <si>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</si>
  <si>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</si>
  <si>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</si>
  <si>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</si>
  <si>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</si>
  <si>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</si>
  <si>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</si>
  <si>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</si>
  <si>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</si>
  <si>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</si>
  <si>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</si>
  <si>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</si>
  <si>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</si>
  <si>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</si>
  <si>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</si>
  <si>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</si>
  <si>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</si>
  <si>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</si>
  <si>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</si>
  <si>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</si>
  <si>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</si>
  <si>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</si>
  <si>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</si>
  <si>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</si>
  <si>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</si>
  <si>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</si>
  <si>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</si>
  <si>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</si>
  <si>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</si>
  <si>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</si>
  <si>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</si>
  <si>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</si>
  <si>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</si>
  <si>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</si>
  <si>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</si>
  <si>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</si>
  <si>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</si>
  <si>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</si>
  <si>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</si>
  <si>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</si>
  <si>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</si>
  <si>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</si>
  <si>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</si>
  <si>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</si>
  <si>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</si>
  <si>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</si>
  <si>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</si>
  <si>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</si>
  <si>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</si>
  <si>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</si>
  <si>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</si>
  <si>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</si>
  <si>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</si>
  <si>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</si>
  <si>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</si>
  <si>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</si>
  <si>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</si>
  <si>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</si>
  <si>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</si>
  <si>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</si>
  <si>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</si>
  <si>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</si>
  <si>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</si>
  <si>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</si>
  <si>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</si>
  <si>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</si>
  <si>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</si>
  <si>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</si>
  <si>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</si>
  <si>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</si>
  <si>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</si>
  <si>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201_</t>
  </si>
  <si>
    <t>AÑO 202_</t>
  </si>
  <si>
    <t>201_</t>
  </si>
  <si>
    <t>202_</t>
  </si>
  <si>
    <t>La Institución tiene poca comunicación y relación con los egresados.</t>
  </si>
  <si>
    <t xml:space="preserve">Listado de promociones, libro de registro de diploma, bitacoras actas de proclamacion de graduacion. </t>
  </si>
  <si>
    <t>El uso de los tiempos para el aprendizaje cumple con la intensidad de la jornada escolar establecida por el MEN.</t>
  </si>
  <si>
    <t>Actas de seguimiento a estudiades con NEE.</t>
  </si>
  <si>
    <t>Actas de consejo directivo.</t>
  </si>
  <si>
    <t>Acta consejo académico.</t>
  </si>
  <si>
    <t>El comité de convivencia esta conformado, pero no se reune periodicamente para analizar los casos que le son remitidos.</t>
  </si>
  <si>
    <t>Acta de reunión.</t>
  </si>
  <si>
    <t>El consejo estudiantil esta conformado mediante eleccion democratica, pero no se reune periodicamente para deliberar y tomar las decisiones que les corresponda.</t>
  </si>
  <si>
    <t>Acta de elecciones de estudiantes consejeros y acta de eleccion del estudiante representante..</t>
  </si>
  <si>
    <t>acta de reunion.</t>
  </si>
  <si>
    <t>Actas de reunión.</t>
  </si>
  <si>
    <t>Los procesos de matricula se realizan teniendo en cuenta los cronogramas de la secretaria de Educación Depatamental .</t>
  </si>
  <si>
    <t>Carpetas con documentos</t>
  </si>
  <si>
    <t>Facturas y comprobantes de pago.</t>
  </si>
  <si>
    <t>No existe un programa preventivo que permita realizar un mantenimiento adecuado y oprtuno a los equipos</t>
  </si>
  <si>
    <t>Asignación académica por escrito a cada docente y horario establecido</t>
  </si>
  <si>
    <t>No aplica</t>
  </si>
  <si>
    <t xml:space="preserve">Oficios de solicitud. </t>
  </si>
  <si>
    <t xml:space="preserve">Constancias de actividades esporádicas realizadas. </t>
  </si>
  <si>
    <t>Actas, asistencias, fotografías , folletos</t>
  </si>
  <si>
    <t>AÑO 2022</t>
  </si>
  <si>
    <t>AÑO 2023</t>
  </si>
  <si>
    <t>AÑO 2024</t>
  </si>
  <si>
    <t>AÑO 2025</t>
  </si>
  <si>
    <t>En la comunidad educativa se ha divulgado y se ha apropiado del direccionamiento insitucional.</t>
  </si>
  <si>
    <t>Formatos de evaluación PMI; Autoevaluación institucional.</t>
  </si>
  <si>
    <t>Actas reuniones consejo directivo.</t>
  </si>
  <si>
    <t>Actas consejo académico.</t>
  </si>
  <si>
    <t>Acta de eleccción de estudiante consejero y representante.</t>
  </si>
  <si>
    <t>Acta de elección de personero estudiantil, acta de escrutinio.</t>
  </si>
  <si>
    <t>Actas consejo de padres.</t>
  </si>
  <si>
    <t>Las metas planetadas en el proceso educativo estan articuladas con objetivos y direccionamiento estrategico. Son conocidas y puestas en práctica por la comunidad educativa</t>
  </si>
  <si>
    <t>Actas de seguimiento a estudiandes con NEE, carpeta de comision de evaluacion.</t>
  </si>
  <si>
    <t>No existe en el PEI un protocolo de Inducción para el personal que ingresa a laborar en la institución</t>
  </si>
  <si>
    <t>Estos componentes  se encuentran vigentes en el PEI y  estan visibles en algunas partes del instituto.</t>
  </si>
  <si>
    <t xml:space="preserve">PEI,  publicacion en algunos lugares estrategicos, </t>
  </si>
  <si>
    <t>PEI, Recuadros visibles en la pared del instituto</t>
  </si>
  <si>
    <t>PEI , Acta  de socializacion  las metas propuestas en el PEI</t>
  </si>
  <si>
    <t xml:space="preserve">Existen unas metas establecidas para  el instituto y  responden a sus objetivos y direccionamiento estrategico. </t>
  </si>
  <si>
    <t>Folletos, actas de asistencia de reuniones consejo academico, PEI.</t>
  </si>
  <si>
    <t>El Instituto Domingo Sabio no atiende personas de diferentes grupos poblacionales.</t>
  </si>
  <si>
    <t>Matricula, diagnostico  de cada estudiante.</t>
  </si>
  <si>
    <t xml:space="preserve">El instituto Domingo Sabio promueve politicas de inclusión a personas de diferentes grupos poblacionales o diversidad cultural; </t>
  </si>
  <si>
    <t>Matrícula, diagnóstico de cada estudiante.</t>
  </si>
  <si>
    <t xml:space="preserve">El instituto  cuenta  con un grupo de  docentes  que trabaja por areas de gestión, y existen unos criterios de trabajo por ciclos y por área </t>
  </si>
  <si>
    <t>Actas de conformacion de  gestion. Bitacora de las gestiónes.</t>
  </si>
  <si>
    <t>Actas de conformacion de  gestion.</t>
  </si>
  <si>
    <t>Los  planes, proyectos y acciones  se elaboran pero cada docente lo implementa de  una manera aislada.</t>
  </si>
  <si>
    <t>guias por area</t>
  </si>
  <si>
    <t xml:space="preserve">El Instituto cuenta con estrategias pedagogicas dispersas que no estan vinculadas  a la mison, vision y los principios institucionales  y son aplicadas de manera desarticulada </t>
  </si>
  <si>
    <t>guias de trabajo por area</t>
  </si>
  <si>
    <t xml:space="preserve">El instituto  cuenta  con  la gran mayoria de la información  sistematizadas (matriculas, boletines, notas, hoja de vida de los docentes y administrativos, entregas de informes, resulatdos pruebas saber  11) </t>
  </si>
  <si>
    <t xml:space="preserve">Archivos digitales organizados por carpetas, plataforma enjambre (institucional-SED), plataforma SIMAT, </t>
  </si>
  <si>
    <t>Formatos de autoevaluación , PMI,</t>
  </si>
  <si>
    <t>El proceso es de forma integra, se tienen en cuenta las orientaciones de la Sed, se diligencian formatos, a partir de la autoevaluacion se elabora el PMI y este tiene seguimiento trimestral y semestral en cada uno de los componentes - metas y objetivos</t>
  </si>
  <si>
    <t>El Instituto Domingo Sabio  realiza su autoevaluacion sin un procedimiento  claramente establecido; la recoleccion de la informacion  y la evaluacion se hacen sobre la marcha.</t>
  </si>
  <si>
    <t>El Consejo Directivo  tiene establecido el cronograma de trabajo para el año escolar,  sin embargo  no se reune  con regularidad.</t>
  </si>
  <si>
    <t xml:space="preserve">El consejo académico está conformado, sin embargo no se reune con regularidad. </t>
  </si>
  <si>
    <t>La  comision de evaluacion esta conformada  y  se definen los encuentros para la toma de las decisiones  pertinentes y alli se hace una evaluación individual de cada estudiante.</t>
  </si>
  <si>
    <t>Actas de  comisión de evaluación y promoción.</t>
  </si>
  <si>
    <t>Para la comisión de evaluación se establece el cronograma anual; al finalizar cada periodo los docentes  y rector  se reunen para  evalúar los estudiantes (individual). Se elabora informe academico  y de  convivencia.</t>
  </si>
  <si>
    <t>El Instituto Domingo Sabio cuenta con un personero elegido democraticamente que representa a todos y a todas las estudiantes y  poco participa  en algunas decisiones en la institucion.</t>
  </si>
  <si>
    <t>se  reconoce la existencia de la asamblea  de padres de  familia,  pero esta no se reune  para deliberar  sobre los temas de su competencia.</t>
  </si>
  <si>
    <t>actas de  asamblea de padres de  familia</t>
  </si>
  <si>
    <t>El Instituto Domingo Sabio cuneta con el consejo de padres de  familia pero este no se reune para tratar temas de su competencia.</t>
  </si>
  <si>
    <t>El Instituto  utiliza diferentes medios de comnicacion para informar, actualizar y motivar a la comunidad educativa.</t>
  </si>
  <si>
    <t>Red social de wasap,  pagina web institucional.</t>
  </si>
  <si>
    <t xml:space="preserve">El Instituto cuenta con un equipo de trabajo que tiene una metodologia clara para realizar   los diferentes   proyectos institucionales. </t>
  </si>
  <si>
    <t>actas de reuniones-</t>
  </si>
  <si>
    <t>Se reconocen los logros de los estudiantes por excelente desempeño academico durante el ciclo escolar, y son enaltecidos en la entrega de boletines; menciones de honor por puntaje prueba  saber 11 y reconocimiento en ceremonia a estudiantes con buenos resultados prueba saber 11.</t>
  </si>
  <si>
    <t>boletines, evidencia fotografica</t>
  </si>
  <si>
    <t>Actas de reuniones-</t>
  </si>
  <si>
    <t>el  instituto Domingo Sabio  realiza reuniones ocasionales para identificar y socializar los mejores desempeños  en el ambito  pedagogico.</t>
  </si>
  <si>
    <t>acta de comision y  evaluacion.</t>
  </si>
  <si>
    <t>El  instituto Domingo Sabio  realiza reuniones ocasionales para identificar y socializar los mejores desemepeños  en el ambito  pedagogico.</t>
  </si>
  <si>
    <t>Los estudiantes identifican algunos elementos del Instituto como las instalaciones, el escudo,  y el uniforme, sin embargo, les falta a algunos estudiantes apropiarse de la filosofia y de los valeres institucionales.</t>
  </si>
  <si>
    <t xml:space="preserve">Documento PEI, actos culturales, eventos deportivos. </t>
  </si>
  <si>
    <t>El  Instituto posee espacios nuevos, limpios y suficientes que se encuentran adecuadamente dotados, organizado y decorados, lo que propicia un buen ambiente para el aprendizaje y la covivencia.</t>
  </si>
  <si>
    <t xml:space="preserve">Documento PEI. Recursos  propios </t>
  </si>
  <si>
    <t>Al inicio del año escolar, en  el Instituto se explica a los estudiantes nuevos los usos, horizonte institcional,  manual de convivencia y constumbres del mismo.</t>
  </si>
  <si>
    <t>folletos,  acta orientaciones del rector, informacion compartida por grupo de whatsapp.</t>
  </si>
  <si>
    <t xml:space="preserve">La mayoria de los estudiantes del Instituto manifiesta entusiasmo y ganas de aprender. </t>
  </si>
  <si>
    <t>hoja de control de asistencia, boletines.</t>
  </si>
  <si>
    <t>El Instituto  ha elaborado un manual de convivencia que orienta las acciones de los diferentes estamentos de la comunidad educativa en concordancia con el PEI.</t>
  </si>
  <si>
    <t>Documento Manual de Convivencia,  documento PEI y organización del clima escolar.</t>
  </si>
  <si>
    <t>Se realizan actividades extracurriculares programadas por el Instituto pero no existe una politica institucional para ellas.</t>
  </si>
  <si>
    <t>Evidencias  fotograficas de actividades  culturales y deportivas.</t>
  </si>
  <si>
    <t xml:space="preserve">El instituto  cuenta con tienda escolar,   aulas de informatica,  y espacios fisicos amplios, frescos, limpios par el desarrollo de las actividades academicas. </t>
  </si>
  <si>
    <t>evidencias  fotograficas</t>
  </si>
  <si>
    <t xml:space="preserve">El Instituto  cuenta con tienda escolar,   aulas de informatica,  y espacios fisicos amplios, frescos, limpios par el desarrollo de las actividades academicas. </t>
  </si>
  <si>
    <t>Acta de  compromiso academico y de convivencia.</t>
  </si>
  <si>
    <t>El instituto  cuenta con el manual de convivencia donde se establece el debido proceso que busca dar soluciones a los conflictos mediante el dialogo y los acuerdos siempre acompañados de un docente</t>
  </si>
  <si>
    <t>El instituto  con el apoyo y liderazgo del rector, realiza acciones de prevención a los casos dificiles y se le hace seguimiento teniendo en cuenta el debido proceso.</t>
  </si>
  <si>
    <t>Acta de  acuerdos y segumiento de convivencia escolar,</t>
  </si>
  <si>
    <t>El Instituto ha establecido  una politica de comunicación e interaccion con las familias o acudientes y se han establecido los canales,  el tipo  y la periodicidad de la informacion.</t>
  </si>
  <si>
    <t>grupos de  wasap</t>
  </si>
  <si>
    <t>La comunidad educativa atiende orientaciones de la SED</t>
  </si>
  <si>
    <t>La comunidad educativa atiende orientaciones de la SED.</t>
  </si>
  <si>
    <t>Enjambre, formatos, reuniones, actas, evidencias.</t>
  </si>
  <si>
    <t>resoluciones de la SED, MEN y plataforma enjambre</t>
  </si>
  <si>
    <t>El  Instituto  ha gestionado convenios, articulaciones  con universidades  y otros institutos con el fin de darle continuidad  ala educacion tecnica y superior.</t>
  </si>
  <si>
    <t>Radicado de  oficios solucitando la articulacion</t>
  </si>
  <si>
    <t>el Instituto  establece relaciones esporádicas  con el sector  productivo.</t>
  </si>
  <si>
    <t>El instituto cuenta con un plan de estudios y planes de area elaborados de  forma aislada e individual.</t>
  </si>
  <si>
    <t xml:space="preserve">Planes de área 
</t>
  </si>
  <si>
    <t xml:space="preserve">Planes de área </t>
  </si>
  <si>
    <t>el Instituto  ha definido parcialmente un enfoque metodologico que hace explicitos los metodos de enseñanza por areas y por ciclos.</t>
  </si>
  <si>
    <t>guias  de aprendizaje</t>
  </si>
  <si>
    <t>bitacora utilizacion del aula multiple</t>
  </si>
  <si>
    <t>El Instituto cuenta  con un aula multiple  dotada  y se establecieron procesos administrativos para  el uso y mantenimiento de los recursos para el aprendizaje</t>
  </si>
  <si>
    <t xml:space="preserve">El Instituto cuenta con estrategias pedagogicas apropiadas para la realización de la jornada escolar </t>
  </si>
  <si>
    <t>Se deligencia formatos de controles  de asistencias, controles de clases.</t>
  </si>
  <si>
    <t>Documento SIEE.</t>
  </si>
  <si>
    <t>El Instituto cuenta con una politica de evaluacion de los estudiantes  que  contempla los elementos del plan de estudios, los criterios de los docentes e integra la legislacion vigente</t>
  </si>
  <si>
    <t>El  instituto cuenta con un enfoque  metodologico, estrategias y opciones didacticas  que emplean los docentes en cada  area y/o asignatura, al  igual que en los proyectos transversales.</t>
  </si>
  <si>
    <t xml:space="preserve"> Planes de Area,  guias de aprendizajes.bitacora de aula de audiovisuales </t>
  </si>
  <si>
    <t>Planes de Area,  guias de aprendizajes.Bitacora aula de audiovisulaes.</t>
  </si>
  <si>
    <t>El Instituto  no ha implementado la estrategia con respecto a las tareas escolares.</t>
  </si>
  <si>
    <t xml:space="preserve">Cuadernos,  guias de aprendizaje </t>
  </si>
  <si>
    <t>El Instituto  no cuenta con una propuesta pedagogica definida, por lo tanto, cada docente desarrolla de manera individual las actividades pedagogicas.</t>
  </si>
  <si>
    <t>guias de aprendizaje</t>
  </si>
  <si>
    <t xml:space="preserve"> Horarios, asignación académica y control de clases.</t>
  </si>
  <si>
    <t xml:space="preserve">Horarios, asignación académica y control de clases. </t>
  </si>
  <si>
    <t xml:space="preserve">las practicas  pedagogicas  del Instituto   se basan en la comunicacion, la  congestion del aprendizaje y la relacion afectiva teniendo en cuenta los presaberes, la edad  y la valoracion de la diversidad de los estudiantes. </t>
  </si>
  <si>
    <t>actas de comision de  evaluacion y promocion</t>
  </si>
  <si>
    <t>El Instituto  tiene una planeación de las clases a traves de actividades de aprendizajes (guias) teniendo encuenta los ajustes de los Planes de area y las necesidades de la población estudiantil.</t>
  </si>
  <si>
    <t xml:space="preserve">Planes de áreas, plan de asignatura,actividades de aprendizaje. </t>
  </si>
  <si>
    <t>Los docentes  del Instituto Domingo Sabio utilizan diferentes estrategias  para el desarrollo de los momentos pedagogicos teniendo en cuenta los intereses, ideas y experiencias de los estudiantes.</t>
  </si>
  <si>
    <t>Control diario de clases, actividades de aprendizaje.</t>
  </si>
  <si>
    <t xml:space="preserve">el Instituto  cuenta con una politica "Comisión de Evaluación y Promoción" de  seguimiento, mejoramiento y evaluación en el aula. </t>
  </si>
  <si>
    <t>Actas de comision de evaluacion y promoción, actas de nivelacion, planillas de registro de notas.</t>
  </si>
  <si>
    <t xml:space="preserve">El Instituto realiza un seguimiento  a los resultados academico de los estudiantes es aislado e individual y no se generan acciones  remediales para el logro de los objetivos. </t>
  </si>
  <si>
    <t>Boletines,  actas  de comision de evaluación periodica.</t>
  </si>
  <si>
    <t xml:space="preserve"> El Instituto realiza lectura de los resultados de las evaluaciones externas, (prueba saber 11) pero no se utiliza como base para un plan de mejoramiento académico.</t>
  </si>
  <si>
    <t>Resultados prueba Saber 11. Acta de socializacion de  los resultados Prueba saber 11</t>
  </si>
  <si>
    <t xml:space="preserve">el Instituto cuenta con algunas estrategias para controlar el ausentismo, pero estas se aplican esporadicamente. </t>
  </si>
  <si>
    <t>Carpeta de control diario de clase, boletín de calificaciones. Planilla de notas</t>
  </si>
  <si>
    <t>El Instituto cuenta  con una estrategia de nivelación para los estudiantes que  obtienen bajo desempeño  en  area y/o asignaturas  ofreciendo un apoyo  al desarrollo de competencias y superacion de  las dificultades.</t>
  </si>
  <si>
    <t xml:space="preserve">SIEE, actas de nivelacion. </t>
  </si>
  <si>
    <t>SIEE, actas de nivelacion.</t>
  </si>
  <si>
    <t>Algunos  docentes del Instituto se ocupan de los casos de bajo rendimiento y problemas de  aprendizajes de los estudiantes con necesidades educativas especiales.</t>
  </si>
  <si>
    <t xml:space="preserve">Listado de promociones, libro de registro de diploma, Carpeta de  actas de proclamacion de graduacion. </t>
  </si>
  <si>
    <t>El Instituto  ha definido parcialmente un enfoque metodologico que hace explicitos los metodos de enseñanza por areas y por ciclos.</t>
  </si>
  <si>
    <t>Se establecieron procesos administrativos para la dotacion, el uso y mantenimiento de los recursos para el aprendizaje</t>
  </si>
  <si>
    <t xml:space="preserve">El Instituto cuenta con algunas estrategias para controlar el ausentismo, pero estas se aplican esporadicamente. </t>
  </si>
  <si>
    <t>folios  de matricula estudiante. SIMAT .</t>
  </si>
  <si>
    <t>El Instituto  cuenta con un sistema de  archivo  tanto fisico como digital donde dispone  de la informacion de  los esdtudiantes.</t>
  </si>
  <si>
    <t>El Instituto  cuenta con un archivo organizado donde aparece el registro de todo lo relacionado con las exigencias normativas de la secretaria de educación departamental.</t>
  </si>
  <si>
    <t>Carpetas con documentos.</t>
  </si>
  <si>
    <t>El Instituto  expide  los boletines de calificaciones  unificadamente</t>
  </si>
  <si>
    <t xml:space="preserve">boletines </t>
  </si>
  <si>
    <t>El Instituto asigna  recursos  economicos para el  mantenimiento de la planta fisica.</t>
  </si>
  <si>
    <t>El Instituto realiza actividades aisladas y  ocasionales  de adecuacion y embellecimiento de la planta fisica.</t>
  </si>
  <si>
    <t>falta  un programa de adecuación y embellecimiento planta fisica.</t>
  </si>
  <si>
    <t>Hojas de control aulas de clase</t>
  </si>
  <si>
    <t>El Instituto tiene algunos registros sobre  la manera   de como se  estan utiliando  los espacios  fisicos, son esporadicos y no estan sistematizados.</t>
  </si>
  <si>
    <t>El Instituto  no cuenta con un plan para la adquisición de los recursos para el aprendizaje, por lo tanto las compras se realizan de acuerdo a las necesidades que se presenten.</t>
  </si>
  <si>
    <t>No existe un plan de necesidades.</t>
  </si>
  <si>
    <t>El Instituto  no cuenta con un plan de necesidades para adquirir recursos para el aprendizaje.</t>
  </si>
  <si>
    <t>actas de consejo directivo y  actas con docentes.</t>
  </si>
  <si>
    <t>La  adquisicion  de los sumistros  y dotaciones del Instituto  se realizan de acuerdo a las necesidades.</t>
  </si>
  <si>
    <t>El Instituto realiza  mantenimiento de equipos cuando éstos presentan algun daño o estan muy deteriorados.</t>
  </si>
  <si>
    <t>El Instituto se encuentra en proceso de  iniciar  el  levantamiento del panorama de los riesgos fisicos.</t>
  </si>
  <si>
    <t xml:space="preserve">No  cuenta con  un proyecto de riesgos fisicos </t>
  </si>
  <si>
    <t>El Instituto   no cuenta  con servicios   complementarios.</t>
  </si>
  <si>
    <t xml:space="preserve">Actividades  de Nivelacion </t>
  </si>
  <si>
    <t xml:space="preserve">El Instituto cuenta  con estrategias  de apoyo para los  estudiantes con dificultades académicas y de interación. Cada docente de aula regular diseña estrategias  para cada estudiante que presente dificultades o bajos desempeños. </t>
  </si>
  <si>
    <t xml:space="preserve">La asignación de funciones  del personal que labora en el Instituto  es acorde a los perfiles profesionales. </t>
  </si>
  <si>
    <t>Asignación académica, hojas de vida de los docentes, horarios.</t>
  </si>
  <si>
    <t xml:space="preserve">El  rector  del Instituto realiza actividades  de induccion  a los docentes y administrativos  nuevos y se dan algunas orientaciones generales. </t>
  </si>
  <si>
    <t>Actas de  reuniones  de induccion al  año escolar</t>
  </si>
  <si>
    <t>certidicados de estudioscomplementarios (diplomados, cursos, capacitaciones) en las hojas de vida de cada docente.</t>
  </si>
  <si>
    <t>La formación  y la capacitación de los docentes son asumidos de manera individual.</t>
  </si>
  <si>
    <t xml:space="preserve">El Instituto  cuenta  con  criterios establecidos para la respectiva asignación académica de acuerdo a los perfiles del docente y se cumplen de acuerdo a lo programado. </t>
  </si>
  <si>
    <t>actas  y evidencias  fotograficas</t>
  </si>
  <si>
    <t>El personal vinculado al instituto se acoje, respeta la filosofia, principios, valores institucionales y objetivos; de la misma manera  cuenta con disponibliidad  para realizar  actividades  complementarias.</t>
  </si>
  <si>
    <t xml:space="preserve">La Evaluacion de desempeño de docentes   no aplica para  instituciones privadas </t>
  </si>
  <si>
    <t>La Evaluacion de desempeño de docentes   no aplica para  instituciones privadas</t>
  </si>
  <si>
    <t>el Instituto  anuialmente  hace reconocimientos al personal vinculado de manera oportuna según el sentido de pertenencia, realizando reconocimientos en público.</t>
  </si>
  <si>
    <t>placas conmemorativas, evidencias  fotograficas, programa de ceremonia de graduacion</t>
  </si>
  <si>
    <t xml:space="preserve">La  Investigacion en el Instituto se encuentra en estado minimo por el tipo de vinculacion  de los docentes </t>
  </si>
  <si>
    <t>No existen iniciativas de investigacion</t>
  </si>
  <si>
    <t>El Instituto dispone de estrategias claras en el dialogo, atraves de  acuerdos, mediacion  pacifica de conflictos  para la contribucion de  un excelente clima  laboral.</t>
  </si>
  <si>
    <t>Manual de convivencia,  debido proceso, actas de mediacion.</t>
  </si>
  <si>
    <t>El Instituto realiza de manera esporadica  algunas actividades orientadas a la integracion y bienestar del personal  vinculado</t>
  </si>
  <si>
    <t>Evidencias  fotograficas, tarjetas de invitacion</t>
  </si>
  <si>
    <t>El Instituto  hace un presupuesto anual  teniendo en cuenta las necesidades mas apremiantes el cual es aprobado por el consejo directivo.</t>
  </si>
  <si>
    <t>Presupuesto.,Actas  del Consejo Directivo.</t>
  </si>
  <si>
    <t>La contabilidad del Instituto se  organiza de acuerdo  con los requisitos reglamentarios  y distingue  claramente  todos los servicios prestados.</t>
  </si>
  <si>
    <t>soporte de contabilidad</t>
  </si>
  <si>
    <t xml:space="preserve">presupuesto del instituto, informes contables. </t>
  </si>
  <si>
    <t>El instituto  cuenta con procesos de recaudo de ingresos y la realizacion de los gastos. Los registros  son consistentes y coinciden con el plan de ingresos y gastos estipulados</t>
  </si>
  <si>
    <t>El  instituto presenta los informes  financieros a las autoridades competentes de manera apropiada y oportuna.</t>
  </si>
  <si>
    <t xml:space="preserve">informes contanbles </t>
  </si>
  <si>
    <t>El  Instituto conoce  los requerimientos educativos de las poblaciones o personas  que experimentan barreras para el aprendizaje  y la participacion, por lo tanto  tiene en  proceso diseñar  planes de trabajo pedagogico para  atenderlas en concordancia con el PEI y la  normatividad  vigente</t>
  </si>
  <si>
    <t xml:space="preserve">Diagnóstico de estudiantes en condición de vulnerabilidad. </t>
  </si>
  <si>
    <t>Diagnóstico de estudiantes en condición de vulnerabilidad. SIMAT, folio de  matricula</t>
  </si>
  <si>
    <t xml:space="preserve">El  Instituto no cuenta con información  sistematizada respecto a las necesidades y  expectativas de los estudiantes. </t>
  </si>
  <si>
    <t xml:space="preserve">El Instituto  conoce las caracteristicas de su entorno y plantea  acciones que buscan  conocer las necesidades  y expectativas de los estudiantes  </t>
  </si>
  <si>
    <t xml:space="preserve">acta de reuniones  con estudiantes y copia de  oficios solicitando  articulacion y convenios con otras instituciones </t>
  </si>
  <si>
    <t xml:space="preserve">El Instituto no cuenta con  un proyecto o iniciativa para apoyar a los estudiantes en la formulación de los proyectos de vida. </t>
  </si>
  <si>
    <t xml:space="preserve">Actividad de  aprendizaje del area de etica tranversalizada  con  proyecto de vida </t>
  </si>
  <si>
    <t>El Instituto no cuenta con  un proyecto o iniciativa para apoyar a los estudiantes en la formulación de los proyectos de vida, se hace de manera  transversal desde el area de etica</t>
  </si>
  <si>
    <t>El Instituto tiene una estrategia de comunicació con la comunidad, pero esa interaccion es  esporádica.</t>
  </si>
  <si>
    <t>Oficios de invitación y participación.</t>
  </si>
  <si>
    <t>Oficios invitando a la comunidad a activiades lideradas por el instituto</t>
  </si>
  <si>
    <t>El instituto pone a disposicion de la comunidad  algunos de sus recursos fisicos.</t>
  </si>
  <si>
    <t xml:space="preserve">El instituto cuenta con proyectos del sevicio social estudiantil que responde  alas  necesidades de la comunidad. </t>
  </si>
  <si>
    <t xml:space="preserve">El Instituto cuenta con proyectos del sevicio social estudiantil que responde  alas  necesidades de la comunidad. </t>
  </si>
  <si>
    <t>Registro fotográfico, carpeta de  proyectos</t>
  </si>
  <si>
    <t xml:space="preserve">En el PEI del Instituto se encuentran  articulados  los mecanismos de participación para que los estudiantes se integren en las actividades programadas, sin embargo, se necesita  mayor escenarios de  participacion. </t>
  </si>
  <si>
    <t>El Instituto no  cuenta con un proyecto de  prevencion de riesgos fisicos.</t>
  </si>
  <si>
    <t xml:space="preserve">El Instituto no cuenta con  un proyecto  de prevencion de riesgos psicosociales, sin embargo  se hace de manera  transversal desde el proyecto de  educacin sexual  y construccion de ciudadania </t>
  </si>
  <si>
    <t xml:space="preserve">Actas, registro fotográfico, proyecto transversal  </t>
  </si>
  <si>
    <t>El Instituto  cuenta con plan de evacuacion frente a desastres  naturales o similares.</t>
  </si>
  <si>
    <t>Registro fotografico</t>
  </si>
  <si>
    <t xml:space="preserve">Registro  fotografico </t>
  </si>
  <si>
    <t>Ajustes al PEI, Acta  de socializacion  las metas propuestas en el PEI</t>
  </si>
  <si>
    <t>Pantallazos de grupos de whatsapp, actas de reuniones, pagina web</t>
  </si>
  <si>
    <t>Acta de eleccion de personero estudiantil, acta de escrutinio final.</t>
  </si>
  <si>
    <t>boletines, acta de comision y  evaluacion y promocion, evidencia fotografica</t>
  </si>
  <si>
    <t>Esp. Milena Gomez Gelvez</t>
  </si>
  <si>
    <t>Lider</t>
  </si>
  <si>
    <t>Directiva</t>
  </si>
  <si>
    <t>Académica</t>
  </si>
  <si>
    <t>Administrativa</t>
  </si>
  <si>
    <t>Comunitaria</t>
  </si>
  <si>
    <t>Sardinata</t>
  </si>
  <si>
    <t>Calle 3 # 3 - 37 Barrio Chicaros</t>
  </si>
  <si>
    <t>insdomingosavio@hotmail.com</t>
  </si>
  <si>
    <t>Esp. Ramon Antonio Sanguino Marquez</t>
  </si>
  <si>
    <t>Rector</t>
  </si>
  <si>
    <t>yajairac2776@hotmail.com</t>
  </si>
  <si>
    <t>margelicaballero@hotmail.com</t>
  </si>
  <si>
    <t>Lic. Margeli Caballero Nuncira</t>
  </si>
  <si>
    <t>Mg. Yajaira Collantes Sandoval</t>
  </si>
  <si>
    <t>P.u Nataly Sanguino Gomez</t>
  </si>
  <si>
    <t xml:space="preserve">P.u Nataly Sanguino Gomez </t>
  </si>
  <si>
    <t>El Instituto tiene algunos registros sobre  la manera   de como se  estan utilizando  los espacios  fisicos, son esporadicos y no estan sistematizados.</t>
  </si>
  <si>
    <t>el Instituto  anualmente  hace reconocimientos al personal vinculado de manera oportuna según el sentido de pertenencia, realizando reconocimientos en público.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</si>
</sst>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EAF1DD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</cellStyleXfs>
  <cellXfs count="317">
    <xf numFmtId="0" fontId="0" fillId="0" borderId="0" xfId="0"/>
    <xf numFmtId="0" fontId="28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8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8" fillId="0" borderId="0" xfId="0" applyNumberFormat="1" applyFont="1"/>
    <xf numFmtId="0" fontId="6" fillId="0" borderId="0" xfId="0" applyFont="1"/>
    <xf numFmtId="0" fontId="29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8" fillId="0" borderId="0" xfId="0" applyFont="1" applyAlignment="1">
      <alignment horizontal="left" vertical="top"/>
    </xf>
    <xf numFmtId="0" fontId="30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8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1" fillId="0" borderId="0" xfId="0" applyFont="1"/>
    <xf numFmtId="0" fontId="18" fillId="0" borderId="0" xfId="0" applyFont="1"/>
    <xf numFmtId="0" fontId="17" fillId="0" borderId="0" xfId="0" applyFont="1" applyAlignment="1">
      <alignment horizontal="center" vertical="center"/>
    </xf>
    <xf numFmtId="0" fontId="32" fillId="0" borderId="0" xfId="2" applyFont="1" applyFill="1" applyAlignment="1" applyProtection="1">
      <alignment vertical="center"/>
    </xf>
    <xf numFmtId="0" fontId="12" fillId="0" borderId="0" xfId="0" applyFont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31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33" fillId="0" borderId="0" xfId="0" applyFont="1" applyAlignment="1">
      <alignment horizontal="center" vertical="center"/>
    </xf>
    <xf numFmtId="0" fontId="24" fillId="9" borderId="3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left" vertical="center" wrapText="1"/>
    </xf>
    <xf numFmtId="0" fontId="24" fillId="9" borderId="2" xfId="0" applyFont="1" applyFill="1" applyBorder="1" applyAlignment="1">
      <alignment horizontal="center" vertical="center"/>
    </xf>
    <xf numFmtId="0" fontId="24" fillId="9" borderId="2" xfId="0" applyFont="1" applyFill="1" applyBorder="1" applyAlignment="1">
      <alignment horizontal="left" vertical="center" wrapText="1"/>
    </xf>
    <xf numFmtId="0" fontId="24" fillId="9" borderId="4" xfId="0" applyFont="1" applyFill="1" applyBorder="1" applyAlignment="1">
      <alignment horizontal="left" vertical="center" wrapText="1"/>
    </xf>
    <xf numFmtId="0" fontId="34" fillId="6" borderId="5" xfId="0" applyFont="1" applyFill="1" applyBorder="1" applyAlignment="1">
      <alignment vertical="center"/>
    </xf>
    <xf numFmtId="0" fontId="24" fillId="6" borderId="5" xfId="0" applyFont="1" applyFill="1" applyBorder="1" applyAlignment="1">
      <alignment vertical="center"/>
    </xf>
    <xf numFmtId="0" fontId="24" fillId="6" borderId="2" xfId="0" applyFont="1" applyFill="1" applyBorder="1" applyAlignment="1">
      <alignment vertical="center"/>
    </xf>
    <xf numFmtId="0" fontId="31" fillId="0" borderId="2" xfId="0" applyFont="1" applyBorder="1"/>
    <xf numFmtId="0" fontId="11" fillId="0" borderId="0" xfId="0" applyFont="1" applyAlignment="1">
      <alignment horizontal="center"/>
    </xf>
    <xf numFmtId="0" fontId="34" fillId="6" borderId="5" xfId="0" applyFont="1" applyFill="1" applyBorder="1" applyAlignment="1">
      <alignment vertical="center" wrapText="1"/>
    </xf>
    <xf numFmtId="0" fontId="11" fillId="6" borderId="5" xfId="0" applyFont="1" applyFill="1" applyBorder="1" applyAlignment="1">
      <alignment vertical="center" wrapText="1"/>
    </xf>
    <xf numFmtId="0" fontId="11" fillId="6" borderId="3" xfId="0" applyFont="1" applyFill="1" applyBorder="1" applyAlignment="1">
      <alignment vertical="center" wrapText="1"/>
    </xf>
    <xf numFmtId="0" fontId="11" fillId="6" borderId="2" xfId="0" applyFont="1" applyFill="1" applyBorder="1" applyAlignment="1">
      <alignment vertical="center" wrapText="1"/>
    </xf>
    <xf numFmtId="0" fontId="31" fillId="0" borderId="6" xfId="0" applyFont="1" applyBorder="1"/>
    <xf numFmtId="0" fontId="34" fillId="6" borderId="3" xfId="0" applyFont="1" applyFill="1" applyBorder="1" applyAlignment="1">
      <alignment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1" fillId="6" borderId="7" xfId="0" applyFont="1" applyFill="1" applyBorder="1"/>
    <xf numFmtId="0" fontId="35" fillId="6" borderId="2" xfId="0" applyFont="1" applyFill="1" applyBorder="1" applyAlignment="1">
      <alignment horizontal="left" vertical="center"/>
    </xf>
    <xf numFmtId="0" fontId="31" fillId="6" borderId="8" xfId="0" applyFont="1" applyFill="1" applyBorder="1"/>
    <xf numFmtId="0" fontId="31" fillId="6" borderId="6" xfId="0" applyFont="1" applyFill="1" applyBorder="1"/>
    <xf numFmtId="2" fontId="31" fillId="0" borderId="9" xfId="0" applyNumberFormat="1" applyFont="1" applyBorder="1" applyAlignment="1">
      <alignment vertical="center"/>
    </xf>
    <xf numFmtId="0" fontId="31" fillId="0" borderId="9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5" fillId="6" borderId="0" xfId="0" applyFont="1" applyFill="1" applyAlignment="1">
      <alignment horizontal="left" vertical="center"/>
    </xf>
    <xf numFmtId="0" fontId="31" fillId="6" borderId="8" xfId="0" applyFont="1" applyFill="1" applyBorder="1" applyAlignment="1">
      <alignment vertical="center"/>
    </xf>
    <xf numFmtId="0" fontId="36" fillId="6" borderId="0" xfId="0" applyFont="1" applyFill="1" applyAlignment="1">
      <alignment horizontal="left" vertical="center"/>
    </xf>
    <xf numFmtId="0" fontId="31" fillId="0" borderId="8" xfId="0" applyFont="1" applyBorder="1" applyAlignment="1">
      <alignment horizontal="left" vertical="center"/>
    </xf>
    <xf numFmtId="0" fontId="31" fillId="6" borderId="2" xfId="0" applyFont="1" applyFill="1" applyBorder="1"/>
    <xf numFmtId="0" fontId="37" fillId="6" borderId="2" xfId="0" applyFont="1" applyFill="1" applyBorder="1" applyAlignment="1">
      <alignment horizontal="left" vertical="center"/>
    </xf>
    <xf numFmtId="0" fontId="36" fillId="6" borderId="2" xfId="0" applyFont="1" applyFill="1" applyBorder="1"/>
    <xf numFmtId="0" fontId="31" fillId="6" borderId="2" xfId="0" applyFont="1" applyFill="1" applyBorder="1" applyAlignment="1">
      <alignment vertical="center"/>
    </xf>
    <xf numFmtId="0" fontId="31" fillId="6" borderId="6" xfId="0" applyFont="1" applyFill="1" applyBorder="1" applyAlignment="1">
      <alignment vertical="center"/>
    </xf>
    <xf numFmtId="2" fontId="31" fillId="0" borderId="2" xfId="0" applyNumberFormat="1" applyFont="1" applyBorder="1" applyAlignment="1">
      <alignment vertical="center"/>
    </xf>
    <xf numFmtId="0" fontId="31" fillId="0" borderId="2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10" fillId="9" borderId="0" xfId="0" applyFont="1" applyFill="1" applyAlignment="1">
      <alignment horizontal="center" vertical="center" wrapText="1"/>
    </xf>
    <xf numFmtId="0" fontId="32" fillId="0" borderId="0" xfId="2" applyFont="1" applyBorder="1" applyAlignment="1" applyProtection="1">
      <alignment horizontal="center"/>
    </xf>
    <xf numFmtId="0" fontId="31" fillId="10" borderId="6" xfId="0" applyFont="1" applyFill="1" applyBorder="1" applyAlignment="1" applyProtection="1">
      <alignment horizontal="center" vertical="center"/>
      <protection locked="0"/>
    </xf>
    <xf numFmtId="0" fontId="31" fillId="11" borderId="6" xfId="0" applyFont="1" applyFill="1" applyBorder="1" applyAlignment="1" applyProtection="1">
      <alignment horizontal="center" vertical="center"/>
      <protection locked="0"/>
    </xf>
    <xf numFmtId="0" fontId="38" fillId="13" borderId="6" xfId="0" applyFont="1" applyFill="1" applyBorder="1" applyAlignment="1" applyProtection="1">
      <alignment horizontal="left" vertical="top" wrapText="1"/>
      <protection locked="0"/>
    </xf>
    <xf numFmtId="0" fontId="38" fillId="13" borderId="2" xfId="0" applyFont="1" applyFill="1" applyBorder="1" applyAlignment="1" applyProtection="1">
      <alignment horizontal="left" vertical="top" wrapText="1"/>
      <protection locked="0"/>
    </xf>
    <xf numFmtId="9" fontId="28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5" fillId="8" borderId="10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5" fillId="8" borderId="10" xfId="2" applyFont="1" applyFill="1" applyBorder="1" applyAlignment="1" applyProtection="1">
      <alignment horizontal="center" vertical="center" wrapText="1"/>
    </xf>
    <xf numFmtId="0" fontId="23" fillId="8" borderId="10" xfId="2" applyFont="1" applyFill="1" applyBorder="1" applyAlignment="1" applyProtection="1">
      <alignment horizontal="center" vertical="center"/>
    </xf>
    <xf numFmtId="0" fontId="23" fillId="8" borderId="10" xfId="2" applyFont="1" applyFill="1" applyBorder="1" applyAlignment="1" applyProtection="1">
      <alignment horizontal="center" vertical="center" wrapText="1"/>
    </xf>
    <xf numFmtId="0" fontId="16" fillId="2" borderId="4" xfId="0" applyFont="1" applyFill="1" applyBorder="1" applyAlignment="1">
      <alignment vertical="center" wrapText="1"/>
    </xf>
    <xf numFmtId="0" fontId="16" fillId="2" borderId="5" xfId="0" applyFont="1" applyFill="1" applyBorder="1" applyAlignment="1">
      <alignment vertical="center" wrapText="1"/>
    </xf>
    <xf numFmtId="14" fontId="25" fillId="0" borderId="2" xfId="3" applyNumberFormat="1" applyFont="1" applyBorder="1" applyAlignment="1">
      <alignment horizontal="center" vertical="center"/>
    </xf>
    <xf numFmtId="0" fontId="25" fillId="0" borderId="2" xfId="3" applyFont="1" applyBorder="1" applyAlignment="1">
      <alignment horizontal="center" vertical="center"/>
    </xf>
    <xf numFmtId="0" fontId="16" fillId="2" borderId="4" xfId="0" applyFont="1" applyFill="1" applyBorder="1" applyAlignment="1">
      <alignment vertical="center"/>
    </xf>
    <xf numFmtId="0" fontId="14" fillId="14" borderId="8" xfId="0" applyFont="1" applyFill="1" applyBorder="1" applyAlignment="1">
      <alignment horizontal="center" vertical="center"/>
    </xf>
    <xf numFmtId="0" fontId="14" fillId="14" borderId="11" xfId="0" applyFont="1" applyFill="1" applyBorder="1" applyAlignment="1">
      <alignment horizontal="center" vertical="center"/>
    </xf>
    <xf numFmtId="0" fontId="15" fillId="14" borderId="12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37" fillId="6" borderId="0" xfId="0" applyFont="1" applyFill="1" applyAlignment="1">
      <alignment horizontal="left" vertical="center"/>
    </xf>
    <xf numFmtId="0" fontId="34" fillId="6" borderId="0" xfId="0" applyFont="1" applyFill="1" applyAlignment="1">
      <alignment horizontal="left" vertical="center"/>
    </xf>
    <xf numFmtId="0" fontId="38" fillId="15" borderId="6" xfId="0" applyFont="1" applyFill="1" applyBorder="1" applyAlignment="1" applyProtection="1">
      <alignment horizontal="left" vertical="top" wrapText="1"/>
      <protection locked="0"/>
    </xf>
    <xf numFmtId="0" fontId="38" fillId="15" borderId="2" xfId="0" applyFont="1" applyFill="1" applyBorder="1" applyAlignment="1" applyProtection="1">
      <alignment horizontal="left" vertical="top" wrapText="1"/>
      <protection locked="0"/>
    </xf>
    <xf numFmtId="0" fontId="31" fillId="16" borderId="6" xfId="0" applyFont="1" applyFill="1" applyBorder="1" applyAlignment="1" applyProtection="1">
      <alignment horizontal="center" vertical="center"/>
      <protection locked="0"/>
    </xf>
    <xf numFmtId="9" fontId="28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7" borderId="13" xfId="0" applyFont="1" applyFill="1" applyBorder="1" applyAlignment="1">
      <alignment horizontal="center" vertical="center"/>
    </xf>
    <xf numFmtId="0" fontId="31" fillId="6" borderId="0" xfId="0" applyFont="1" applyFill="1"/>
    <xf numFmtId="0" fontId="3" fillId="11" borderId="13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/>
    </xf>
    <xf numFmtId="0" fontId="31" fillId="12" borderId="2" xfId="0" applyFont="1" applyFill="1" applyBorder="1" applyAlignment="1">
      <alignment vertical="center"/>
    </xf>
    <xf numFmtId="0" fontId="31" fillId="17" borderId="0" xfId="0" applyFont="1" applyFill="1" applyAlignment="1">
      <alignment vertical="center"/>
    </xf>
    <xf numFmtId="0" fontId="12" fillId="17" borderId="0" xfId="0" applyFont="1" applyFill="1" applyAlignment="1">
      <alignment horizontal="left" vertical="center" wrapText="1"/>
    </xf>
    <xf numFmtId="0" fontId="38" fillId="18" borderId="6" xfId="0" applyFont="1" applyFill="1" applyBorder="1" applyAlignment="1" applyProtection="1">
      <alignment horizontal="left" vertical="justify" wrapText="1"/>
      <protection locked="0"/>
    </xf>
    <xf numFmtId="0" fontId="38" fillId="12" borderId="6" xfId="0" applyFont="1" applyFill="1" applyBorder="1" applyAlignment="1" applyProtection="1">
      <alignment horizontal="left" vertical="justify" wrapText="1"/>
      <protection locked="0"/>
    </xf>
    <xf numFmtId="0" fontId="39" fillId="13" borderId="14" xfId="0" applyFont="1" applyFill="1" applyBorder="1" applyAlignment="1" applyProtection="1">
      <alignment horizontal="left" vertical="justify" wrapText="1"/>
      <protection locked="0"/>
    </xf>
    <xf numFmtId="0" fontId="39" fillId="13" borderId="2" xfId="0" applyFont="1" applyFill="1" applyBorder="1" applyAlignment="1" applyProtection="1">
      <alignment horizontal="left" vertical="justify" wrapText="1"/>
      <protection locked="0"/>
    </xf>
    <xf numFmtId="0" fontId="39" fillId="15" borderId="14" xfId="0" applyFont="1" applyFill="1" applyBorder="1" applyAlignment="1" applyProtection="1">
      <alignment horizontal="left" vertical="justify" wrapText="1"/>
      <protection locked="0"/>
    </xf>
    <xf numFmtId="0" fontId="39" fillId="15" borderId="2" xfId="0" applyFont="1" applyFill="1" applyBorder="1" applyAlignment="1" applyProtection="1">
      <alignment horizontal="left" vertical="justify" wrapText="1"/>
      <protection locked="0"/>
    </xf>
    <xf numFmtId="0" fontId="38" fillId="12" borderId="2" xfId="0" applyFont="1" applyFill="1" applyBorder="1" applyAlignment="1" applyProtection="1">
      <alignment horizontal="left" vertical="justify" wrapText="1"/>
      <protection locked="0"/>
    </xf>
    <xf numFmtId="0" fontId="39" fillId="13" borderId="4" xfId="0" applyFont="1" applyFill="1" applyBorder="1" applyAlignment="1" applyProtection="1">
      <alignment horizontal="left" vertical="justify" wrapText="1"/>
      <protection locked="0"/>
    </xf>
    <xf numFmtId="0" fontId="39" fillId="15" borderId="4" xfId="0" applyFont="1" applyFill="1" applyBorder="1" applyAlignment="1" applyProtection="1">
      <alignment horizontal="left" vertical="justify" wrapText="1"/>
      <protection locked="0"/>
    </xf>
    <xf numFmtId="0" fontId="31" fillId="13" borderId="6" xfId="0" applyFont="1" applyFill="1" applyBorder="1" applyAlignment="1" applyProtection="1">
      <alignment horizontal="left" vertical="justify" wrapText="1"/>
      <protection locked="0"/>
    </xf>
    <xf numFmtId="0" fontId="31" fillId="13" borderId="2" xfId="0" applyFont="1" applyFill="1" applyBorder="1" applyAlignment="1" applyProtection="1">
      <alignment horizontal="left" vertical="justify" wrapText="1"/>
      <protection locked="0"/>
    </xf>
    <xf numFmtId="0" fontId="31" fillId="15" borderId="6" xfId="0" applyFont="1" applyFill="1" applyBorder="1" applyAlignment="1" applyProtection="1">
      <alignment horizontal="left" vertical="justify" wrapText="1"/>
      <protection locked="0"/>
    </xf>
    <xf numFmtId="0" fontId="31" fillId="15" borderId="2" xfId="0" applyFont="1" applyFill="1" applyBorder="1" applyAlignment="1" applyProtection="1">
      <alignment horizontal="left" vertical="justify" wrapText="1"/>
      <protection locked="0"/>
    </xf>
    <xf numFmtId="0" fontId="38" fillId="13" borderId="6" xfId="0" applyFont="1" applyFill="1" applyBorder="1" applyAlignment="1" applyProtection="1">
      <alignment horizontal="left" vertical="justify" wrapText="1"/>
      <protection locked="0"/>
    </xf>
    <xf numFmtId="0" fontId="38" fillId="13" borderId="2" xfId="0" applyFont="1" applyFill="1" applyBorder="1" applyAlignment="1" applyProtection="1">
      <alignment horizontal="left" vertical="justify" wrapText="1"/>
      <protection locked="0"/>
    </xf>
    <xf numFmtId="0" fontId="38" fillId="15" borderId="6" xfId="0" applyFont="1" applyFill="1" applyBorder="1" applyAlignment="1" applyProtection="1">
      <alignment horizontal="left" vertical="justify" wrapText="1"/>
      <protection locked="0"/>
    </xf>
    <xf numFmtId="0" fontId="38" fillId="15" borderId="2" xfId="0" applyFont="1" applyFill="1" applyBorder="1" applyAlignment="1" applyProtection="1">
      <alignment horizontal="left" vertical="justify" wrapText="1"/>
      <protection locked="0"/>
    </xf>
    <xf numFmtId="0" fontId="40" fillId="10" borderId="6" xfId="0" applyFont="1" applyFill="1" applyBorder="1" applyAlignment="1" applyProtection="1">
      <alignment horizontal="center" vertical="center" wrapText="1"/>
      <protection locked="0"/>
    </xf>
    <xf numFmtId="0" fontId="31" fillId="10" borderId="6" xfId="0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Alignment="1">
      <alignment vertical="justify" wrapText="1"/>
    </xf>
    <xf numFmtId="0" fontId="40" fillId="11" borderId="6" xfId="0" applyFont="1" applyFill="1" applyBorder="1" applyAlignment="1" applyProtection="1">
      <alignment horizontal="center" vertical="center" wrapText="1"/>
      <protection locked="0"/>
    </xf>
    <xf numFmtId="0" fontId="31" fillId="11" borderId="6" xfId="0" applyFont="1" applyFill="1" applyBorder="1" applyAlignment="1" applyProtection="1">
      <alignment horizontal="center" vertical="center" wrapText="1"/>
      <protection locked="0"/>
    </xf>
    <xf numFmtId="0" fontId="40" fillId="16" borderId="6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center"/>
    </xf>
    <xf numFmtId="0" fontId="31" fillId="16" borderId="6" xfId="0" applyFont="1" applyFill="1" applyBorder="1" applyAlignment="1" applyProtection="1">
      <alignment horizontal="center" vertical="center" wrapText="1"/>
      <protection locked="0"/>
    </xf>
    <xf numFmtId="0" fontId="38" fillId="12" borderId="2" xfId="0" applyFont="1" applyFill="1" applyBorder="1" applyAlignment="1" applyProtection="1">
      <alignment horizontal="left" vertical="center" wrapText="1"/>
      <protection locked="0"/>
    </xf>
    <xf numFmtId="0" fontId="38" fillId="12" borderId="6" xfId="0" applyFont="1" applyFill="1" applyBorder="1" applyAlignment="1" applyProtection="1">
      <alignment horizontal="left" vertical="center" wrapText="1"/>
      <protection locked="0"/>
    </xf>
    <xf numFmtId="0" fontId="38" fillId="13" borderId="2" xfId="0" applyFont="1" applyFill="1" applyBorder="1" applyAlignment="1" applyProtection="1">
      <alignment horizontal="left" vertical="center" wrapText="1"/>
      <protection locked="0"/>
    </xf>
    <xf numFmtId="0" fontId="38" fillId="13" borderId="2" xfId="0" applyFont="1" applyFill="1" applyBorder="1" applyAlignment="1" applyProtection="1">
      <alignment horizontal="left" vertical="justify"/>
      <protection locked="0"/>
    </xf>
    <xf numFmtId="0" fontId="38" fillId="13" borderId="2" xfId="0" applyFont="1" applyFill="1" applyBorder="1" applyAlignment="1" applyProtection="1">
      <alignment vertical="center" wrapText="1"/>
      <protection locked="0"/>
    </xf>
    <xf numFmtId="0" fontId="38" fillId="15" borderId="2" xfId="0" applyFont="1" applyFill="1" applyBorder="1" applyAlignment="1" applyProtection="1">
      <alignment horizontal="left" vertical="center" wrapText="1"/>
      <protection locked="0"/>
    </xf>
    <xf numFmtId="0" fontId="40" fillId="18" borderId="6" xfId="0" applyFont="1" applyFill="1" applyBorder="1" applyAlignment="1" applyProtection="1">
      <alignment horizontal="center" vertical="center" wrapText="1"/>
      <protection locked="0"/>
    </xf>
    <xf numFmtId="0" fontId="31" fillId="18" borderId="6" xfId="0" applyFont="1" applyFill="1" applyBorder="1" applyAlignment="1" applyProtection="1">
      <alignment horizontal="center" vertical="center" wrapText="1"/>
      <protection locked="0"/>
    </xf>
    <xf numFmtId="0" fontId="31" fillId="18" borderId="2" xfId="0" applyFont="1" applyFill="1" applyBorder="1" applyAlignment="1" applyProtection="1">
      <alignment horizontal="left" vertical="justify" wrapText="1"/>
      <protection locked="0"/>
    </xf>
    <xf numFmtId="0" fontId="31" fillId="18" borderId="6" xfId="0" applyFont="1" applyFill="1" applyBorder="1" applyAlignment="1" applyProtection="1">
      <alignment horizontal="center" vertical="center"/>
      <protection locked="0"/>
    </xf>
    <xf numFmtId="0" fontId="31" fillId="0" borderId="6" xfId="0" applyFont="1" applyBorder="1" applyAlignment="1">
      <alignment horizontal="left" vertical="center" wrapText="1"/>
    </xf>
    <xf numFmtId="0" fontId="31" fillId="18" borderId="14" xfId="0" applyFont="1" applyFill="1" applyBorder="1" applyAlignment="1" applyProtection="1">
      <alignment horizontal="left" vertical="center" wrapText="1"/>
      <protection locked="0"/>
    </xf>
    <xf numFmtId="0" fontId="31" fillId="18" borderId="2" xfId="0" applyFont="1" applyFill="1" applyBorder="1" applyAlignment="1" applyProtection="1">
      <alignment horizontal="left" vertical="center" wrapText="1"/>
      <protection locked="0"/>
    </xf>
    <xf numFmtId="0" fontId="31" fillId="18" borderId="4" xfId="0" applyFont="1" applyFill="1" applyBorder="1" applyAlignment="1" applyProtection="1">
      <alignment horizontal="left" vertical="center" wrapText="1"/>
      <protection locked="0"/>
    </xf>
    <xf numFmtId="0" fontId="31" fillId="0" borderId="2" xfId="0" applyFont="1" applyBorder="1" applyAlignment="1">
      <alignment horizontal="left" vertical="center" wrapText="1"/>
    </xf>
    <xf numFmtId="0" fontId="31" fillId="0" borderId="6" xfId="0" applyFont="1" applyBorder="1" applyAlignment="1">
      <alignment vertical="center"/>
    </xf>
    <xf numFmtId="0" fontId="31" fillId="0" borderId="2" xfId="0" applyFont="1" applyBorder="1" applyAlignment="1">
      <alignment vertical="center"/>
    </xf>
    <xf numFmtId="0" fontId="31" fillId="0" borderId="2" xfId="0" applyFont="1" applyBorder="1" applyAlignment="1">
      <alignment vertical="center" wrapText="1"/>
    </xf>
    <xf numFmtId="0" fontId="31" fillId="18" borderId="6" xfId="0" applyFont="1" applyFill="1" applyBorder="1" applyAlignment="1" applyProtection="1">
      <alignment horizontal="left" vertical="center" wrapText="1"/>
      <protection locked="0"/>
    </xf>
    <xf numFmtId="0" fontId="31" fillId="0" borderId="15" xfId="0" applyFont="1" applyBorder="1" applyAlignment="1">
      <alignment vertical="center"/>
    </xf>
    <xf numFmtId="0" fontId="31" fillId="0" borderId="3" xfId="0" applyFont="1" applyBorder="1" applyAlignment="1">
      <alignment vertical="center"/>
    </xf>
    <xf numFmtId="0" fontId="31" fillId="15" borderId="6" xfId="0" applyFont="1" applyFill="1" applyBorder="1" applyAlignment="1" applyProtection="1">
      <alignment horizontal="left" vertical="center" wrapText="1"/>
      <protection locked="0"/>
    </xf>
    <xf numFmtId="0" fontId="31" fillId="15" borderId="2" xfId="0" applyFont="1" applyFill="1" applyBorder="1" applyAlignment="1" applyProtection="1">
      <alignment horizontal="left" vertical="center" wrapText="1"/>
      <protection locked="0"/>
    </xf>
    <xf numFmtId="0" fontId="31" fillId="0" borderId="6" xfId="0" applyFont="1" applyBorder="1" applyAlignment="1">
      <alignment vertical="center" wrapText="1"/>
    </xf>
    <xf numFmtId="0" fontId="41" fillId="19" borderId="22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31" fillId="12" borderId="6" xfId="0" applyFont="1" applyFill="1" applyBorder="1" applyAlignment="1" applyProtection="1">
      <alignment horizontal="left" vertical="justify" wrapText="1"/>
      <protection locked="0"/>
    </xf>
    <xf numFmtId="0" fontId="31" fillId="12" borderId="2" xfId="0" applyFont="1" applyFill="1" applyBorder="1" applyAlignment="1" applyProtection="1">
      <alignment horizontal="left" vertical="justify" wrapText="1"/>
      <protection locked="0"/>
    </xf>
    <xf numFmtId="0" fontId="31" fillId="12" borderId="6" xfId="0" applyFont="1" applyFill="1" applyBorder="1" applyAlignment="1" applyProtection="1">
      <alignment horizontal="left" vertical="top" wrapText="1"/>
      <protection locked="0"/>
    </xf>
    <xf numFmtId="0" fontId="31" fillId="12" borderId="2" xfId="0" applyFont="1" applyFill="1" applyBorder="1" applyAlignment="1" applyProtection="1">
      <alignment horizontal="left" vertical="top" wrapText="1"/>
      <protection locked="0"/>
    </xf>
    <xf numFmtId="0" fontId="11" fillId="9" borderId="6" xfId="0" applyFont="1" applyFill="1" applyBorder="1" applyAlignment="1">
      <alignment horizontal="center" vertical="center" wrapText="1"/>
    </xf>
    <xf numFmtId="0" fontId="31" fillId="12" borderId="6" xfId="0" applyFont="1" applyFill="1" applyBorder="1" applyAlignment="1" applyProtection="1">
      <alignment horizontal="left" vertical="center" wrapText="1"/>
      <protection locked="0"/>
    </xf>
    <xf numFmtId="0" fontId="31" fillId="12" borderId="2" xfId="0" applyFont="1" applyFill="1" applyBorder="1" applyAlignment="1" applyProtection="1">
      <alignment horizontal="left" vertical="center" wrapText="1"/>
      <protection locked="0"/>
    </xf>
    <xf numFmtId="0" fontId="31" fillId="12" borderId="2" xfId="0" applyFont="1" applyFill="1" applyBorder="1" applyAlignment="1" applyProtection="1">
      <alignment vertical="center" wrapText="1"/>
      <protection locked="0"/>
    </xf>
    <xf numFmtId="0" fontId="31" fillId="12" borderId="6" xfId="0" applyFont="1" applyFill="1" applyBorder="1" applyAlignment="1" applyProtection="1">
      <alignment vertical="center" wrapText="1"/>
      <protection locked="0"/>
    </xf>
    <xf numFmtId="0" fontId="31" fillId="12" borderId="2" xfId="0" applyFont="1" applyFill="1" applyBorder="1" applyAlignment="1" applyProtection="1">
      <alignment horizontal="center" vertical="center" wrapText="1"/>
      <protection locked="0"/>
    </xf>
    <xf numFmtId="0" fontId="42" fillId="12" borderId="2" xfId="0" applyFont="1" applyFill="1" applyBorder="1" applyAlignment="1" applyProtection="1">
      <alignment horizontal="left" vertical="center" wrapText="1"/>
      <protection locked="0"/>
    </xf>
    <xf numFmtId="0" fontId="42" fillId="12" borderId="6" xfId="0" applyFont="1" applyFill="1" applyBorder="1" applyAlignment="1" applyProtection="1">
      <alignment horizontal="left" vertical="center" wrapText="1"/>
      <protection locked="0"/>
    </xf>
    <xf numFmtId="0" fontId="31" fillId="12" borderId="6" xfId="0" applyFont="1" applyFill="1" applyBorder="1" applyAlignment="1" applyProtection="1">
      <alignment horizontal="center" vertical="center" wrapText="1"/>
      <protection locked="0"/>
    </xf>
    <xf numFmtId="0" fontId="16" fillId="18" borderId="6" xfId="0" applyFont="1" applyFill="1" applyBorder="1" applyAlignment="1" applyProtection="1">
      <alignment horizontal="left" vertical="center" wrapText="1"/>
      <protection locked="0"/>
    </xf>
    <xf numFmtId="0" fontId="16" fillId="18" borderId="2" xfId="0" applyFont="1" applyFill="1" applyBorder="1" applyAlignment="1" applyProtection="1">
      <alignment horizontal="left" vertical="center" wrapText="1"/>
      <protection locked="0"/>
    </xf>
    <xf numFmtId="0" fontId="16" fillId="18" borderId="4" xfId="0" applyFont="1" applyFill="1" applyBorder="1" applyAlignment="1" applyProtection="1">
      <alignment horizontal="left" vertical="center" wrapText="1"/>
      <protection locked="0"/>
    </xf>
    <xf numFmtId="0" fontId="16" fillId="12" borderId="6" xfId="0" applyFont="1" applyFill="1" applyBorder="1" applyAlignment="1" applyProtection="1">
      <alignment horizontal="left" vertical="center" wrapText="1"/>
      <protection locked="0"/>
    </xf>
    <xf numFmtId="0" fontId="16" fillId="12" borderId="6" xfId="0" applyFont="1" applyFill="1" applyBorder="1" applyAlignment="1" applyProtection="1">
      <alignment horizontal="center" vertical="center" wrapText="1"/>
      <protection locked="0"/>
    </xf>
    <xf numFmtId="0" fontId="25" fillId="0" borderId="7" xfId="3" applyFont="1" applyBorder="1" applyAlignment="1">
      <alignment horizontal="center"/>
    </xf>
    <xf numFmtId="0" fontId="25" fillId="0" borderId="18" xfId="3" applyFont="1" applyBorder="1" applyAlignment="1">
      <alignment horizontal="center"/>
    </xf>
    <xf numFmtId="0" fontId="25" fillId="0" borderId="13" xfId="3" applyFont="1" applyBorder="1" applyAlignment="1">
      <alignment horizontal="center"/>
    </xf>
    <xf numFmtId="0" fontId="25" fillId="0" borderId="19" xfId="3" applyFont="1" applyBorder="1" applyAlignment="1">
      <alignment horizontal="center"/>
    </xf>
    <xf numFmtId="0" fontId="25" fillId="0" borderId="14" xfId="3" applyFont="1" applyBorder="1" applyAlignment="1">
      <alignment horizontal="center"/>
    </xf>
    <xf numFmtId="0" fontId="25" fillId="0" borderId="15" xfId="3" applyFont="1" applyBorder="1" applyAlignment="1">
      <alignment horizontal="center"/>
    </xf>
    <xf numFmtId="0" fontId="25" fillId="0" borderId="4" xfId="3" applyFont="1" applyBorder="1" applyAlignment="1">
      <alignment horizontal="center" vertical="center"/>
    </xf>
    <xf numFmtId="0" fontId="25" fillId="0" borderId="3" xfId="3" applyFont="1" applyBorder="1" applyAlignment="1">
      <alignment horizontal="center" vertical="center"/>
    </xf>
    <xf numFmtId="0" fontId="25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0" xfId="2" applyFont="1" applyFill="1" applyAlignment="1" applyProtection="1">
      <alignment horizontal="left" vertical="center"/>
    </xf>
    <xf numFmtId="0" fontId="11" fillId="0" borderId="0" xfId="0" applyFont="1" applyAlignment="1">
      <alignment horizontal="center"/>
    </xf>
    <xf numFmtId="0" fontId="32" fillId="0" borderId="0" xfId="2" applyFont="1" applyAlignment="1" applyProtection="1">
      <alignment horizontal="center"/>
    </xf>
    <xf numFmtId="0" fontId="31" fillId="2" borderId="13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164" fontId="31" fillId="0" borderId="2" xfId="0" applyNumberFormat="1" applyFont="1" applyBorder="1" applyAlignment="1" applyProtection="1">
      <alignment horizontal="center" vertical="center" wrapText="1"/>
      <protection locked="0"/>
    </xf>
    <xf numFmtId="0" fontId="31" fillId="0" borderId="2" xfId="0" applyFont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9" fillId="0" borderId="0" xfId="2" applyFont="1" applyFill="1" applyAlignment="1" applyProtection="1">
      <alignment horizontal="center" vertical="center"/>
    </xf>
    <xf numFmtId="0" fontId="20" fillId="6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/>
    </xf>
    <xf numFmtId="0" fontId="18" fillId="0" borderId="2" xfId="0" applyFont="1" applyBorder="1" applyAlignment="1" applyProtection="1">
      <alignment horizontal="center" vertical="center"/>
      <protection locked="0"/>
    </xf>
    <xf numFmtId="0" fontId="31" fillId="17" borderId="0" xfId="0" applyFont="1" applyFill="1" applyAlignment="1">
      <alignment vertical="center" wrapText="1"/>
    </xf>
    <xf numFmtId="0" fontId="31" fillId="17" borderId="0" xfId="0" applyFont="1" applyFill="1" applyAlignment="1">
      <alignment vertical="center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3" fillId="17" borderId="0" xfId="0" applyFont="1" applyFill="1" applyAlignment="1">
      <alignment vertical="center" wrapText="1"/>
    </xf>
    <xf numFmtId="0" fontId="17" fillId="6" borderId="4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31" fillId="0" borderId="17" xfId="0" applyFont="1" applyBorder="1" applyAlignment="1" applyProtection="1">
      <alignment horizontal="center" vertical="center" wrapText="1"/>
      <protection locked="0"/>
    </xf>
    <xf numFmtId="0" fontId="31" fillId="0" borderId="2" xfId="0" applyFont="1" applyBorder="1" applyAlignment="1" applyProtection="1">
      <alignment horizontal="center" vertical="center" wrapText="1"/>
      <protection locked="0"/>
    </xf>
    <xf numFmtId="0" fontId="31" fillId="12" borderId="2" xfId="0" applyFont="1" applyFill="1" applyBorder="1" applyAlignment="1">
      <alignment vertical="center" wrapText="1"/>
    </xf>
    <xf numFmtId="0" fontId="31" fillId="12" borderId="2" xfId="0" applyFont="1" applyFill="1" applyBorder="1" applyAlignment="1">
      <alignment vertical="center"/>
    </xf>
    <xf numFmtId="0" fontId="31" fillId="2" borderId="2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1" fontId="31" fillId="0" borderId="3" xfId="0" applyNumberFormat="1" applyFont="1" applyBorder="1" applyAlignment="1" applyProtection="1">
      <alignment horizontal="center" vertical="center"/>
      <protection locked="0"/>
    </xf>
    <xf numFmtId="1" fontId="31" fillId="0" borderId="2" xfId="0" applyNumberFormat="1" applyFont="1" applyBorder="1" applyAlignment="1" applyProtection="1">
      <alignment horizontal="center" vertical="center"/>
      <protection locked="0"/>
    </xf>
    <xf numFmtId="1" fontId="16" fillId="0" borderId="3" xfId="0" applyNumberFormat="1" applyFont="1" applyBorder="1" applyAlignment="1" applyProtection="1">
      <alignment horizontal="center" vertical="center"/>
      <protection locked="0"/>
    </xf>
    <xf numFmtId="1" fontId="16" fillId="0" borderId="2" xfId="0" applyNumberFormat="1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>
      <alignment horizontal="right"/>
    </xf>
    <xf numFmtId="0" fontId="11" fillId="0" borderId="20" xfId="0" applyFont="1" applyBorder="1" applyAlignment="1">
      <alignment horizontal="right"/>
    </xf>
    <xf numFmtId="0" fontId="34" fillId="6" borderId="2" xfId="0" applyFont="1" applyFill="1" applyBorder="1" applyAlignment="1">
      <alignment horizontal="left" vertical="center"/>
    </xf>
    <xf numFmtId="0" fontId="34" fillId="6" borderId="3" xfId="0" applyFont="1" applyFill="1" applyBorder="1" applyAlignment="1">
      <alignment horizontal="left" vertical="center"/>
    </xf>
    <xf numFmtId="0" fontId="11" fillId="18" borderId="4" xfId="0" applyFont="1" applyFill="1" applyBorder="1" applyAlignment="1">
      <alignment horizontal="center" vertical="center"/>
    </xf>
    <xf numFmtId="0" fontId="11" fillId="18" borderId="5" xfId="0" applyFont="1" applyFill="1" applyBorder="1" applyAlignment="1">
      <alignment horizontal="center" vertical="center"/>
    </xf>
    <xf numFmtId="0" fontId="11" fillId="18" borderId="3" xfId="0" applyFont="1" applyFill="1" applyBorder="1" applyAlignment="1">
      <alignment horizontal="center" vertical="center"/>
    </xf>
    <xf numFmtId="0" fontId="11" fillId="16" borderId="4" xfId="0" applyFont="1" applyFill="1" applyBorder="1" applyAlignment="1">
      <alignment horizontal="center" vertical="center"/>
    </xf>
    <xf numFmtId="0" fontId="11" fillId="16" borderId="5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center" vertical="center"/>
    </xf>
    <xf numFmtId="0" fontId="34" fillId="6" borderId="9" xfId="0" applyFont="1" applyFill="1" applyBorder="1" applyAlignment="1">
      <alignment horizontal="left" vertical="center"/>
    </xf>
    <xf numFmtId="0" fontId="34" fillId="6" borderId="4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left" vertical="center"/>
    </xf>
    <xf numFmtId="0" fontId="34" fillId="6" borderId="18" xfId="0" applyFont="1" applyFill="1" applyBorder="1" applyAlignment="1">
      <alignment horizontal="left" vertical="center"/>
    </xf>
    <xf numFmtId="0" fontId="11" fillId="0" borderId="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24" fillId="9" borderId="8" xfId="0" applyFont="1" applyFill="1" applyBorder="1" applyAlignment="1">
      <alignment horizontal="center" vertical="center"/>
    </xf>
    <xf numFmtId="0" fontId="24" fillId="9" borderId="6" xfId="0" applyFont="1" applyFill="1" applyBorder="1" applyAlignment="1">
      <alignment horizontal="center" vertical="center"/>
    </xf>
    <xf numFmtId="0" fontId="15" fillId="9" borderId="13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23" fillId="21" borderId="2" xfId="0" applyFont="1" applyFill="1" applyBorder="1" applyAlignment="1">
      <alignment horizontal="center" vertical="center"/>
    </xf>
    <xf numFmtId="0" fontId="23" fillId="9" borderId="20" xfId="0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 vertical="center"/>
    </xf>
    <xf numFmtId="0" fontId="23" fillId="9" borderId="21" xfId="0" applyFont="1" applyFill="1" applyBorder="1" applyAlignment="1">
      <alignment horizontal="center" vertical="center"/>
    </xf>
    <xf numFmtId="0" fontId="23" fillId="9" borderId="15" xfId="0" applyFont="1" applyFill="1" applyBorder="1" applyAlignment="1">
      <alignment horizontal="center" vertical="center"/>
    </xf>
    <xf numFmtId="0" fontId="23" fillId="9" borderId="20" xfId="0" applyFont="1" applyFill="1" applyBorder="1" applyAlignment="1">
      <alignment horizontal="center" vertical="center" wrapText="1"/>
    </xf>
    <xf numFmtId="0" fontId="23" fillId="9" borderId="18" xfId="0" applyFont="1" applyFill="1" applyBorder="1" applyAlignment="1">
      <alignment horizontal="center" vertical="center" wrapText="1"/>
    </xf>
    <xf numFmtId="0" fontId="23" fillId="9" borderId="21" xfId="0" applyFont="1" applyFill="1" applyBorder="1" applyAlignment="1">
      <alignment horizontal="center" vertical="center" wrapText="1"/>
    </xf>
    <xf numFmtId="0" fontId="23" fillId="9" borderId="15" xfId="0" applyFont="1" applyFill="1" applyBorder="1" applyAlignment="1">
      <alignment horizontal="center" vertical="center" wrapText="1"/>
    </xf>
    <xf numFmtId="0" fontId="31" fillId="6" borderId="7" xfId="0" applyFont="1" applyFill="1" applyBorder="1" applyAlignment="1">
      <alignment horizontal="center"/>
    </xf>
    <xf numFmtId="0" fontId="31" fillId="6" borderId="13" xfId="0" applyFont="1" applyFill="1" applyBorder="1" applyAlignment="1">
      <alignment horizontal="center"/>
    </xf>
    <xf numFmtId="0" fontId="31" fillId="6" borderId="14" xfId="0" applyFont="1" applyFill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20" borderId="4" xfId="0" applyFont="1" applyFill="1" applyBorder="1" applyAlignment="1">
      <alignment horizontal="center" vertical="center"/>
    </xf>
    <xf numFmtId="0" fontId="11" fillId="20" borderId="5" xfId="0" applyFont="1" applyFill="1" applyBorder="1" applyAlignment="1">
      <alignment horizontal="center" vertical="center"/>
    </xf>
    <xf numFmtId="0" fontId="11" fillId="20" borderId="3" xfId="0" applyFont="1" applyFill="1" applyBorder="1" applyAlignment="1">
      <alignment horizontal="center" vertical="center"/>
    </xf>
    <xf numFmtId="0" fontId="11" fillId="13" borderId="4" xfId="0" applyFont="1" applyFill="1" applyBorder="1" applyAlignment="1">
      <alignment horizontal="center" vertical="center"/>
    </xf>
    <xf numFmtId="0" fontId="11" fillId="13" borderId="5" xfId="0" applyFont="1" applyFill="1" applyBorder="1" applyAlignment="1">
      <alignment horizontal="center" vertical="center"/>
    </xf>
    <xf numFmtId="0" fontId="11" fillId="13" borderId="3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/>
    </xf>
    <xf numFmtId="0" fontId="16" fillId="6" borderId="8" xfId="0" applyFont="1" applyFill="1" applyBorder="1" applyAlignment="1">
      <alignment horizontal="center"/>
    </xf>
    <xf numFmtId="0" fontId="16" fillId="6" borderId="6" xfId="0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31" fillId="6" borderId="8" xfId="0" applyFont="1" applyFill="1" applyBorder="1" applyAlignment="1">
      <alignment horizontal="center"/>
    </xf>
    <xf numFmtId="0" fontId="31" fillId="6" borderId="6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 vertical="center" wrapText="1"/>
    </xf>
    <xf numFmtId="0" fontId="32" fillId="0" borderId="0" xfId="2" applyFont="1" applyBorder="1" applyAlignment="1" applyProtection="1">
      <alignment horizontal="center"/>
    </xf>
    <xf numFmtId="0" fontId="11" fillId="0" borderId="4" xfId="0" applyFont="1" applyBorder="1" applyAlignment="1">
      <alignment horizontal="right"/>
    </xf>
    <xf numFmtId="0" fontId="11" fillId="0" borderId="5" xfId="0" applyFont="1" applyBorder="1" applyAlignment="1">
      <alignment horizontal="right"/>
    </xf>
    <xf numFmtId="0" fontId="24" fillId="9" borderId="8" xfId="0" applyFont="1" applyFill="1" applyBorder="1" applyAlignment="1">
      <alignment horizontal="center" vertical="center" wrapText="1"/>
    </xf>
    <xf numFmtId="0" fontId="24" fillId="9" borderId="6" xfId="0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/>
    </xf>
    <xf numFmtId="0" fontId="24" fillId="9" borderId="15" xfId="0" applyFont="1" applyFill="1" applyBorder="1" applyAlignment="1">
      <alignment horizontal="center" vertical="center"/>
    </xf>
    <xf numFmtId="0" fontId="31" fillId="0" borderId="19" xfId="0" applyFont="1" applyBorder="1" applyAlignment="1">
      <alignment horizontal="center"/>
    </xf>
    <xf numFmtId="0" fontId="28" fillId="0" borderId="2" xfId="0" applyFont="1" applyBorder="1" applyAlignment="1" applyProtection="1">
      <alignment horizontal="center" vertical="top" wrapText="1"/>
      <protection locked="0"/>
    </xf>
    <xf numFmtId="0" fontId="3" fillId="16" borderId="13" xfId="0" applyFont="1" applyFill="1" applyBorder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22" borderId="7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3" fillId="13" borderId="13" xfId="0" applyFont="1" applyFill="1" applyBorder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28" fillId="0" borderId="13" xfId="0" applyFont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16" borderId="2" xfId="0" applyFont="1" applyFill="1" applyBorder="1" applyAlignment="1">
      <alignment horizontal="center" vertical="center"/>
    </xf>
    <xf numFmtId="0" fontId="28" fillId="0" borderId="2" xfId="0" applyFont="1" applyBorder="1" applyAlignment="1" applyProtection="1">
      <alignment horizontal="center" vertical="top"/>
      <protection locked="0"/>
    </xf>
    <xf numFmtId="0" fontId="7" fillId="7" borderId="7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0A-471F-93B1-614FC7046B5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30A-471F-93B1-614FC7046B5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30A-471F-93B1-614FC7046B5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30A-471F-93B1-614FC7046B5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0A-471F-93B1-614FC7046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63424"/>
        <c:axId val="187864960"/>
        <c:axId val="0"/>
      </c:bar3DChart>
      <c:catAx>
        <c:axId val="18786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864960"/>
        <c:crosses val="autoZero"/>
        <c:auto val="1"/>
        <c:lblAlgn val="ctr"/>
        <c:lblOffset val="100"/>
        <c:noMultiLvlLbl val="0"/>
      </c:catAx>
      <c:valAx>
        <c:axId val="187864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63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2022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D-4C01-AC78-2E901CD8F4B8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D-4C01-AC78-2E901CD8F4B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D-4C01-AC78-2E901CD8F4B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D-4C01-AC78-2E901CD8F4B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D-4C01-AC78-2E901CD8F4B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6D-4C01-AC78-2E901CD8F4B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D-4C01-AC78-2E901CD8F4B8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D-4C01-AC78-2E901CD8F4B8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D-4C01-AC78-2E901CD8F4B8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D-4C01-AC78-2E901CD8F4B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16D-4C01-AC78-2E901CD8F4B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D-4C01-AC78-2E901CD8F4B8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16D-4C01-AC78-2E901CD8F4B8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6D-4C01-AC78-2E901CD8F4B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6D-4C01-AC78-2E901CD8F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112704"/>
        <c:axId val="189114240"/>
      </c:lineChart>
      <c:catAx>
        <c:axId val="18911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14240"/>
        <c:crosses val="autoZero"/>
        <c:auto val="1"/>
        <c:lblAlgn val="ctr"/>
        <c:lblOffset val="100"/>
        <c:noMultiLvlLbl val="0"/>
      </c:catAx>
      <c:valAx>
        <c:axId val="189114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1127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B57-4A46-A946-6A27F4ED34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B57-4A46-A946-6A27F4ED342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0.6</c:v>
                </c:pt>
                <c:pt idx="1">
                  <c:v>0.4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52-4C38-A32B-7D57BD6F9393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B57-4A46-A946-6A27F4ED34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B57-4A46-A946-6A27F4ED34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B57-4A46-A946-6A27F4ED34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B57-4A46-A946-6A27F4ED342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0.2</c:v>
                </c:pt>
                <c:pt idx="1">
                  <c:v>0.6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52-4C38-A32B-7D57BD6F9393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B57-4A46-A946-6A27F4ED34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B57-4A46-A946-6A27F4ED34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B57-4A46-A946-6A27F4ED34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B57-4A46-A946-6A27F4ED342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52-4C38-A32B-7D57BD6F939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52-4C38-A32B-7D57BD6F9393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52-4C38-A32B-7D57BD6F9393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52-4C38-A32B-7D57BD6F9393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52-4C38-A32B-7D57BD6F939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52-4C38-A32B-7D57BD6F9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147776"/>
        <c:axId val="189161856"/>
      </c:lineChart>
      <c:catAx>
        <c:axId val="18914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61856"/>
        <c:crosses val="autoZero"/>
        <c:auto val="1"/>
        <c:lblAlgn val="ctr"/>
        <c:lblOffset val="100"/>
        <c:noMultiLvlLbl val="0"/>
      </c:catAx>
      <c:valAx>
        <c:axId val="189161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14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B6-487D-A51D-ED17E592C91A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B6-487D-A51D-ED17E592C91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0.375</c:v>
                </c:pt>
                <c:pt idx="1">
                  <c:v>0.5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B6-487D-A51D-ED17E592C91A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6-487D-A51D-ED17E592C91A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B6-487D-A51D-ED17E592C91A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B6-487D-A51D-ED17E592C91A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B6-487D-A51D-ED17E592C91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B6-487D-A51D-ED17E592C91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B6-487D-A51D-ED17E592C91A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B6-487D-A51D-ED17E592C91A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B6-487D-A51D-ED17E592C91A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B6-487D-A51D-ED17E592C91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5B6-487D-A51D-ED17E592C91A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5B6-487D-A51D-ED17E592C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241216"/>
        <c:axId val="189242752"/>
      </c:lineChart>
      <c:catAx>
        <c:axId val="18924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242752"/>
        <c:crosses val="autoZero"/>
        <c:auto val="1"/>
        <c:lblAlgn val="ctr"/>
        <c:lblOffset val="100"/>
        <c:noMultiLvlLbl val="0"/>
      </c:catAx>
      <c:valAx>
        <c:axId val="189242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2412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BD-479D-9B0B-0DF55C0828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2BD-479D-9B0B-0DF55C0828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2BD-479D-9B0B-0DF55C0828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2BD-479D-9B0B-0DF55C0828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BD-479D-9B0B-0DF55C082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366272"/>
        <c:axId val="189367808"/>
        <c:axId val="0"/>
      </c:bar3DChart>
      <c:catAx>
        <c:axId val="18936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367808"/>
        <c:crosses val="autoZero"/>
        <c:auto val="1"/>
        <c:lblAlgn val="ctr"/>
        <c:lblOffset val="100"/>
        <c:noMultiLvlLbl val="0"/>
      </c:catAx>
      <c:valAx>
        <c:axId val="189367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366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0A-4614-B171-7E6C3910FC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D0A-4614-B171-7E6C3910FC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D0A-4614-B171-7E6C3910FC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D0A-4614-B171-7E6C3910FC4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0A-4614-B171-7E6C3910F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388288"/>
        <c:axId val="189389824"/>
        <c:axId val="0"/>
      </c:bar3DChart>
      <c:catAx>
        <c:axId val="1893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389824"/>
        <c:crosses val="autoZero"/>
        <c:auto val="1"/>
        <c:lblAlgn val="ctr"/>
        <c:lblOffset val="100"/>
        <c:noMultiLvlLbl val="0"/>
      </c:catAx>
      <c:valAx>
        <c:axId val="189389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388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Cultura Institucional</a:t>
            </a:r>
          </a:p>
        </c:rich>
      </c:tx>
      <c:layout>
        <c:manualLayout>
          <c:xMode val="edge"/>
          <c:yMode val="edge"/>
          <c:x val="0.14841309823677581"/>
          <c:y val="2.829359358249233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141-41CE-8E60-3F0C83D6D93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141-41CE-8E60-3F0C83D6D93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141-41CE-8E60-3F0C83D6D93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141-41CE-8E60-3F0C83D6D9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141-41CE-8E60-3F0C83D6D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496320"/>
        <c:axId val="189498112"/>
        <c:axId val="0"/>
      </c:bar3DChart>
      <c:catAx>
        <c:axId val="18949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498112"/>
        <c:crosses val="autoZero"/>
        <c:auto val="1"/>
        <c:lblAlgn val="ctr"/>
        <c:lblOffset val="100"/>
        <c:noMultiLvlLbl val="0"/>
      </c:catAx>
      <c:valAx>
        <c:axId val="189498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496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E2-4721-83FE-32302C11BBBB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E2-4721-83FE-32302C11BBB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E2-4721-83FE-32302C11BBBB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E2-4721-83FE-32302C11BBBB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CE2-4721-83FE-32302C11BBBB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E2-4721-83FE-32302C11BBBB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E2-4721-83FE-32302C11BBB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CE2-4721-83FE-32302C11BBBB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CE2-4721-83FE-32302C11BBBB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E2-4721-83FE-32302C11BBBB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CE2-4721-83FE-32302C11BBBB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E2-4721-83FE-32302C11BBB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CE2-4721-83FE-32302C11BBB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6CE2-4721-83FE-32302C11B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536128"/>
        <c:axId val="189537664"/>
      </c:lineChart>
      <c:catAx>
        <c:axId val="18953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537664"/>
        <c:crosses val="autoZero"/>
        <c:auto val="1"/>
        <c:lblAlgn val="ctr"/>
        <c:lblOffset val="100"/>
        <c:noMultiLvlLbl val="0"/>
      </c:catAx>
      <c:valAx>
        <c:axId val="189537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5361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7B-4184-AAA8-44EBFFCE6E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77B-4184-AAA8-44EBFFCE6E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77B-4184-AAA8-44EBFFCE6E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77B-4184-AAA8-44EBFFCE6E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7B-4184-AAA8-44EBFFCE6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579264"/>
        <c:axId val="189580800"/>
        <c:axId val="0"/>
      </c:bar3DChart>
      <c:catAx>
        <c:axId val="18957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580800"/>
        <c:crosses val="autoZero"/>
        <c:auto val="1"/>
        <c:lblAlgn val="ctr"/>
        <c:lblOffset val="100"/>
        <c:noMultiLvlLbl val="0"/>
      </c:catAx>
      <c:valAx>
        <c:axId val="1895808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57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AA-42C1-9708-8EC26333F07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7AA-42C1-9708-8EC26333F07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7AA-42C1-9708-8EC26333F07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7AA-42C1-9708-8EC26333F07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0.66666666666666663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7AA-42C1-9708-8EC26333F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691392"/>
        <c:axId val="189692928"/>
        <c:axId val="0"/>
      </c:bar3DChart>
      <c:catAx>
        <c:axId val="18969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692928"/>
        <c:crosses val="autoZero"/>
        <c:auto val="1"/>
        <c:lblAlgn val="ctr"/>
        <c:lblOffset val="100"/>
        <c:noMultiLvlLbl val="0"/>
      </c:catAx>
      <c:valAx>
        <c:axId val="189692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691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D7E-4479-A669-7715FDF8682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D7E-4479-A669-7715FDF8682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D7E-4479-A669-7715FDF8682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D7E-4479-A669-7715FDF8682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7E-4479-A669-7715FDF86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733888"/>
        <c:axId val="189735680"/>
        <c:axId val="0"/>
      </c:bar3DChart>
      <c:catAx>
        <c:axId val="18973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735680"/>
        <c:crosses val="autoZero"/>
        <c:auto val="1"/>
        <c:lblAlgn val="ctr"/>
        <c:lblOffset val="100"/>
        <c:noMultiLvlLbl val="0"/>
      </c:catAx>
      <c:valAx>
        <c:axId val="189735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733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FF-4BE8-8951-48D32CDF69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7FF-4BE8-8951-48D32CDF69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FF-4BE8-8951-48D32CDF69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FF-4BE8-8951-48D32CDF69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FF-4BE8-8951-48D32CDF6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918208"/>
        <c:axId val="187919744"/>
        <c:axId val="0"/>
      </c:bar3DChart>
      <c:catAx>
        <c:axId val="18791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19744"/>
        <c:crosses val="autoZero"/>
        <c:auto val="1"/>
        <c:lblAlgn val="ctr"/>
        <c:lblOffset val="100"/>
        <c:noMultiLvlLbl val="0"/>
      </c:catAx>
      <c:valAx>
        <c:axId val="18791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918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DFA-448B-BCB8-201CBCDCCB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DFA-448B-BCB8-201CBCDCCB8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29-4AF7-8A4C-5B285D74672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DFA-448B-BCB8-201CBCDCCB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DFA-448B-BCB8-201CBCDCCB8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DFA-448B-BCB8-201CBCDCCB8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DFA-448B-BCB8-201CBCDCCB8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0.66666666666666663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929-4AF7-8A4C-5B285D74672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DFA-448B-BCB8-201CBCDCCB8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DFA-448B-BCB8-201CBCDCCB8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DFA-448B-BCB8-201CBCDCCB8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DFA-448B-BCB8-201CBCDCCB8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929-4AF7-8A4C-5B285D74672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929-4AF7-8A4C-5B285D746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884288"/>
        <c:axId val="189885824"/>
      </c:lineChart>
      <c:catAx>
        <c:axId val="1898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885824"/>
        <c:crosses val="autoZero"/>
        <c:auto val="1"/>
        <c:lblAlgn val="ctr"/>
        <c:lblOffset val="100"/>
        <c:noMultiLvlLbl val="0"/>
      </c:catAx>
      <c:valAx>
        <c:axId val="189885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8842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2022.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A0E-452C-995C-0352F48A13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A0E-452C-995C-0352F48A13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A0E-452C-995C-0352F48A13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A0E-452C-995C-0352F48A13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0E-452C-995C-0352F48A1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329216"/>
        <c:axId val="190330752"/>
        <c:axId val="0"/>
      </c:bar3DChart>
      <c:catAx>
        <c:axId val="19032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330752"/>
        <c:crosses val="autoZero"/>
        <c:auto val="1"/>
        <c:lblAlgn val="ctr"/>
        <c:lblOffset val="100"/>
        <c:noMultiLvlLbl val="0"/>
      </c:catAx>
      <c:valAx>
        <c:axId val="190330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32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40-41AE-AAAF-8BB35949AC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640-41AE-AAAF-8BB35949AC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640-41AE-AAAF-8BB35949AC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640-41AE-AAAF-8BB35949AC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640-41AE-AAAF-8BB35949A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355328"/>
        <c:axId val="190356864"/>
        <c:axId val="0"/>
      </c:bar3DChart>
      <c:catAx>
        <c:axId val="19035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356864"/>
        <c:crosses val="autoZero"/>
        <c:auto val="1"/>
        <c:lblAlgn val="ctr"/>
        <c:lblOffset val="100"/>
        <c:noMultiLvlLbl val="0"/>
      </c:catAx>
      <c:valAx>
        <c:axId val="190356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355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1F-4643-8178-E2D2F79F76A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11F-4643-8178-E2D2F79F76A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1F-4643-8178-E2D2F79F76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11F-4643-8178-E2D2F79F76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1F-4643-8178-E2D2F79F7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008704"/>
        <c:axId val="190010496"/>
        <c:axId val="0"/>
      </c:bar3DChart>
      <c:catAx>
        <c:axId val="19000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010496"/>
        <c:crosses val="autoZero"/>
        <c:auto val="1"/>
        <c:lblAlgn val="ctr"/>
        <c:lblOffset val="100"/>
        <c:noMultiLvlLbl val="0"/>
      </c:catAx>
      <c:valAx>
        <c:axId val="190010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008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33-46CC-A064-4274C73141C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A33-46CC-A064-4274C73141C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60-454D-B535-01BA523BDAA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A33-46CC-A064-4274C73141C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A33-46CC-A064-4274C73141C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A33-46CC-A064-4274C73141C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A33-46CC-A064-4274C73141C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0.66666666666666663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660-454D-B535-01BA523BDAA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A33-46CC-A064-4274C73141C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A33-46CC-A064-4274C73141C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A33-46CC-A064-4274C73141C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A33-46CC-A064-4274C73141C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660-454D-B535-01BA523BDAA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660-454D-B535-01BA523BD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18144"/>
        <c:axId val="190132224"/>
      </c:lineChart>
      <c:catAx>
        <c:axId val="19011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32224"/>
        <c:crosses val="autoZero"/>
        <c:auto val="1"/>
        <c:lblAlgn val="ctr"/>
        <c:lblOffset val="100"/>
        <c:noMultiLvlLbl val="0"/>
      </c:catAx>
      <c:valAx>
        <c:axId val="190132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1181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6E4-4C91-8CA9-E627F6147E6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6E4-4C91-8CA9-E627F6147E6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6E4-4C91-8CA9-E627F6147E6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6E4-4C91-8CA9-E627F6147E6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4-4C91-8CA9-E627F6147E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164352"/>
        <c:axId val="190166144"/>
        <c:axId val="0"/>
      </c:bar3DChart>
      <c:catAx>
        <c:axId val="19016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66144"/>
        <c:crosses val="autoZero"/>
        <c:auto val="1"/>
        <c:lblAlgn val="ctr"/>
        <c:lblOffset val="100"/>
        <c:noMultiLvlLbl val="0"/>
      </c:catAx>
      <c:valAx>
        <c:axId val="19016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164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Gestión Estrategica</a:t>
            </a:r>
          </a:p>
        </c:rich>
      </c:tx>
      <c:layout>
        <c:manualLayout>
          <c:xMode val="edge"/>
          <c:yMode val="edge"/>
          <c:x val="0.1629599440773421"/>
          <c:y val="4.629626559837915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59C-4E19-BA1D-D4F3E6B831AC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C59C-4E19-BA1D-D4F3E6B831A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59C-4E19-BA1D-D4F3E6B831A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59C-4E19-BA1D-D4F3E6B831A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59C-4E19-BA1D-D4F3E6B83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198912"/>
        <c:axId val="190200448"/>
        <c:axId val="0"/>
      </c:bar3DChart>
      <c:catAx>
        <c:axId val="190198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200448"/>
        <c:crosses val="autoZero"/>
        <c:auto val="1"/>
        <c:lblAlgn val="ctr"/>
        <c:lblOffset val="100"/>
        <c:noMultiLvlLbl val="0"/>
      </c:catAx>
      <c:valAx>
        <c:axId val="190200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198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08AE-437B-87FC-60B4BD364826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08AE-437B-87FC-60B4BD36482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8AE-437B-87FC-60B4BD36482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8AE-437B-87FC-60B4BD36482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AE-437B-87FC-60B4BD364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249600"/>
        <c:axId val="190648704"/>
        <c:axId val="0"/>
      </c:bar3DChart>
      <c:catAx>
        <c:axId val="19024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648704"/>
        <c:crosses val="autoZero"/>
        <c:auto val="1"/>
        <c:lblAlgn val="ctr"/>
        <c:lblOffset val="100"/>
        <c:noMultiLvlLbl val="0"/>
      </c:catAx>
      <c:valAx>
        <c:axId val="190648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249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EE63-4D55-95BB-8028AA0D14B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EE63-4D55-95BB-8028AA0D14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E63-4D55-95BB-8028AA0D14B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E63-4D55-95BB-8028AA0D14B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63-4D55-95BB-8028AA0D1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681472"/>
        <c:axId val="190683008"/>
        <c:axId val="0"/>
      </c:bar3DChart>
      <c:catAx>
        <c:axId val="190681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683008"/>
        <c:crosses val="autoZero"/>
        <c:auto val="1"/>
        <c:lblAlgn val="ctr"/>
        <c:lblOffset val="100"/>
        <c:noMultiLvlLbl val="0"/>
      </c:catAx>
      <c:valAx>
        <c:axId val="190683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68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611-430C-901D-531753C9693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8611-430C-901D-531753C969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11-430C-901D-531753C969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11-430C-901D-531753C9693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11-430C-901D-531753C96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732160"/>
        <c:axId val="190733696"/>
        <c:axId val="0"/>
      </c:bar3DChart>
      <c:catAx>
        <c:axId val="190732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733696"/>
        <c:crosses val="autoZero"/>
        <c:auto val="1"/>
        <c:lblAlgn val="ctr"/>
        <c:lblOffset val="100"/>
        <c:noMultiLvlLbl val="0"/>
      </c:catAx>
      <c:valAx>
        <c:axId val="190733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732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57-48A7-8BA5-614F1D5013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657-48A7-8BA5-614F1D5013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57-48A7-8BA5-614F1D5013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57-48A7-8BA5-614F1D5013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57-48A7-8BA5-614F1D501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956032"/>
        <c:axId val="188957824"/>
        <c:axId val="0"/>
      </c:bar3DChart>
      <c:catAx>
        <c:axId val="18895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957824"/>
        <c:crosses val="autoZero"/>
        <c:auto val="1"/>
        <c:lblAlgn val="ctr"/>
        <c:lblOffset val="100"/>
        <c:noMultiLvlLbl val="0"/>
      </c:catAx>
      <c:valAx>
        <c:axId val="188957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95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319-4A33-9BB3-983DC98B4EE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4319-4A33-9BB3-983DC98B4E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319-4A33-9BB3-983DC98B4E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319-4A33-9BB3-983DC98B4E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19-4A33-9BB3-983DC98B4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766464"/>
        <c:axId val="190768256"/>
        <c:axId val="0"/>
      </c:bar3DChart>
      <c:catAx>
        <c:axId val="190766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768256"/>
        <c:crosses val="autoZero"/>
        <c:auto val="1"/>
        <c:lblAlgn val="ctr"/>
        <c:lblOffset val="100"/>
        <c:noMultiLvlLbl val="0"/>
      </c:catAx>
      <c:valAx>
        <c:axId val="190768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766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C89-457F-B2F3-BDA15798C8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C89-457F-B2F3-BDA15798C8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C89-457F-B2F3-BDA15798C8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C89-457F-B2F3-BDA15798C8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0.6</c:v>
                </c:pt>
                <c:pt idx="1">
                  <c:v>0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89-457F-B2F3-BDA15798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925440"/>
        <c:axId val="190935424"/>
        <c:axId val="0"/>
      </c:bar3DChart>
      <c:catAx>
        <c:axId val="19092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35424"/>
        <c:crosses val="autoZero"/>
        <c:auto val="1"/>
        <c:lblAlgn val="ctr"/>
        <c:lblOffset val="100"/>
        <c:noMultiLvlLbl val="0"/>
      </c:catAx>
      <c:valAx>
        <c:axId val="190935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25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1EF-4F2A-8EED-FF2F446874E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1EF-4F2A-8EED-FF2F446874E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1EF-4F2A-8EED-FF2F446874E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1EF-4F2A-8EED-FF2F446874E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1EF-4F2A-8EED-FF2F44687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964096"/>
        <c:axId val="190965632"/>
        <c:axId val="0"/>
      </c:bar3DChart>
      <c:catAx>
        <c:axId val="190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965632"/>
        <c:crosses val="autoZero"/>
        <c:auto val="1"/>
        <c:lblAlgn val="ctr"/>
        <c:lblOffset val="100"/>
        <c:noMultiLvlLbl val="0"/>
      </c:catAx>
      <c:valAx>
        <c:axId val="19096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964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E4-4C2B-9E8D-30E40935FD3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AE4-4C2B-9E8D-30E40935FD3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AE4-4C2B-9E8D-30E40935FD3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AE4-4C2B-9E8D-30E40935FD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E4-4C2B-9E8D-30E40935F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018880"/>
        <c:axId val="191020416"/>
        <c:axId val="0"/>
      </c:bar3DChart>
      <c:catAx>
        <c:axId val="19101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020416"/>
        <c:crosses val="autoZero"/>
        <c:auto val="1"/>
        <c:lblAlgn val="ctr"/>
        <c:lblOffset val="100"/>
        <c:noMultiLvlLbl val="0"/>
      </c:catAx>
      <c:valAx>
        <c:axId val="191020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018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D5D-463B-BE21-3AC034A07D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D5D-463B-BE21-3AC034A07D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D5D-463B-BE21-3AC034A07D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D5D-463B-BE21-3AC034A07D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5D-463B-BE21-3AC034A07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122816"/>
        <c:axId val="191124608"/>
        <c:axId val="0"/>
      </c:bar3DChart>
      <c:catAx>
        <c:axId val="19112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124608"/>
        <c:crosses val="autoZero"/>
        <c:auto val="1"/>
        <c:lblAlgn val="ctr"/>
        <c:lblOffset val="100"/>
        <c:noMultiLvlLbl val="0"/>
      </c:catAx>
      <c:valAx>
        <c:axId val="191124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122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3A-4926-809E-83DC3D3C0E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E3A-4926-809E-83DC3D3C0E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E3A-4926-809E-83DC3D3C0E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E3A-4926-809E-83DC3D3C0E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3A-4926-809E-83DC3D3C0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161472"/>
        <c:axId val="191163008"/>
        <c:axId val="0"/>
      </c:bar3DChart>
      <c:catAx>
        <c:axId val="19116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163008"/>
        <c:crosses val="autoZero"/>
        <c:auto val="1"/>
        <c:lblAlgn val="ctr"/>
        <c:lblOffset val="100"/>
        <c:noMultiLvlLbl val="0"/>
      </c:catAx>
      <c:valAx>
        <c:axId val="191163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16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CC-45BA-9DEA-D575E0A77B8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CC-45BA-9DEA-D575E0A77B8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CC-45BA-9DEA-D575E0A77B8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CC-45BA-9DEA-D575E0A77B8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Academica!$M$3:$P$3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cat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CC-45BA-9DEA-D575E0A77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03968"/>
        <c:axId val="191205760"/>
        <c:axId val="0"/>
      </c:bar3DChart>
      <c:catAx>
        <c:axId val="1912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205760"/>
        <c:crosses val="autoZero"/>
        <c:auto val="1"/>
        <c:lblAlgn val="ctr"/>
        <c:lblOffset val="100"/>
        <c:noMultiLvlLbl val="0"/>
      </c:catAx>
      <c:valAx>
        <c:axId val="191205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03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32-4467-B9F8-0AB84FA7E6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232-4467-B9F8-0AB84FA7E6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232-4467-B9F8-0AB84FA7E6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232-4467-B9F8-0AB84FA7E6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32-4467-B9F8-0AB84FA7E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512960"/>
        <c:axId val="191514496"/>
        <c:axId val="0"/>
      </c:bar3DChart>
      <c:catAx>
        <c:axId val="19151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514496"/>
        <c:crosses val="autoZero"/>
        <c:auto val="1"/>
        <c:lblAlgn val="ctr"/>
        <c:lblOffset val="100"/>
        <c:noMultiLvlLbl val="0"/>
      </c:catAx>
      <c:valAx>
        <c:axId val="191514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512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A0-4958-83C3-A013EAC160A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0A0-4958-83C3-A013EAC160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0A0-4958-83C3-A013EAC16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0A0-4958-83C3-A013EAC16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A0-4958-83C3-A013EAC16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555456"/>
        <c:axId val="191556992"/>
        <c:axId val="0"/>
      </c:bar3DChart>
      <c:catAx>
        <c:axId val="19155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556992"/>
        <c:crosses val="autoZero"/>
        <c:auto val="1"/>
        <c:lblAlgn val="ctr"/>
        <c:lblOffset val="100"/>
        <c:noMultiLvlLbl val="0"/>
      </c:catAx>
      <c:valAx>
        <c:axId val="191556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555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6D-4D31-8DD5-9FF0263413B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A6D-4D31-8DD5-9FF0263413B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A6D-4D31-8DD5-9FF0263413B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A6D-4D31-8DD5-9FF0263413B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6D-4D31-8DD5-9FF026341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66176"/>
        <c:axId val="191276160"/>
        <c:axId val="0"/>
      </c:bar3DChart>
      <c:catAx>
        <c:axId val="1912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276160"/>
        <c:crosses val="autoZero"/>
        <c:auto val="1"/>
        <c:lblAlgn val="ctr"/>
        <c:lblOffset val="100"/>
        <c:noMultiLvlLbl val="0"/>
      </c:catAx>
      <c:valAx>
        <c:axId val="191276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66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E3-4439-BB98-153DF5F676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AE3-4439-BB98-153DF5F676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AE3-4439-BB98-153DF5F676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AE3-4439-BB98-153DF5F676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0.6</c:v>
                </c:pt>
                <c:pt idx="1">
                  <c:v>0.4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E3-4439-BB98-153DF5F6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994688"/>
        <c:axId val="188996224"/>
        <c:axId val="0"/>
      </c:bar3DChart>
      <c:catAx>
        <c:axId val="18899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996224"/>
        <c:crosses val="autoZero"/>
        <c:auto val="1"/>
        <c:lblAlgn val="ctr"/>
        <c:lblOffset val="100"/>
        <c:noMultiLvlLbl val="0"/>
      </c:catAx>
      <c:valAx>
        <c:axId val="188996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994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3E7-4B6E-AA0A-097DAEA72D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3E7-4B6E-AA0A-097DAEA72D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0.6</c:v>
                </c:pt>
                <c:pt idx="1">
                  <c:v>0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FF-4914-ACDC-E8583E90185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3E7-4B6E-AA0A-097DAEA72D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3E7-4B6E-AA0A-097DAEA72DC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3E7-4B6E-AA0A-097DAEA72DC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3E7-4B6E-AA0A-097DAEA72D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2FF-4914-ACDC-E8583E90185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3E7-4B6E-AA0A-097DAEA72DC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3E7-4B6E-AA0A-097DAEA72DC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3E7-4B6E-AA0A-097DAEA72DC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3E7-4B6E-AA0A-097DAEA72D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2FF-4914-ACDC-E8583E90185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FF-4914-ACDC-E8583E90185E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2FF-4914-ACDC-E8583E90185E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FF-4914-ACDC-E8583E90185E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2FF-4914-ACDC-E8583E90185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2FF-4914-ACDC-E8583E901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452672"/>
        <c:axId val="191454208"/>
      </c:lineChart>
      <c:catAx>
        <c:axId val="1914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454208"/>
        <c:crosses val="autoZero"/>
        <c:auto val="1"/>
        <c:lblAlgn val="ctr"/>
        <c:lblOffset val="100"/>
        <c:noMultiLvlLbl val="0"/>
      </c:catAx>
      <c:valAx>
        <c:axId val="191454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4526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4F-44EE-9E8A-A41FE2577AC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44F-44EE-9E8A-A41FE2577AC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C7-422D-A819-7C50BBC5A44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44F-44EE-9E8A-A41FE2577AC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44F-44EE-9E8A-A41FE2577AC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44F-44EE-9E8A-A41FE2577AC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44F-44EE-9E8A-A41FE2577AC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7C7-422D-A819-7C50BBC5A44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44F-44EE-9E8A-A41FE2577AC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44F-44EE-9E8A-A41FE2577AC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44F-44EE-9E8A-A41FE2577AC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44F-44EE-9E8A-A41FE2577AC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7C7-422D-A819-7C50BBC5A44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7C7-422D-A819-7C50BBC5A44A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7C7-422D-A819-7C50BBC5A44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7C7-422D-A819-7C50BBC5A4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867136"/>
        <c:axId val="191885312"/>
      </c:lineChart>
      <c:catAx>
        <c:axId val="19186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885312"/>
        <c:crosses val="autoZero"/>
        <c:auto val="1"/>
        <c:lblAlgn val="ctr"/>
        <c:lblOffset val="100"/>
        <c:noMultiLvlLbl val="0"/>
      </c:catAx>
      <c:valAx>
        <c:axId val="191885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8671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26C-4C8E-972B-44A806E2503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26C-4C8E-972B-44A806E2503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60-4D35-878D-D144A9398784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26C-4C8E-972B-44A806E2503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26C-4C8E-972B-44A806E2503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26C-4C8E-972B-44A806E2503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26C-4C8E-972B-44A806E2503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260-4D35-878D-D144A9398784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26C-4C8E-972B-44A806E2503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26C-4C8E-972B-44A806E2503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26C-4C8E-972B-44A806E2503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26C-4C8E-972B-44A806E2503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260-4D35-878D-D144A939878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60-4D35-878D-D144A9398784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260-4D35-878D-D144A9398784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60-4D35-878D-D144A9398784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260-4D35-878D-D144A939878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260-4D35-878D-D144A9398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640320"/>
        <c:axId val="191641856"/>
      </c:lineChart>
      <c:catAx>
        <c:axId val="19164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641856"/>
        <c:crosses val="autoZero"/>
        <c:auto val="1"/>
        <c:lblAlgn val="ctr"/>
        <c:lblOffset val="100"/>
        <c:noMultiLvlLbl val="0"/>
      </c:catAx>
      <c:valAx>
        <c:axId val="191641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403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Academica!$B$7</c:f>
              <c:strCache>
                <c:ptCount val="1"/>
                <c:pt idx="0">
                  <c:v>Seguimiento academico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20-493E-807F-E15FD165D6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C20-493E-807F-E15FD165D6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C20-493E-807F-E15FD165D6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C20-493E-807F-E15FD165D6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20-493E-807F-E15FD165D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761024"/>
        <c:axId val="191762816"/>
        <c:axId val="0"/>
      </c:bar3DChart>
      <c:catAx>
        <c:axId val="19176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62816"/>
        <c:crosses val="autoZero"/>
        <c:auto val="1"/>
        <c:lblAlgn val="ctr"/>
        <c:lblOffset val="100"/>
        <c:noMultiLvlLbl val="0"/>
      </c:catAx>
      <c:valAx>
        <c:axId val="191762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761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50D-4763-9656-2C548F19F7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50D-4763-9656-2C548F19F7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50D-4763-9656-2C548F19F7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50D-4763-9656-2C548F19F7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0D-4763-9656-2C548F19F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795584"/>
        <c:axId val="191797120"/>
        <c:axId val="0"/>
      </c:bar3DChart>
      <c:catAx>
        <c:axId val="1917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97120"/>
        <c:crosses val="autoZero"/>
        <c:auto val="1"/>
        <c:lblAlgn val="ctr"/>
        <c:lblOffset val="100"/>
        <c:noMultiLvlLbl val="0"/>
      </c:catAx>
      <c:valAx>
        <c:axId val="191797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79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17-4AEB-B922-07E7EBE2B26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A17-4AEB-B922-07E7EBE2B26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A17-4AEB-B922-07E7EBE2B26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A17-4AEB-B922-07E7EBE2B26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17-4AEB-B922-07E7EBE2B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165760"/>
        <c:axId val="192167296"/>
        <c:axId val="0"/>
      </c:bar3DChart>
      <c:catAx>
        <c:axId val="19216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167296"/>
        <c:crosses val="autoZero"/>
        <c:auto val="1"/>
        <c:lblAlgn val="ctr"/>
        <c:lblOffset val="100"/>
        <c:noMultiLvlLbl val="0"/>
      </c:catAx>
      <c:valAx>
        <c:axId val="192167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165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F9-45A2-87DD-48AD1C68ACD7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0F9-45A2-87DD-48AD1C68ACD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9-45A2-87DD-48AD1C68ACD7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F9-45A2-87DD-48AD1C68ACD7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0F9-45A2-87DD-48AD1C68ACD7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0F9-45A2-87DD-48AD1C68ACD7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0F9-45A2-87DD-48AD1C68ACD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0.5</c:v>
                </c:pt>
                <c:pt idx="1">
                  <c:v>0.33333333333333331</c:v>
                </c:pt>
                <c:pt idx="2">
                  <c:v>0.16666666666666666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9-45A2-87DD-48AD1C68ACD7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0F9-45A2-87DD-48AD1C68ACD7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0F9-45A2-87DD-48AD1C68ACD7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0F9-45A2-87DD-48AD1C68ACD7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0F9-45A2-87DD-48AD1C68ACD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9-45A2-87DD-48AD1C68ACD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0F9-45A2-87DD-48AD1C68A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258816"/>
        <c:axId val="192260352"/>
      </c:lineChart>
      <c:catAx>
        <c:axId val="19225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60352"/>
        <c:crosses val="autoZero"/>
        <c:auto val="1"/>
        <c:lblAlgn val="ctr"/>
        <c:lblOffset val="100"/>
        <c:noMultiLvlLbl val="0"/>
      </c:catAx>
      <c:valAx>
        <c:axId val="19226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258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4C-44D8-8F2A-211A3D6AFE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64C-44D8-8F2A-211A3D6AFE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4C-44D8-8F2A-211A3D6AFE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64C-44D8-8F2A-211A3D6AFE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4C-44D8-8F2A-211A3D6AF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04384"/>
        <c:axId val="191906176"/>
        <c:axId val="0"/>
      </c:bar3DChart>
      <c:catAx>
        <c:axId val="191904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906176"/>
        <c:crosses val="autoZero"/>
        <c:auto val="1"/>
        <c:lblAlgn val="ctr"/>
        <c:lblOffset val="100"/>
        <c:noMultiLvlLbl val="0"/>
      </c:catAx>
      <c:valAx>
        <c:axId val="191906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04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F1-433D-AF82-5D8F15FCE1E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8F1-433D-AF82-5D8F15FCE1E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8F1-433D-AF82-5D8F15FCE1E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8F1-433D-AF82-5D8F15FCE1E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F1-433D-AF82-5D8F15FCE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963520"/>
        <c:axId val="191965056"/>
        <c:axId val="0"/>
      </c:bar3DChart>
      <c:catAx>
        <c:axId val="191963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965056"/>
        <c:crosses val="autoZero"/>
        <c:auto val="1"/>
        <c:lblAlgn val="ctr"/>
        <c:lblOffset val="100"/>
        <c:noMultiLvlLbl val="0"/>
      </c:catAx>
      <c:valAx>
        <c:axId val="191965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63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E8B-47DE-B7D0-8656B63AE4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E8B-47DE-B7D0-8656B63AE4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8B-47DE-B7D0-8656B63AE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000384"/>
        <c:axId val="192001920"/>
        <c:axId val="0"/>
      </c:bar3DChart>
      <c:catAx>
        <c:axId val="19200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001920"/>
        <c:crosses val="autoZero"/>
        <c:auto val="1"/>
        <c:lblAlgn val="ctr"/>
        <c:lblOffset val="100"/>
        <c:noMultiLvlLbl val="0"/>
      </c:catAx>
      <c:valAx>
        <c:axId val="192001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000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88-4070-AC09-EFFA2D6A3B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588-4070-AC09-EFFA2D6A3B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588-4070-AC09-EFFA2D6A3B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588-4070-AC09-EFFA2D6A3B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0.2</c:v>
                </c:pt>
                <c:pt idx="1">
                  <c:v>0.6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588-4070-AC09-EFFA2D6A3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723584"/>
        <c:axId val="188725120"/>
        <c:axId val="0"/>
      </c:bar3DChart>
      <c:catAx>
        <c:axId val="18872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725120"/>
        <c:crosses val="autoZero"/>
        <c:auto val="1"/>
        <c:lblAlgn val="ctr"/>
        <c:lblOffset val="100"/>
        <c:noMultiLvlLbl val="0"/>
      </c:catAx>
      <c:valAx>
        <c:axId val="188725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723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AA-4E4C-B7B0-85073C1818C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DAA-4E4C-B7B0-85073C1818C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DAA-4E4C-B7B0-85073C1818C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DAA-4E4C-B7B0-85073C1818C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AA-4E4C-B7B0-85073C18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108416"/>
        <c:axId val="192109952"/>
        <c:axId val="0"/>
      </c:bar3DChart>
      <c:catAx>
        <c:axId val="192108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109952"/>
        <c:crosses val="autoZero"/>
        <c:auto val="1"/>
        <c:lblAlgn val="ctr"/>
        <c:lblOffset val="100"/>
        <c:noMultiLvlLbl val="0"/>
      </c:catAx>
      <c:valAx>
        <c:axId val="192109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108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2022.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E-4711-B442-8A0721D2A3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5DE-4711-B442-8A0721D2A3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5DE-4711-B442-8A0721D2A3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5DE-4711-B442-8A0721D2A3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5DE-4711-B442-8A0721D2A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294272"/>
        <c:axId val="188295808"/>
        <c:axId val="0"/>
      </c:bar3DChart>
      <c:catAx>
        <c:axId val="18829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95808"/>
        <c:crosses val="autoZero"/>
        <c:auto val="1"/>
        <c:lblAlgn val="ctr"/>
        <c:lblOffset val="100"/>
        <c:noMultiLvlLbl val="0"/>
      </c:catAx>
      <c:valAx>
        <c:axId val="188295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29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</a:t>
            </a:r>
            <a:r>
              <a:rPr lang="es-CO" baseline="0"/>
              <a:t> </a:t>
            </a:r>
            <a:r>
              <a:rPr lang="es-CO"/>
              <a:t>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4C0-485D-A849-AC7D7F3742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4C0-485D-A849-AC7D7F3742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4C0-485D-A849-AC7D7F3742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4C0-485D-A849-AC7D7F3742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4C0-485D-A849-AC7D7F374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344960"/>
        <c:axId val="188359040"/>
        <c:axId val="0"/>
      </c:bar3DChart>
      <c:catAx>
        <c:axId val="18834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359040"/>
        <c:crosses val="autoZero"/>
        <c:auto val="1"/>
        <c:lblAlgn val="ctr"/>
        <c:lblOffset val="100"/>
        <c:noMultiLvlLbl val="0"/>
      </c:catAx>
      <c:valAx>
        <c:axId val="188359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344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A77-49A4-BCD0-DA6C44683C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A77-49A4-BCD0-DA6C44683C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A77-49A4-BCD0-DA6C44683C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A77-49A4-BCD0-DA6C44683C3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77-49A4-BCD0-DA6C44683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387712"/>
        <c:axId val="188389248"/>
        <c:axId val="0"/>
      </c:bar3DChart>
      <c:catAx>
        <c:axId val="18838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389248"/>
        <c:crosses val="autoZero"/>
        <c:auto val="1"/>
        <c:lblAlgn val="ctr"/>
        <c:lblOffset val="100"/>
        <c:noMultiLvlLbl val="0"/>
      </c:catAx>
      <c:valAx>
        <c:axId val="188389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387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2022.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658-4245-B136-E6ED5D937A0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658-4245-B136-E6ED5D937A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658-4245-B136-E6ED5D937A0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658-4245-B136-E6ED5D937A0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0.14285714285714285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58-4245-B136-E6ED5D937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886656"/>
        <c:axId val="192888192"/>
        <c:axId val="0"/>
      </c:bar3DChart>
      <c:catAx>
        <c:axId val="19288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888192"/>
        <c:crosses val="autoZero"/>
        <c:auto val="1"/>
        <c:lblAlgn val="ctr"/>
        <c:lblOffset val="100"/>
        <c:noMultiLvlLbl val="0"/>
      </c:catAx>
      <c:valAx>
        <c:axId val="192888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886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652-4C4C-9F4B-DD0A82C5C1D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652-4C4C-9F4B-DD0A82C5C1D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652-4C4C-9F4B-DD0A82C5C1D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652-4C4C-9F4B-DD0A82C5C1D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52-4C4C-9F4B-DD0A82C5C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548224"/>
        <c:axId val="192550016"/>
        <c:axId val="0"/>
      </c:bar3DChart>
      <c:catAx>
        <c:axId val="19254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550016"/>
        <c:crosses val="autoZero"/>
        <c:auto val="1"/>
        <c:lblAlgn val="ctr"/>
        <c:lblOffset val="100"/>
        <c:noMultiLvlLbl val="0"/>
      </c:catAx>
      <c:valAx>
        <c:axId val="192550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548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4A7-4B6C-AD63-411F179AAA4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4A7-4B6C-AD63-411F179AAA4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4A7-4B6C-AD63-411F179AAA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4A7-4B6C-AD63-411F179AAA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4A7-4B6C-AD63-411F179AA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574592"/>
        <c:axId val="192576128"/>
        <c:axId val="0"/>
      </c:bar3DChart>
      <c:catAx>
        <c:axId val="19257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576128"/>
        <c:crosses val="autoZero"/>
        <c:auto val="1"/>
        <c:lblAlgn val="ctr"/>
        <c:lblOffset val="100"/>
        <c:noMultiLvlLbl val="0"/>
      </c:catAx>
      <c:valAx>
        <c:axId val="192576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574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0AF-425D-8E4F-9E7C43BDBE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0AF-425D-8E4F-9E7C43BDBE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0AF-425D-8E4F-9E7C43BDBE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0AF-425D-8E4F-9E7C43BDBE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AF-425D-8E4F-9E7C43BDB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12992"/>
        <c:axId val="192631168"/>
        <c:axId val="0"/>
      </c:bar3DChart>
      <c:catAx>
        <c:axId val="19261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631168"/>
        <c:crosses val="autoZero"/>
        <c:auto val="1"/>
        <c:lblAlgn val="ctr"/>
        <c:lblOffset val="100"/>
        <c:noMultiLvlLbl val="0"/>
      </c:catAx>
      <c:valAx>
        <c:axId val="192631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12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3A-4149-927E-2D4EF94AFE4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B3A-4149-927E-2D4EF94AFE4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B3A-4149-927E-2D4EF94AFE4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B3A-4149-927E-2D4EF94AFE4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3A-4149-927E-2D4EF94A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663936"/>
        <c:axId val="192665472"/>
        <c:axId val="0"/>
      </c:bar3DChart>
      <c:catAx>
        <c:axId val="19266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665472"/>
        <c:crosses val="autoZero"/>
        <c:auto val="1"/>
        <c:lblAlgn val="ctr"/>
        <c:lblOffset val="100"/>
        <c:noMultiLvlLbl val="0"/>
      </c:catAx>
      <c:valAx>
        <c:axId val="192665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663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850-4C19-A7F8-D0132B0A33A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850-4C19-A7F8-D0132B0A33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850-4C19-A7F8-D0132B0A33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850-4C19-A7F8-D0132B0A33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50-4C19-A7F8-D0132B0A3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714624"/>
        <c:axId val="192716160"/>
        <c:axId val="0"/>
      </c:bar3DChart>
      <c:catAx>
        <c:axId val="19271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16160"/>
        <c:crosses val="autoZero"/>
        <c:auto val="1"/>
        <c:lblAlgn val="ctr"/>
        <c:lblOffset val="100"/>
        <c:noMultiLvlLbl val="0"/>
      </c:catAx>
      <c:valAx>
        <c:axId val="192716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714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8DA-48AA-BCDE-C4CF0B1504C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8DA-48AA-BCDE-C4CF0B1504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8DA-48AA-BCDE-C4CF0B1504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8DA-48AA-BCDE-C4CF0B1504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DA-48AA-BCDE-C4CF0B150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745984"/>
        <c:axId val="188764160"/>
        <c:axId val="0"/>
      </c:bar3DChart>
      <c:catAx>
        <c:axId val="18874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764160"/>
        <c:crosses val="autoZero"/>
        <c:auto val="1"/>
        <c:lblAlgn val="ctr"/>
        <c:lblOffset val="100"/>
        <c:noMultiLvlLbl val="0"/>
      </c:catAx>
      <c:valAx>
        <c:axId val="188764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74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3F3-4D59-B138-09D035411F0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3F3-4D59-B138-09D035411F0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F2-46C4-800A-0C9FD9592FD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3F3-4D59-B138-09D035411F0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3F3-4D59-B138-09D035411F0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3F3-4D59-B138-09D035411F0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3F3-4D59-B138-09D035411F0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4F2-46C4-800A-0C9FD9592FD4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3F3-4D59-B138-09D035411F0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3F3-4D59-B138-09D035411F0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3F3-4D59-B138-09D035411F0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3F3-4D59-B138-09D035411F0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4F2-46C4-800A-0C9FD9592FD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4F2-46C4-800A-0C9FD9592FD4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4F2-46C4-800A-0C9FD9592FD4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4F2-46C4-800A-0C9FD9592F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4F2-46C4-800A-0C9FD9592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805888"/>
        <c:axId val="192946944"/>
      </c:lineChart>
      <c:catAx>
        <c:axId val="19280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46944"/>
        <c:crosses val="autoZero"/>
        <c:auto val="1"/>
        <c:lblAlgn val="ctr"/>
        <c:lblOffset val="100"/>
        <c:noMultiLvlLbl val="0"/>
      </c:catAx>
      <c:valAx>
        <c:axId val="192946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8058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03-4C98-80BF-BB2DA8C65A3B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03-4C98-80BF-BB2DA8C65A3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0.14285714285714285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03-4C98-80BF-BB2DA8C65A3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03-4C98-80BF-BB2DA8C65A3B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03-4C98-80BF-BB2DA8C65A3B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03-4C98-80BF-BB2DA8C65A3B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03-4C98-80BF-BB2DA8C65A3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303-4C98-80BF-BB2DA8C65A3B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03-4C98-80BF-BB2DA8C65A3B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03-4C98-80BF-BB2DA8C65A3B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03-4C98-80BF-BB2DA8C65A3B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03-4C98-80BF-BB2DA8C65A3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303-4C98-80BF-BB2DA8C65A3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03-4C98-80BF-BB2DA8C65A3B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303-4C98-80BF-BB2DA8C65A3B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303-4C98-80BF-BB2DA8C65A3B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303-4C98-80BF-BB2DA8C65A3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303-4C98-80BF-BB2DA8C65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385984"/>
        <c:axId val="193387520"/>
      </c:lineChart>
      <c:catAx>
        <c:axId val="19338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387520"/>
        <c:crosses val="autoZero"/>
        <c:auto val="1"/>
        <c:lblAlgn val="ctr"/>
        <c:lblOffset val="100"/>
        <c:noMultiLvlLbl val="0"/>
      </c:catAx>
      <c:valAx>
        <c:axId val="193387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3859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2B2-43B6-8608-549C165170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2B2-43B6-8608-549C165170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F1-41B9-91C0-990D8D7D2D26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2B2-43B6-8608-549C165170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2B2-43B6-8608-549C165170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2B2-43B6-8608-549C165170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2B2-43B6-8608-549C165170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9F1-41B9-91C0-990D8D7D2D26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2B2-43B6-8608-549C165170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2B2-43B6-8608-549C165170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2B2-43B6-8608-549C165170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2B2-43B6-8608-549C165170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9F1-41B9-91C0-990D8D7D2D26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9F1-41B9-91C0-990D8D7D2D26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9F1-41B9-91C0-990D8D7D2D2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9F1-41B9-91C0-990D8D7D2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124608"/>
        <c:axId val="193134592"/>
      </c:lineChart>
      <c:catAx>
        <c:axId val="1931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134592"/>
        <c:crosses val="autoZero"/>
        <c:auto val="1"/>
        <c:lblAlgn val="ctr"/>
        <c:lblOffset val="100"/>
        <c:noMultiLvlLbl val="0"/>
      </c:catAx>
      <c:valAx>
        <c:axId val="193134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24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329-4C98-AAF3-8C598CC00CE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329-4C98-AAF3-8C598CC00CE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329-4C98-AAF3-8C598CC00C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329-4C98-AAF3-8C598CC00C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29-4C98-AAF3-8C598CC00C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75936"/>
        <c:axId val="193177472"/>
        <c:axId val="0"/>
      </c:bar3DChart>
      <c:catAx>
        <c:axId val="19317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177472"/>
        <c:crosses val="autoZero"/>
        <c:auto val="1"/>
        <c:lblAlgn val="ctr"/>
        <c:lblOffset val="100"/>
        <c:noMultiLvlLbl val="0"/>
      </c:catAx>
      <c:valAx>
        <c:axId val="193177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7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EA3-410F-A476-32D09341BBC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EA3-410F-A476-32D09341BBC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EA3-410F-A476-32D09341BBC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EA3-410F-A476-32D09341BBC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A3-410F-A476-32D09341B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222528"/>
        <c:axId val="193224064"/>
        <c:axId val="0"/>
      </c:bar3DChart>
      <c:catAx>
        <c:axId val="19322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224064"/>
        <c:crosses val="autoZero"/>
        <c:auto val="1"/>
        <c:lblAlgn val="ctr"/>
        <c:lblOffset val="100"/>
        <c:noMultiLvlLbl val="0"/>
      </c:catAx>
      <c:valAx>
        <c:axId val="193224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222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168-4391-8AC3-219051B9B4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168-4391-8AC3-219051B9B4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168-4391-8AC3-219051B9B4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168-4391-8AC3-219051B9B4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68-4391-8AC3-219051B9B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256832"/>
        <c:axId val="193258624"/>
        <c:axId val="0"/>
      </c:bar3DChart>
      <c:catAx>
        <c:axId val="19325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258624"/>
        <c:crosses val="autoZero"/>
        <c:auto val="1"/>
        <c:lblAlgn val="ctr"/>
        <c:lblOffset val="100"/>
        <c:noMultiLvlLbl val="0"/>
      </c:catAx>
      <c:valAx>
        <c:axId val="193258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256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434-4324-AE96-C8E90D2E36D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434-4324-AE96-C8E90D2E36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5-4187-B3EA-36B28DE7D9A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434-4324-AE96-C8E90D2E36D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434-4324-AE96-C8E90D2E36D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434-4324-AE96-C8E90D2E36D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434-4324-AE96-C8E90D2E36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5-4187-B3EA-36B28DE7D9A4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434-4324-AE96-C8E90D2E36D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434-4324-AE96-C8E90D2E36D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434-4324-AE96-C8E90D2E36D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434-4324-AE96-C8E90D2E36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5-4187-B3EA-36B28DE7D9A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25-4187-B3EA-36B28DE7D9A4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25-4187-B3EA-36B28DE7D9A4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25-4187-B3EA-36B28DE7D9A4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D25-4187-B3EA-36B28DE7D9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D25-4187-B3EA-36B28DE7D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762816"/>
        <c:axId val="193764352"/>
      </c:lineChart>
      <c:catAx>
        <c:axId val="19376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764352"/>
        <c:crosses val="autoZero"/>
        <c:auto val="1"/>
        <c:lblAlgn val="ctr"/>
        <c:lblOffset val="100"/>
        <c:noMultiLvlLbl val="0"/>
      </c:catAx>
      <c:valAx>
        <c:axId val="193764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62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Año 2022.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0A7-430F-AB99-3DCB313C06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0A7-430F-AB99-3DCB313C06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0A7-430F-AB99-3DCB313C06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0A7-430F-AB99-3DCB313C067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A7-430F-AB99-3DCB313C0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805696"/>
        <c:axId val="193807488"/>
        <c:axId val="0"/>
      </c:bar3DChart>
      <c:catAx>
        <c:axId val="19380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807488"/>
        <c:crosses val="autoZero"/>
        <c:auto val="1"/>
        <c:lblAlgn val="ctr"/>
        <c:lblOffset val="100"/>
        <c:noMultiLvlLbl val="0"/>
      </c:catAx>
      <c:valAx>
        <c:axId val="193807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80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8C0-40D1-9FD2-D09E17B62C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8C0-40D1-9FD2-D09E17B62C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8C0-40D1-9FD2-D09E17B62C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8C0-40D1-9FD2-D09E17B62C3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C0-40D1-9FD2-D09E17B62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467520"/>
        <c:axId val="193469056"/>
        <c:axId val="0"/>
      </c:bar3DChart>
      <c:catAx>
        <c:axId val="19346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469056"/>
        <c:crosses val="autoZero"/>
        <c:auto val="1"/>
        <c:lblAlgn val="ctr"/>
        <c:lblOffset val="100"/>
        <c:noMultiLvlLbl val="0"/>
      </c:catAx>
      <c:valAx>
        <c:axId val="193469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467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D4-49C6-B3A3-7EDD47114B0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0D4-49C6-B3A3-7EDD47114B0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0D4-49C6-B3A3-7EDD47114B0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0D4-49C6-B3A3-7EDD47114B0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D4-49C6-B3A3-7EDD47114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510016"/>
        <c:axId val="193515904"/>
        <c:axId val="0"/>
      </c:bar3DChart>
      <c:catAx>
        <c:axId val="19351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15904"/>
        <c:crosses val="autoZero"/>
        <c:auto val="1"/>
        <c:lblAlgn val="ctr"/>
        <c:lblOffset val="100"/>
        <c:noMultiLvlLbl val="0"/>
      </c:catAx>
      <c:valAx>
        <c:axId val="193515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510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0CE-4369-8554-38A86BF83B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0CE-4369-8554-38A86BF83B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0CE-4369-8554-38A86BF83B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0CE-4369-8554-38A86BF83B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0.375</c:v>
                </c:pt>
                <c:pt idx="1">
                  <c:v>0.5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CE-4369-8554-38A86BF83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784000"/>
        <c:axId val="188798080"/>
        <c:axId val="0"/>
      </c:bar3DChart>
      <c:catAx>
        <c:axId val="18878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798080"/>
        <c:crosses val="autoZero"/>
        <c:auto val="1"/>
        <c:lblAlgn val="ctr"/>
        <c:lblOffset val="100"/>
        <c:noMultiLvlLbl val="0"/>
      </c:catAx>
      <c:valAx>
        <c:axId val="188798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784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770-4CB0-B9CF-07CBB720A87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770-4CB0-B9CF-07CBB720A87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C3-4E2D-A2B1-D0A21F81727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770-4CB0-B9CF-07CBB720A87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770-4CB0-B9CF-07CBB720A87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770-4CB0-B9CF-07CBB720A87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770-4CB0-B9CF-07CBB720A87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C3-4E2D-A2B1-D0A21F81727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770-4CB0-B9CF-07CBB720A87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770-4CB0-B9CF-07CBB720A87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770-4CB0-B9CF-07CBB720A87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770-4CB0-B9CF-07CBB720A87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C3-4E2D-A2B1-D0A21F81727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FC3-4E2D-A2B1-D0A21F817277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FC3-4E2D-A2B1-D0A21F817277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FC3-4E2D-A2B1-D0A21F817277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FC3-4E2D-A2B1-D0A21F81727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FC3-4E2D-A2B1-D0A21F817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672320"/>
        <c:axId val="193673856"/>
      </c:lineChart>
      <c:catAx>
        <c:axId val="19367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673856"/>
        <c:crosses val="autoZero"/>
        <c:auto val="1"/>
        <c:lblAlgn val="ctr"/>
        <c:lblOffset val="100"/>
        <c:noMultiLvlLbl val="0"/>
      </c:catAx>
      <c:valAx>
        <c:axId val="193673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723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9F-4A0C-ACD5-7798561DD9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B9F-4A0C-ACD5-7798561DD9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B9F-4A0C-ACD5-7798561DD9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B9F-4A0C-ACD5-7798561DD9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9F-4A0C-ACD5-7798561DD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719680"/>
        <c:axId val="193864832"/>
        <c:axId val="0"/>
      </c:bar3DChart>
      <c:catAx>
        <c:axId val="19371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864832"/>
        <c:crosses val="autoZero"/>
        <c:auto val="1"/>
        <c:lblAlgn val="ctr"/>
        <c:lblOffset val="100"/>
        <c:noMultiLvlLbl val="0"/>
      </c:catAx>
      <c:valAx>
        <c:axId val="193864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19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164-461C-99C4-4FB9C31AB8F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164-461C-99C4-4FB9C31AB8F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164-461C-99C4-4FB9C31AB8F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164-461C-99C4-4FB9C31AB8F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64-461C-99C4-4FB9C31AB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905792"/>
        <c:axId val="193907328"/>
        <c:axId val="0"/>
      </c:bar3DChart>
      <c:catAx>
        <c:axId val="19390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907328"/>
        <c:crosses val="autoZero"/>
        <c:auto val="1"/>
        <c:lblAlgn val="ctr"/>
        <c:lblOffset val="100"/>
        <c:noMultiLvlLbl val="0"/>
      </c:catAx>
      <c:valAx>
        <c:axId val="193907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905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1AC-4A8A-9CDC-827AC9A7DD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1AC-4A8A-9CDC-827AC9A7DD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AC-4A8A-9CDC-827AC9A7D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938560"/>
        <c:axId val="193940096"/>
        <c:axId val="0"/>
      </c:bar3DChart>
      <c:catAx>
        <c:axId val="193938560"/>
        <c:scaling>
          <c:orientation val="minMax"/>
        </c:scaling>
        <c:delete val="1"/>
        <c:axPos val="b"/>
        <c:majorTickMark val="out"/>
        <c:minorTickMark val="none"/>
        <c:tickLblPos val="nextTo"/>
        <c:crossAx val="193940096"/>
        <c:crosses val="autoZero"/>
        <c:auto val="1"/>
        <c:lblAlgn val="ctr"/>
        <c:lblOffset val="100"/>
        <c:noMultiLvlLbl val="0"/>
      </c:catAx>
      <c:valAx>
        <c:axId val="193940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93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B15-4DC2-A628-450C4ED636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B15-4DC2-A628-450C4ED636B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15-4DC2-A628-450C4ED63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983232"/>
        <c:axId val="193984768"/>
        <c:axId val="0"/>
      </c:bar3DChart>
      <c:catAx>
        <c:axId val="193983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984768"/>
        <c:crosses val="autoZero"/>
        <c:auto val="1"/>
        <c:lblAlgn val="ctr"/>
        <c:lblOffset val="100"/>
        <c:noMultiLvlLbl val="0"/>
      </c:catAx>
      <c:valAx>
        <c:axId val="193984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983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1A1-4440-89E7-6F41B1497CF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1A1-4440-89E7-6F41B1497CF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1A1-4440-89E7-6F41B1497CF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1A1-4440-89E7-6F41B1497CF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1A1-4440-89E7-6F41B1497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095360"/>
        <c:axId val="194105344"/>
        <c:axId val="0"/>
      </c:bar3DChart>
      <c:catAx>
        <c:axId val="19409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105344"/>
        <c:crosses val="autoZero"/>
        <c:auto val="1"/>
        <c:lblAlgn val="ctr"/>
        <c:lblOffset val="100"/>
        <c:noMultiLvlLbl val="0"/>
      </c:catAx>
      <c:valAx>
        <c:axId val="194105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095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BAF-46B7-BFD7-3DA6B028D84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BAF-46B7-BFD7-3DA6B028D84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BAF-46B7-BFD7-3DA6B028D84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BAF-46B7-BFD7-3DA6B028D84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AF-46B7-BFD7-3DA6B028D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361984"/>
        <c:axId val="192363520"/>
        <c:axId val="0"/>
      </c:bar3DChart>
      <c:catAx>
        <c:axId val="1923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363520"/>
        <c:crosses val="autoZero"/>
        <c:auto val="1"/>
        <c:lblAlgn val="ctr"/>
        <c:lblOffset val="100"/>
        <c:noMultiLvlLbl val="0"/>
      </c:catAx>
      <c:valAx>
        <c:axId val="192363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361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CF0-44DB-AFE8-1715351D45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CF0-44DB-AFE8-1715351D45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CF0-44DB-AFE8-1715351D45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CF0-44DB-AFE8-1715351D45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F0-44DB-AFE8-1715351D4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420864"/>
        <c:axId val="192430848"/>
        <c:axId val="0"/>
      </c:bar3DChart>
      <c:catAx>
        <c:axId val="19242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430848"/>
        <c:crosses val="autoZero"/>
        <c:auto val="1"/>
        <c:lblAlgn val="ctr"/>
        <c:lblOffset val="100"/>
        <c:noMultiLvlLbl val="0"/>
      </c:catAx>
      <c:valAx>
        <c:axId val="192430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420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6E-474A-820C-9D25322F92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46E-474A-820C-9D25322F92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46E-474A-820C-9D25322F92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46E-474A-820C-9D25322F92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6E-474A-820C-9D25322F9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463616"/>
        <c:axId val="192465152"/>
        <c:axId val="0"/>
      </c:bar3DChart>
      <c:catAx>
        <c:axId val="19246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465152"/>
        <c:crosses val="autoZero"/>
        <c:auto val="1"/>
        <c:lblAlgn val="ctr"/>
        <c:lblOffset val="100"/>
        <c:noMultiLvlLbl val="0"/>
      </c:catAx>
      <c:valAx>
        <c:axId val="192465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46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618-4A1E-A849-0D39E80D803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618-4A1E-A849-0D39E80D80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618-4A1E-A849-0D39E80D80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618-4A1E-A849-0D39E80D803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18-4A1E-A849-0D39E80D80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510208"/>
        <c:axId val="192516096"/>
        <c:axId val="0"/>
      </c:bar3DChart>
      <c:catAx>
        <c:axId val="19251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516096"/>
        <c:crosses val="autoZero"/>
        <c:auto val="1"/>
        <c:lblAlgn val="ctr"/>
        <c:lblOffset val="100"/>
        <c:noMultiLvlLbl val="0"/>
      </c:catAx>
      <c:valAx>
        <c:axId val="192516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510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BDC-4D8F-99F4-AAB04EDD072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BDC-4D8F-99F4-AAB04EDD072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BDC-4D8F-99F4-AAB04EDD072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BDC-4D8F-99F4-AAB04EDD072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DC-4D8F-99F4-AAB04EDD0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886400"/>
        <c:axId val="188888192"/>
        <c:axId val="0"/>
      </c:bar3DChart>
      <c:catAx>
        <c:axId val="1888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888192"/>
        <c:crosses val="autoZero"/>
        <c:auto val="1"/>
        <c:lblAlgn val="ctr"/>
        <c:lblOffset val="100"/>
        <c:noMultiLvlLbl val="0"/>
      </c:catAx>
      <c:valAx>
        <c:axId val="188888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886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02A-4627-A9E5-98A44981688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02A-4627-A9E5-98A4498168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02A-4627-A9E5-98A4498168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02A-4627-A9E5-98A44981688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02A-4627-A9E5-98A449816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41920"/>
        <c:axId val="194643456"/>
        <c:axId val="0"/>
      </c:bar3DChart>
      <c:catAx>
        <c:axId val="19464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643456"/>
        <c:crosses val="autoZero"/>
        <c:auto val="1"/>
        <c:lblAlgn val="ctr"/>
        <c:lblOffset val="100"/>
        <c:noMultiLvlLbl val="0"/>
      </c:catAx>
      <c:valAx>
        <c:axId val="194643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41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E7A-450A-9F1D-686FA0A133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E7A-450A-9F1D-686FA0A133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E7A-450A-9F1D-686FA0A133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E7A-450A-9F1D-686FA0A133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7A-450A-9F1D-686FA0A13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688512"/>
        <c:axId val="194690048"/>
        <c:axId val="0"/>
      </c:bar3DChart>
      <c:catAx>
        <c:axId val="19468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690048"/>
        <c:crosses val="autoZero"/>
        <c:auto val="1"/>
        <c:lblAlgn val="ctr"/>
        <c:lblOffset val="100"/>
        <c:noMultiLvlLbl val="0"/>
      </c:catAx>
      <c:valAx>
        <c:axId val="194690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688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B94-4182-A4A9-B7950AE9C7B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B94-4182-A4A9-B7950AE9C7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B94-4182-A4A9-B7950AE9C7B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B94-4182-A4A9-B7950AE9C7B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94-4182-A4A9-B7950AE9C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739200"/>
        <c:axId val="194749184"/>
        <c:axId val="0"/>
      </c:bar3DChart>
      <c:catAx>
        <c:axId val="19473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749184"/>
        <c:crosses val="autoZero"/>
        <c:auto val="1"/>
        <c:lblAlgn val="ctr"/>
        <c:lblOffset val="100"/>
        <c:noMultiLvlLbl val="0"/>
      </c:catAx>
      <c:valAx>
        <c:axId val="194749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73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B06-49AF-9374-2FD9A1E527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B06-49AF-9374-2FD9A1E527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B06-49AF-9374-2FD9A1E527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B06-49AF-9374-2FD9A1E527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06-49AF-9374-2FD9A1E52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056384"/>
        <c:axId val="195057920"/>
        <c:axId val="0"/>
      </c:bar3DChart>
      <c:catAx>
        <c:axId val="1950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057920"/>
        <c:crosses val="autoZero"/>
        <c:auto val="1"/>
        <c:lblAlgn val="ctr"/>
        <c:lblOffset val="100"/>
        <c:noMultiLvlLbl val="0"/>
      </c:catAx>
      <c:valAx>
        <c:axId val="195057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056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84D-4636-A9EF-A7A6E53EA1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84D-4636-A9EF-A7A6E53EA1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84D-4636-A9EF-A7A6E53EA1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84D-4636-A9EF-A7A6E53EA1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4D-4636-A9EF-A7A6E53EA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082496"/>
        <c:axId val="195084288"/>
        <c:axId val="0"/>
      </c:bar3DChart>
      <c:catAx>
        <c:axId val="19508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084288"/>
        <c:crosses val="autoZero"/>
        <c:auto val="1"/>
        <c:lblAlgn val="ctr"/>
        <c:lblOffset val="100"/>
        <c:noMultiLvlLbl val="0"/>
      </c:catAx>
      <c:valAx>
        <c:axId val="195084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082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C37-4E25-86EA-926DEFD0DB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C37-4E25-86EA-926DEFD0DB6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73-4157-A186-DE5F80A3ED05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C37-4E25-86EA-926DEFD0DB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C37-4E25-86EA-926DEFD0DB6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C37-4E25-86EA-926DEFD0DB6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C37-4E25-86EA-926DEFD0DB6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C73-4157-A186-DE5F80A3ED05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C37-4E25-86EA-926DEFD0DB6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C37-4E25-86EA-926DEFD0DB6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C37-4E25-86EA-926DEFD0DB6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C37-4E25-86EA-926DEFD0DB6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C73-4157-A186-DE5F80A3ED0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C73-4157-A186-DE5F80A3ED05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C73-4157-A186-DE5F80A3ED05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C73-4157-A186-DE5F80A3ED05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C73-4157-A186-DE5F80A3ED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C73-4157-A186-DE5F80A3E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806144"/>
        <c:axId val="194807680"/>
      </c:lineChart>
      <c:catAx>
        <c:axId val="19480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807680"/>
        <c:crosses val="autoZero"/>
        <c:auto val="1"/>
        <c:lblAlgn val="ctr"/>
        <c:lblOffset val="100"/>
        <c:noMultiLvlLbl val="0"/>
      </c:catAx>
      <c:valAx>
        <c:axId val="194807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061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89A-4CC6-9153-E8038C7520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89A-4CC6-9153-E8038C75206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A3-4C10-B90A-0B7F98BCDA9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89A-4CC6-9153-E8038C7520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89A-4CC6-9153-E8038C75206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89A-4CC6-9153-E8038C75206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89A-4CC6-9153-E8038C75206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AA3-4C10-B90A-0B7F98BCDA9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89A-4CC6-9153-E8038C75206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89A-4CC6-9153-E8038C75206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89A-4CC6-9153-E8038C75206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89A-4CC6-9153-E8038C75206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AA3-4C10-B90A-0B7F98BCDA9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AA3-4C10-B90A-0B7F98BCDA90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AA3-4C10-B90A-0B7F98BCDA90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AA3-4C10-B90A-0B7F98BCDA90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AA3-4C10-B90A-0B7F98BCDA9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AA3-4C10-B90A-0B7F98BCD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964096"/>
        <c:axId val="194982272"/>
      </c:lineChart>
      <c:catAx>
        <c:axId val="194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982272"/>
        <c:crosses val="autoZero"/>
        <c:auto val="1"/>
        <c:lblAlgn val="ctr"/>
        <c:lblOffset val="100"/>
        <c:noMultiLvlLbl val="0"/>
      </c:catAx>
      <c:valAx>
        <c:axId val="19498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964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D47-4D39-B6E6-89A3AAA7D91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D47-4D39-B6E6-89A3AAA7D9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6D-47B5-ADCB-ABC15FEBD5E5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D47-4D39-B6E6-89A3AAA7D91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D47-4D39-B6E6-89A3AAA7D91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D47-4D39-B6E6-89A3AAA7D91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D47-4D39-B6E6-89A3AAA7D9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76D-47B5-ADCB-ABC15FEBD5E5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D47-4D39-B6E6-89A3AAA7D91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D47-4D39-B6E6-89A3AAA7D91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D47-4D39-B6E6-89A3AAA7D91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D47-4D39-B6E6-89A3AAA7D9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76D-47B5-ADCB-ABC15FEBD5E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76D-47B5-ADCB-ABC15FEBD5E5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76D-47B5-ADCB-ABC15FEBD5E5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76D-47B5-ADCB-ABC15FEBD5E5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76D-47B5-ADCB-ABC15FEBD5E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76D-47B5-ADCB-ABC15FEBD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196032"/>
        <c:axId val="195197568"/>
      </c:lineChart>
      <c:catAx>
        <c:axId val="1951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197568"/>
        <c:crosses val="autoZero"/>
        <c:auto val="1"/>
        <c:lblAlgn val="ctr"/>
        <c:lblOffset val="100"/>
        <c:noMultiLvlLbl val="0"/>
      </c:catAx>
      <c:valAx>
        <c:axId val="195197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1960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CE-4C84-A2C4-0B825A0B47F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6CE-4C84-A2C4-0B825A0B47F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CE-4C84-A2C4-0B825A0B47F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CE-4C84-A2C4-0B825A0B47F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CE-4C84-A2C4-0B825A0B4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230720"/>
        <c:axId val="195232512"/>
        <c:axId val="0"/>
      </c:bar3DChart>
      <c:catAx>
        <c:axId val="19523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232512"/>
        <c:crosses val="autoZero"/>
        <c:auto val="1"/>
        <c:lblAlgn val="ctr"/>
        <c:lblOffset val="100"/>
        <c:noMultiLvlLbl val="0"/>
      </c:catAx>
      <c:valAx>
        <c:axId val="195232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23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1CB-43D1-992E-8150554C4E9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1CB-43D1-992E-8150554C4E9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1CB-43D1-992E-8150554C4E9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1CB-43D1-992E-8150554C4E9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CB-43D1-992E-8150554C4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285760"/>
        <c:axId val="195287296"/>
        <c:axId val="0"/>
      </c:bar3DChart>
      <c:catAx>
        <c:axId val="19528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287296"/>
        <c:crosses val="autoZero"/>
        <c:auto val="1"/>
        <c:lblAlgn val="ctr"/>
        <c:lblOffset val="100"/>
        <c:noMultiLvlLbl val="0"/>
      </c:catAx>
      <c:valAx>
        <c:axId val="195287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285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09-470E-9CF8-B05339E705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D09-470E-9CF8-B05339E705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D09-470E-9CF8-B05339E705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D09-470E-9CF8-B05339E705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D09-470E-9CF8-B05339E70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14784"/>
        <c:axId val="189016320"/>
        <c:axId val="0"/>
      </c:bar3DChart>
      <c:catAx>
        <c:axId val="18901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016320"/>
        <c:crosses val="autoZero"/>
        <c:auto val="1"/>
        <c:lblAlgn val="ctr"/>
        <c:lblOffset val="100"/>
        <c:noMultiLvlLbl val="0"/>
      </c:catAx>
      <c:valAx>
        <c:axId val="189016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14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345-453D-87B1-6C6FAFDBBDA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5-453D-87B1-6C6FAFDBB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325952"/>
        <c:axId val="195327488"/>
        <c:axId val="0"/>
      </c:bar3DChart>
      <c:catAx>
        <c:axId val="1953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27488"/>
        <c:crosses val="autoZero"/>
        <c:auto val="1"/>
        <c:lblAlgn val="ctr"/>
        <c:lblOffset val="100"/>
        <c:noMultiLvlLbl val="0"/>
      </c:catAx>
      <c:valAx>
        <c:axId val="195327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325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2022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094-41FE-BC0B-3F439901E3A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094-41FE-BC0B-3F439901E3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F3-44CE-9531-B04652104161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094-41FE-BC0B-3F439901E3A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094-41FE-BC0B-3F439901E3A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094-41FE-BC0B-3F439901E3A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094-41FE-BC0B-3F439901E3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F3-44CE-9531-B04652104161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094-41FE-BC0B-3F439901E3A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094-41FE-BC0B-3F439901E3A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094-41FE-BC0B-3F439901E3A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094-41FE-BC0B-3F439901E3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F3-44CE-9531-B0465210416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F3-44CE-9531-B04652104161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F3-44CE-9531-B04652104161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F3-44CE-9531-B04652104161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DF3-44CE-9531-B0465210416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DF3-44CE-9531-B04652104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495808"/>
        <c:axId val="195497344"/>
      </c:lineChart>
      <c:catAx>
        <c:axId val="19549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497344"/>
        <c:crosses val="autoZero"/>
        <c:auto val="1"/>
        <c:lblAlgn val="ctr"/>
        <c:lblOffset val="100"/>
        <c:noMultiLvlLbl val="0"/>
      </c:catAx>
      <c:valAx>
        <c:axId val="195497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4958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849-40C6-8188-1AB1A3D918D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849-40C6-8188-1AB1A3D918D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849-40C6-8188-1AB1A3D918D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849-40C6-8188-1AB1A3D918D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49-40C6-8188-1AB1A3D91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534848"/>
        <c:axId val="195536384"/>
        <c:axId val="0"/>
      </c:bar3DChart>
      <c:catAx>
        <c:axId val="19553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536384"/>
        <c:crosses val="autoZero"/>
        <c:auto val="1"/>
        <c:lblAlgn val="ctr"/>
        <c:lblOffset val="100"/>
        <c:noMultiLvlLbl val="0"/>
      </c:catAx>
      <c:valAx>
        <c:axId val="195536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534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6A8-46A3-989F-51EC6A440D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6A8-46A3-989F-51EC6A440D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A8-46A3-989F-51EC6A440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653632"/>
        <c:axId val="195655168"/>
        <c:axId val="0"/>
      </c:bar3DChart>
      <c:catAx>
        <c:axId val="195653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655168"/>
        <c:crosses val="autoZero"/>
        <c:auto val="1"/>
        <c:lblAlgn val="ctr"/>
        <c:lblOffset val="100"/>
        <c:noMultiLvlLbl val="0"/>
      </c:catAx>
      <c:valAx>
        <c:axId val="195655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653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064-4284-B380-2BA1DC1D04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64-4284-B380-2BA1DC1D04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64-4284-B380-2BA1DC1D0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682304"/>
        <c:axId val="195683840"/>
        <c:axId val="0"/>
      </c:bar3DChart>
      <c:catAx>
        <c:axId val="19568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683840"/>
        <c:crosses val="autoZero"/>
        <c:auto val="1"/>
        <c:lblAlgn val="ctr"/>
        <c:lblOffset val="100"/>
        <c:noMultiLvlLbl val="0"/>
      </c:catAx>
      <c:valAx>
        <c:axId val="195683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682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Prevención de riesgos</a:t>
            </a:r>
          </a:p>
        </c:rich>
      </c:tx>
      <c:layout>
        <c:manualLayout>
          <c:xMode val="edge"/>
          <c:yMode val="edge"/>
          <c:x val="0.19146307459697215"/>
          <c:y val="2.839728072860150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995-43F0-AB08-38AA3E6117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995-43F0-AB08-38AA3E6117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95-43F0-AB08-38AA3E611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702784"/>
        <c:axId val="195704320"/>
        <c:axId val="0"/>
      </c:bar3DChart>
      <c:catAx>
        <c:axId val="19570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704320"/>
        <c:crosses val="autoZero"/>
        <c:auto val="1"/>
        <c:lblAlgn val="ctr"/>
        <c:lblOffset val="100"/>
        <c:noMultiLvlLbl val="0"/>
      </c:catAx>
      <c:valAx>
        <c:axId val="195704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702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Instituci&#243;n!A1"/><Relationship Id="rId3" Type="http://schemas.openxmlformats.org/officeDocument/2006/relationships/hyperlink" Target="#Directiva!A5"/><Relationship Id="rId21" Type="http://schemas.openxmlformats.org/officeDocument/2006/relationships/hyperlink" Target="#Admon!A8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7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hyperlink" Target="#Admon!A7"/><Relationship Id="rId29" Type="http://schemas.openxmlformats.org/officeDocument/2006/relationships/image" Target="../media/image10.jpeg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6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5"/><Relationship Id="rId28" Type="http://schemas.openxmlformats.org/officeDocument/2006/relationships/hyperlink" Target="#Directiva!A1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Comunidad!A4"/><Relationship Id="rId27" Type="http://schemas.openxmlformats.org/officeDocument/2006/relationships/image" Target="../media/image9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1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2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3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621" name="1 Imagen" descr="Secretaría de Educación">
          <a:extLst>
            <a:ext uri="{FF2B5EF4-FFF2-40B4-BE49-F238E27FC236}">
              <a16:creationId xmlns:a16="http://schemas.microsoft.com/office/drawing/2014/main" id="{00000000-0008-0000-0000-0000359E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622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00000000-0008-0000-0000-0000369E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65548376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58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096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65548377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59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5648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65548378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5A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2458700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65548379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5B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208788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6554838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5C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65747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28573</xdr:rowOff>
    </xdr:to>
    <xdr:pic>
      <xdr:nvPicPr>
        <xdr:cNvPr id="65548381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5D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367665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554838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5E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24719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9526</xdr:rowOff>
    </xdr:to>
    <xdr:pic>
      <xdr:nvPicPr>
        <xdr:cNvPr id="65548383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5F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478821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28576</xdr:rowOff>
    </xdr:to>
    <xdr:pic>
      <xdr:nvPicPr>
        <xdr:cNvPr id="65548384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60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51711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19049</xdr:rowOff>
    </xdr:to>
    <xdr:pic>
      <xdr:nvPicPr>
        <xdr:cNvPr id="65548385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00000000-0008-0000-0100-000061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562737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28576</xdr:rowOff>
    </xdr:to>
    <xdr:pic>
      <xdr:nvPicPr>
        <xdr:cNvPr id="65548386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62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44366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57149</xdr:rowOff>
    </xdr:to>
    <xdr:pic>
      <xdr:nvPicPr>
        <xdr:cNvPr id="65548387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63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669988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19051</xdr:rowOff>
    </xdr:to>
    <xdr:pic>
      <xdr:nvPicPr>
        <xdr:cNvPr id="65548388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64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728186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65548389" name="16 Imagen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00000000-0008-0000-0100-000065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76352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28576</xdr:rowOff>
    </xdr:to>
    <xdr:pic>
      <xdr:nvPicPr>
        <xdr:cNvPr id="65548390" name="17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66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98398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19051</xdr:rowOff>
    </xdr:to>
    <xdr:pic>
      <xdr:nvPicPr>
        <xdr:cNvPr id="65548391" name="18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67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94964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9526</xdr:rowOff>
    </xdr:to>
    <xdr:pic>
      <xdr:nvPicPr>
        <xdr:cNvPr id="65548392" name="19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68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8564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19051</xdr:rowOff>
    </xdr:to>
    <xdr:pic>
      <xdr:nvPicPr>
        <xdr:cNvPr id="65548393" name="20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69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015650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28576</xdr:rowOff>
    </xdr:to>
    <xdr:pic>
      <xdr:nvPicPr>
        <xdr:cNvPr id="65548394" name="21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6A30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4355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5548395" name="Picture 3995" descr="MB900431547">
          <a:hlinkClick xmlns:r="http://schemas.openxmlformats.org/officeDocument/2006/relationships" r:id="rId26" tooltip="Regresar"/>
          <a:extLst>
            <a:ext uri="{FF2B5EF4-FFF2-40B4-BE49-F238E27FC236}">
              <a16:creationId xmlns:a16="http://schemas.microsoft.com/office/drawing/2014/main" id="{00000000-0008-0000-0100-00006B30E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5548396" name="Picture 3995" descr="MB900431547">
          <a:hlinkClick xmlns:r="http://schemas.openxmlformats.org/officeDocument/2006/relationships" r:id="rId28" tooltip="Ir a directiva"/>
          <a:extLst>
            <a:ext uri="{FF2B5EF4-FFF2-40B4-BE49-F238E27FC236}">
              <a16:creationId xmlns:a16="http://schemas.microsoft.com/office/drawing/2014/main" id="{00000000-0008-0000-0100-00006C30E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3330156" name="1 Gráfico">
          <a:extLst>
            <a:ext uri="{FF2B5EF4-FFF2-40B4-BE49-F238E27FC236}">
              <a16:creationId xmlns:a16="http://schemas.microsoft.com/office/drawing/2014/main" id="{00000000-0008-0000-0200-00006C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3330157" name="2 Gráfico">
          <a:extLst>
            <a:ext uri="{FF2B5EF4-FFF2-40B4-BE49-F238E27FC236}">
              <a16:creationId xmlns:a16="http://schemas.microsoft.com/office/drawing/2014/main" id="{00000000-0008-0000-0200-00006D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3330158" name="3 Gráfico">
          <a:extLst>
            <a:ext uri="{FF2B5EF4-FFF2-40B4-BE49-F238E27FC236}">
              <a16:creationId xmlns:a16="http://schemas.microsoft.com/office/drawing/2014/main" id="{00000000-0008-0000-0200-00006E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3330159" name="4 Gráfico">
          <a:extLst>
            <a:ext uri="{FF2B5EF4-FFF2-40B4-BE49-F238E27FC236}">
              <a16:creationId xmlns:a16="http://schemas.microsoft.com/office/drawing/2014/main" id="{00000000-0008-0000-0200-00006F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3330160" name="5 Gráfico">
          <a:extLst>
            <a:ext uri="{FF2B5EF4-FFF2-40B4-BE49-F238E27FC236}">
              <a16:creationId xmlns:a16="http://schemas.microsoft.com/office/drawing/2014/main" id="{00000000-0008-0000-0200-000070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3330161" name="6 Gráfico">
          <a:extLst>
            <a:ext uri="{FF2B5EF4-FFF2-40B4-BE49-F238E27FC236}">
              <a16:creationId xmlns:a16="http://schemas.microsoft.com/office/drawing/2014/main" id="{00000000-0008-0000-0200-000071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3330162" name="7 Gráfico">
          <a:extLst>
            <a:ext uri="{FF2B5EF4-FFF2-40B4-BE49-F238E27FC236}">
              <a16:creationId xmlns:a16="http://schemas.microsoft.com/office/drawing/2014/main" id="{00000000-0008-0000-0200-000072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3330163" name="8 Gráfico">
          <a:extLst>
            <a:ext uri="{FF2B5EF4-FFF2-40B4-BE49-F238E27FC236}">
              <a16:creationId xmlns:a16="http://schemas.microsoft.com/office/drawing/2014/main" id="{00000000-0008-0000-0200-000073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3330164" name="9 Gráfico">
          <a:extLst>
            <a:ext uri="{FF2B5EF4-FFF2-40B4-BE49-F238E27FC236}">
              <a16:creationId xmlns:a16="http://schemas.microsoft.com/office/drawing/2014/main" id="{00000000-0008-0000-0200-000074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63330165" name="10 Gráfico">
          <a:extLst>
            <a:ext uri="{FF2B5EF4-FFF2-40B4-BE49-F238E27FC236}">
              <a16:creationId xmlns:a16="http://schemas.microsoft.com/office/drawing/2014/main" id="{00000000-0008-0000-0200-000075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63330166" name="11 Gráfico">
          <a:extLst>
            <a:ext uri="{FF2B5EF4-FFF2-40B4-BE49-F238E27FC236}">
              <a16:creationId xmlns:a16="http://schemas.microsoft.com/office/drawing/2014/main" id="{00000000-0008-0000-0200-000076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3330167" name="12 Gráfico">
          <a:extLst>
            <a:ext uri="{FF2B5EF4-FFF2-40B4-BE49-F238E27FC236}">
              <a16:creationId xmlns:a16="http://schemas.microsoft.com/office/drawing/2014/main" id="{00000000-0008-0000-0200-000077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3330168" name="7 Gráfico">
          <a:extLst>
            <a:ext uri="{FF2B5EF4-FFF2-40B4-BE49-F238E27FC236}">
              <a16:creationId xmlns:a16="http://schemas.microsoft.com/office/drawing/2014/main" id="{00000000-0008-0000-0200-000078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3330169" name="8 Gráfico">
          <a:extLst>
            <a:ext uri="{FF2B5EF4-FFF2-40B4-BE49-F238E27FC236}">
              <a16:creationId xmlns:a16="http://schemas.microsoft.com/office/drawing/2014/main" id="{00000000-0008-0000-0200-000079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3330170" name="9 Gráfico">
          <a:extLst>
            <a:ext uri="{FF2B5EF4-FFF2-40B4-BE49-F238E27FC236}">
              <a16:creationId xmlns:a16="http://schemas.microsoft.com/office/drawing/2014/main" id="{00000000-0008-0000-0200-00007A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3330171" name="16 Gráfico">
          <a:extLst>
            <a:ext uri="{FF2B5EF4-FFF2-40B4-BE49-F238E27FC236}">
              <a16:creationId xmlns:a16="http://schemas.microsoft.com/office/drawing/2014/main" id="{00000000-0008-0000-0200-00007B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3330172" name="7 Gráfico">
          <a:extLst>
            <a:ext uri="{FF2B5EF4-FFF2-40B4-BE49-F238E27FC236}">
              <a16:creationId xmlns:a16="http://schemas.microsoft.com/office/drawing/2014/main" id="{00000000-0008-0000-0200-00007C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3330173" name="8 Gráfico">
          <a:extLst>
            <a:ext uri="{FF2B5EF4-FFF2-40B4-BE49-F238E27FC236}">
              <a16:creationId xmlns:a16="http://schemas.microsoft.com/office/drawing/2014/main" id="{00000000-0008-0000-0200-00007D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3330174" name="9 Gráfico">
          <a:extLst>
            <a:ext uri="{FF2B5EF4-FFF2-40B4-BE49-F238E27FC236}">
              <a16:creationId xmlns:a16="http://schemas.microsoft.com/office/drawing/2014/main" id="{00000000-0008-0000-0200-00007E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3330175" name="16 Gráfico">
          <a:extLst>
            <a:ext uri="{FF2B5EF4-FFF2-40B4-BE49-F238E27FC236}">
              <a16:creationId xmlns:a16="http://schemas.microsoft.com/office/drawing/2014/main" id="{00000000-0008-0000-0200-00007F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3330176" name="7 Gráfico">
          <a:extLst>
            <a:ext uri="{FF2B5EF4-FFF2-40B4-BE49-F238E27FC236}">
              <a16:creationId xmlns:a16="http://schemas.microsoft.com/office/drawing/2014/main" id="{00000000-0008-0000-0200-000080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3330177" name="8 Gráfico">
          <a:extLst>
            <a:ext uri="{FF2B5EF4-FFF2-40B4-BE49-F238E27FC236}">
              <a16:creationId xmlns:a16="http://schemas.microsoft.com/office/drawing/2014/main" id="{00000000-0008-0000-0200-000081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63330178" name="9 Gráfico">
          <a:extLst>
            <a:ext uri="{FF2B5EF4-FFF2-40B4-BE49-F238E27FC236}">
              <a16:creationId xmlns:a16="http://schemas.microsoft.com/office/drawing/2014/main" id="{00000000-0008-0000-0200-000082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63330179" name="16 Gráfico">
          <a:extLst>
            <a:ext uri="{FF2B5EF4-FFF2-40B4-BE49-F238E27FC236}">
              <a16:creationId xmlns:a16="http://schemas.microsoft.com/office/drawing/2014/main" id="{00000000-0008-0000-0200-000083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63330180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0000000-0008-0000-0200-00008457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63330181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00000000-0008-0000-0200-00008557C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3330182" name="1 Gráfico">
          <a:extLst>
            <a:ext uri="{FF2B5EF4-FFF2-40B4-BE49-F238E27FC236}">
              <a16:creationId xmlns:a16="http://schemas.microsoft.com/office/drawing/2014/main" id="{00000000-0008-0000-0200-000086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63330183" name="4 Gráfico">
          <a:extLst>
            <a:ext uri="{FF2B5EF4-FFF2-40B4-BE49-F238E27FC236}">
              <a16:creationId xmlns:a16="http://schemas.microsoft.com/office/drawing/2014/main" id="{00000000-0008-0000-0200-000087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3330184" name="5 Gráfico">
          <a:extLst>
            <a:ext uri="{FF2B5EF4-FFF2-40B4-BE49-F238E27FC236}">
              <a16:creationId xmlns:a16="http://schemas.microsoft.com/office/drawing/2014/main" id="{00000000-0008-0000-0200-000088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63330185" name="6 Gráfico">
          <a:extLst>
            <a:ext uri="{FF2B5EF4-FFF2-40B4-BE49-F238E27FC236}">
              <a16:creationId xmlns:a16="http://schemas.microsoft.com/office/drawing/2014/main" id="{00000000-0008-0000-0200-000089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63330186" name="7 Gráfico">
          <a:extLst>
            <a:ext uri="{FF2B5EF4-FFF2-40B4-BE49-F238E27FC236}">
              <a16:creationId xmlns:a16="http://schemas.microsoft.com/office/drawing/2014/main" id="{00000000-0008-0000-0200-00008A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3330187" name="8 Gráfico">
          <a:extLst>
            <a:ext uri="{FF2B5EF4-FFF2-40B4-BE49-F238E27FC236}">
              <a16:creationId xmlns:a16="http://schemas.microsoft.com/office/drawing/2014/main" id="{00000000-0008-0000-0200-00008B57C6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2771931" name="1 Gráfico">
          <a:extLst>
            <a:ext uri="{FF2B5EF4-FFF2-40B4-BE49-F238E27FC236}">
              <a16:creationId xmlns:a16="http://schemas.microsoft.com/office/drawing/2014/main" id="{00000000-0008-0000-0300-0000DB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2771932" name="2 Gráfico">
          <a:extLst>
            <a:ext uri="{FF2B5EF4-FFF2-40B4-BE49-F238E27FC236}">
              <a16:creationId xmlns:a16="http://schemas.microsoft.com/office/drawing/2014/main" id="{00000000-0008-0000-0300-0000DC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2771933" name="3 Gráfico">
          <a:extLst>
            <a:ext uri="{FF2B5EF4-FFF2-40B4-BE49-F238E27FC236}">
              <a16:creationId xmlns:a16="http://schemas.microsoft.com/office/drawing/2014/main" id="{00000000-0008-0000-0300-0000DD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2771934" name="4 Gráfico">
          <a:extLst>
            <a:ext uri="{FF2B5EF4-FFF2-40B4-BE49-F238E27FC236}">
              <a16:creationId xmlns:a16="http://schemas.microsoft.com/office/drawing/2014/main" id="{00000000-0008-0000-0300-0000DE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2771935" name="5 Gráfico">
          <a:extLst>
            <a:ext uri="{FF2B5EF4-FFF2-40B4-BE49-F238E27FC236}">
              <a16:creationId xmlns:a16="http://schemas.microsoft.com/office/drawing/2014/main" id="{00000000-0008-0000-0300-0000DF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2771936" name="6 Gráfico">
          <a:extLst>
            <a:ext uri="{FF2B5EF4-FFF2-40B4-BE49-F238E27FC236}">
              <a16:creationId xmlns:a16="http://schemas.microsoft.com/office/drawing/2014/main" id="{00000000-0008-0000-0300-0000E0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2771937" name="7 Gráfico">
          <a:extLst>
            <a:ext uri="{FF2B5EF4-FFF2-40B4-BE49-F238E27FC236}">
              <a16:creationId xmlns:a16="http://schemas.microsoft.com/office/drawing/2014/main" id="{00000000-0008-0000-0300-0000E1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2771938" name="8 Gráfico">
          <a:extLst>
            <a:ext uri="{FF2B5EF4-FFF2-40B4-BE49-F238E27FC236}">
              <a16:creationId xmlns:a16="http://schemas.microsoft.com/office/drawing/2014/main" id="{00000000-0008-0000-0300-0000E2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2771939" name="9 Gráfico">
          <a:extLst>
            <a:ext uri="{FF2B5EF4-FFF2-40B4-BE49-F238E27FC236}">
              <a16:creationId xmlns:a16="http://schemas.microsoft.com/office/drawing/2014/main" id="{00000000-0008-0000-0300-0000E3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2771940" name="10 Gráfico">
          <a:extLst>
            <a:ext uri="{FF2B5EF4-FFF2-40B4-BE49-F238E27FC236}">
              <a16:creationId xmlns:a16="http://schemas.microsoft.com/office/drawing/2014/main" id="{00000000-0008-0000-0300-0000E4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2771941" name="11 Gráfico">
          <a:extLst>
            <a:ext uri="{FF2B5EF4-FFF2-40B4-BE49-F238E27FC236}">
              <a16:creationId xmlns:a16="http://schemas.microsoft.com/office/drawing/2014/main" id="{00000000-0008-0000-0300-0000E5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2771942" name="12 Gráfico">
          <a:extLst>
            <a:ext uri="{FF2B5EF4-FFF2-40B4-BE49-F238E27FC236}">
              <a16:creationId xmlns:a16="http://schemas.microsoft.com/office/drawing/2014/main" id="{00000000-0008-0000-0300-0000E6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2771943" name="7 Gráfico">
          <a:extLst>
            <a:ext uri="{FF2B5EF4-FFF2-40B4-BE49-F238E27FC236}">
              <a16:creationId xmlns:a16="http://schemas.microsoft.com/office/drawing/2014/main" id="{00000000-0008-0000-0300-0000E7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2771944" name="8 Gráfico">
          <a:extLst>
            <a:ext uri="{FF2B5EF4-FFF2-40B4-BE49-F238E27FC236}">
              <a16:creationId xmlns:a16="http://schemas.microsoft.com/office/drawing/2014/main" id="{00000000-0008-0000-0300-0000E8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2771945" name="9 Gráfico">
          <a:extLst>
            <a:ext uri="{FF2B5EF4-FFF2-40B4-BE49-F238E27FC236}">
              <a16:creationId xmlns:a16="http://schemas.microsoft.com/office/drawing/2014/main" id="{00000000-0008-0000-0300-0000E9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2771946" name="16 Gráfico">
          <a:extLst>
            <a:ext uri="{FF2B5EF4-FFF2-40B4-BE49-F238E27FC236}">
              <a16:creationId xmlns:a16="http://schemas.microsoft.com/office/drawing/2014/main" id="{00000000-0008-0000-0300-0000EA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2771947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300-0000EBD2B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2771948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00000000-0008-0000-0300-0000ECD2B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2771949" name="1 Gráfico">
          <a:extLst>
            <a:ext uri="{FF2B5EF4-FFF2-40B4-BE49-F238E27FC236}">
              <a16:creationId xmlns:a16="http://schemas.microsoft.com/office/drawing/2014/main" id="{00000000-0008-0000-0300-0000ED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2771950" name="2 Gráfico">
          <a:extLst>
            <a:ext uri="{FF2B5EF4-FFF2-40B4-BE49-F238E27FC236}">
              <a16:creationId xmlns:a16="http://schemas.microsoft.com/office/drawing/2014/main" id="{00000000-0008-0000-0300-0000EE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2771951" name="3 Gráfico">
          <a:extLst>
            <a:ext uri="{FF2B5EF4-FFF2-40B4-BE49-F238E27FC236}">
              <a16:creationId xmlns:a16="http://schemas.microsoft.com/office/drawing/2014/main" id="{00000000-0008-0000-0300-0000EF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2771952" name="4 Gráfico">
          <a:extLst>
            <a:ext uri="{FF2B5EF4-FFF2-40B4-BE49-F238E27FC236}">
              <a16:creationId xmlns:a16="http://schemas.microsoft.com/office/drawing/2014/main" id="{00000000-0008-0000-0300-0000F0D2B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4840012" name="1 Gráfico">
          <a:extLst>
            <a:ext uri="{FF2B5EF4-FFF2-40B4-BE49-F238E27FC236}">
              <a16:creationId xmlns:a16="http://schemas.microsoft.com/office/drawing/2014/main" id="{00000000-0008-0000-0400-00004C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4840013" name="2 Gráfico">
          <a:extLst>
            <a:ext uri="{FF2B5EF4-FFF2-40B4-BE49-F238E27FC236}">
              <a16:creationId xmlns:a16="http://schemas.microsoft.com/office/drawing/2014/main" id="{00000000-0008-0000-0400-00004D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4840014" name="3 Gráfico">
          <a:extLst>
            <a:ext uri="{FF2B5EF4-FFF2-40B4-BE49-F238E27FC236}">
              <a16:creationId xmlns:a16="http://schemas.microsoft.com/office/drawing/2014/main" id="{00000000-0008-0000-0400-00004E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4840015" name="4 Gráfico">
          <a:extLst>
            <a:ext uri="{FF2B5EF4-FFF2-40B4-BE49-F238E27FC236}">
              <a16:creationId xmlns:a16="http://schemas.microsoft.com/office/drawing/2014/main" id="{00000000-0008-0000-0400-00004F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4840016" name="5 Gráfico">
          <a:extLst>
            <a:ext uri="{FF2B5EF4-FFF2-40B4-BE49-F238E27FC236}">
              <a16:creationId xmlns:a16="http://schemas.microsoft.com/office/drawing/2014/main" id="{00000000-0008-0000-0400-000050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4840017" name="6 Gráfico">
          <a:extLst>
            <a:ext uri="{FF2B5EF4-FFF2-40B4-BE49-F238E27FC236}">
              <a16:creationId xmlns:a16="http://schemas.microsoft.com/office/drawing/2014/main" id="{00000000-0008-0000-0400-000051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4840018" name="7 Gráfico">
          <a:extLst>
            <a:ext uri="{FF2B5EF4-FFF2-40B4-BE49-F238E27FC236}">
              <a16:creationId xmlns:a16="http://schemas.microsoft.com/office/drawing/2014/main" id="{00000000-0008-0000-0400-000052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4840019" name="8 Gráfico">
          <a:extLst>
            <a:ext uri="{FF2B5EF4-FFF2-40B4-BE49-F238E27FC236}">
              <a16:creationId xmlns:a16="http://schemas.microsoft.com/office/drawing/2014/main" id="{00000000-0008-0000-0400-000053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4840020" name="9 Gráfico">
          <a:extLst>
            <a:ext uri="{FF2B5EF4-FFF2-40B4-BE49-F238E27FC236}">
              <a16:creationId xmlns:a16="http://schemas.microsoft.com/office/drawing/2014/main" id="{00000000-0008-0000-0400-000054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64840021" name="10 Gráfico">
          <a:extLst>
            <a:ext uri="{FF2B5EF4-FFF2-40B4-BE49-F238E27FC236}">
              <a16:creationId xmlns:a16="http://schemas.microsoft.com/office/drawing/2014/main" id="{00000000-0008-0000-0400-000055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64840022" name="11 Gráfico">
          <a:extLst>
            <a:ext uri="{FF2B5EF4-FFF2-40B4-BE49-F238E27FC236}">
              <a16:creationId xmlns:a16="http://schemas.microsoft.com/office/drawing/2014/main" id="{00000000-0008-0000-0400-000056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64840023" name="12 Gráfico">
          <a:extLst>
            <a:ext uri="{FF2B5EF4-FFF2-40B4-BE49-F238E27FC236}">
              <a16:creationId xmlns:a16="http://schemas.microsoft.com/office/drawing/2014/main" id="{00000000-0008-0000-0400-000057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4840024" name="7 Gráfico">
          <a:extLst>
            <a:ext uri="{FF2B5EF4-FFF2-40B4-BE49-F238E27FC236}">
              <a16:creationId xmlns:a16="http://schemas.microsoft.com/office/drawing/2014/main" id="{00000000-0008-0000-0400-000058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4840025" name="8 Gráfico">
          <a:extLst>
            <a:ext uri="{FF2B5EF4-FFF2-40B4-BE49-F238E27FC236}">
              <a16:creationId xmlns:a16="http://schemas.microsoft.com/office/drawing/2014/main" id="{00000000-0008-0000-0400-000059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4840026" name="9 Gráfico">
          <a:extLst>
            <a:ext uri="{FF2B5EF4-FFF2-40B4-BE49-F238E27FC236}">
              <a16:creationId xmlns:a16="http://schemas.microsoft.com/office/drawing/2014/main" id="{00000000-0008-0000-0400-00005A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64840027" name="16 Gráfico">
          <a:extLst>
            <a:ext uri="{FF2B5EF4-FFF2-40B4-BE49-F238E27FC236}">
              <a16:creationId xmlns:a16="http://schemas.microsoft.com/office/drawing/2014/main" id="{00000000-0008-0000-0400-00005B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4840028" name="7 Gráfico">
          <a:extLst>
            <a:ext uri="{FF2B5EF4-FFF2-40B4-BE49-F238E27FC236}">
              <a16:creationId xmlns:a16="http://schemas.microsoft.com/office/drawing/2014/main" id="{00000000-0008-0000-0400-00005C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4840029" name="8 Gráfico">
          <a:extLst>
            <a:ext uri="{FF2B5EF4-FFF2-40B4-BE49-F238E27FC236}">
              <a16:creationId xmlns:a16="http://schemas.microsoft.com/office/drawing/2014/main" id="{00000000-0008-0000-0400-00005D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64840030" name="9 Gráfico">
          <a:extLst>
            <a:ext uri="{FF2B5EF4-FFF2-40B4-BE49-F238E27FC236}">
              <a16:creationId xmlns:a16="http://schemas.microsoft.com/office/drawing/2014/main" id="{00000000-0008-0000-0400-00005E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64840031" name="16 Gráfico">
          <a:extLst>
            <a:ext uri="{FF2B5EF4-FFF2-40B4-BE49-F238E27FC236}">
              <a16:creationId xmlns:a16="http://schemas.microsoft.com/office/drawing/2014/main" id="{00000000-0008-0000-0400-00005F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64840032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00000000-0008-0000-0400-00006061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64840033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0000000-0008-0000-0400-00006161D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64840034" name="3 Gráfico">
          <a:extLst>
            <a:ext uri="{FF2B5EF4-FFF2-40B4-BE49-F238E27FC236}">
              <a16:creationId xmlns:a16="http://schemas.microsoft.com/office/drawing/2014/main" id="{00000000-0008-0000-0400-000062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64840035" name="4 Gráfico">
          <a:extLst>
            <a:ext uri="{FF2B5EF4-FFF2-40B4-BE49-F238E27FC236}">
              <a16:creationId xmlns:a16="http://schemas.microsoft.com/office/drawing/2014/main" id="{00000000-0008-0000-0400-000063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64840036" name="5 Gráfico">
          <a:extLst>
            <a:ext uri="{FF2B5EF4-FFF2-40B4-BE49-F238E27FC236}">
              <a16:creationId xmlns:a16="http://schemas.microsoft.com/office/drawing/2014/main" id="{00000000-0008-0000-0400-000064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64840037" name="6 Gráfico">
          <a:extLst>
            <a:ext uri="{FF2B5EF4-FFF2-40B4-BE49-F238E27FC236}">
              <a16:creationId xmlns:a16="http://schemas.microsoft.com/office/drawing/2014/main" id="{00000000-0008-0000-0400-000065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64840038" name="1 Gráfico">
          <a:extLst>
            <a:ext uri="{FF2B5EF4-FFF2-40B4-BE49-F238E27FC236}">
              <a16:creationId xmlns:a16="http://schemas.microsoft.com/office/drawing/2014/main" id="{00000000-0008-0000-0400-00006661D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020368" name="1 Gráfico">
          <a:extLst>
            <a:ext uri="{FF2B5EF4-FFF2-40B4-BE49-F238E27FC236}">
              <a16:creationId xmlns:a16="http://schemas.microsoft.com/office/drawing/2014/main" id="{00000000-0008-0000-0500-000010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020369" name="2 Gráfico">
          <a:extLst>
            <a:ext uri="{FF2B5EF4-FFF2-40B4-BE49-F238E27FC236}">
              <a16:creationId xmlns:a16="http://schemas.microsoft.com/office/drawing/2014/main" id="{00000000-0008-0000-0500-000011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020370" name="3 Gráfico">
          <a:extLst>
            <a:ext uri="{FF2B5EF4-FFF2-40B4-BE49-F238E27FC236}">
              <a16:creationId xmlns:a16="http://schemas.microsoft.com/office/drawing/2014/main" id="{00000000-0008-0000-0500-000012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020371" name="4 Gráfico">
          <a:extLst>
            <a:ext uri="{FF2B5EF4-FFF2-40B4-BE49-F238E27FC236}">
              <a16:creationId xmlns:a16="http://schemas.microsoft.com/office/drawing/2014/main" id="{00000000-0008-0000-0500-000013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020372" name="5 Gráfico">
          <a:extLst>
            <a:ext uri="{FF2B5EF4-FFF2-40B4-BE49-F238E27FC236}">
              <a16:creationId xmlns:a16="http://schemas.microsoft.com/office/drawing/2014/main" id="{00000000-0008-0000-0500-000014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020373" name="6 Gráfico">
          <a:extLst>
            <a:ext uri="{FF2B5EF4-FFF2-40B4-BE49-F238E27FC236}">
              <a16:creationId xmlns:a16="http://schemas.microsoft.com/office/drawing/2014/main" id="{00000000-0008-0000-0500-000015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020374" name="7 Gráfico">
          <a:extLst>
            <a:ext uri="{FF2B5EF4-FFF2-40B4-BE49-F238E27FC236}">
              <a16:creationId xmlns:a16="http://schemas.microsoft.com/office/drawing/2014/main" id="{00000000-0008-0000-0500-000016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020375" name="8 Gráfico">
          <a:extLst>
            <a:ext uri="{FF2B5EF4-FFF2-40B4-BE49-F238E27FC236}">
              <a16:creationId xmlns:a16="http://schemas.microsoft.com/office/drawing/2014/main" id="{00000000-0008-0000-0500-000017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020376" name="9 Gráfico">
          <a:extLst>
            <a:ext uri="{FF2B5EF4-FFF2-40B4-BE49-F238E27FC236}">
              <a16:creationId xmlns:a16="http://schemas.microsoft.com/office/drawing/2014/main" id="{00000000-0008-0000-0500-000018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66020377" name="10 Gráfico">
          <a:extLst>
            <a:ext uri="{FF2B5EF4-FFF2-40B4-BE49-F238E27FC236}">
              <a16:creationId xmlns:a16="http://schemas.microsoft.com/office/drawing/2014/main" id="{00000000-0008-0000-0500-000019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66020378" name="11 Gráfico">
          <a:extLst>
            <a:ext uri="{FF2B5EF4-FFF2-40B4-BE49-F238E27FC236}">
              <a16:creationId xmlns:a16="http://schemas.microsoft.com/office/drawing/2014/main" id="{00000000-0008-0000-0500-00001A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66020379" name="12 Gráfico">
          <a:extLst>
            <a:ext uri="{FF2B5EF4-FFF2-40B4-BE49-F238E27FC236}">
              <a16:creationId xmlns:a16="http://schemas.microsoft.com/office/drawing/2014/main" id="{00000000-0008-0000-0500-00001B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020380" name="7 Gráfico">
          <a:extLst>
            <a:ext uri="{FF2B5EF4-FFF2-40B4-BE49-F238E27FC236}">
              <a16:creationId xmlns:a16="http://schemas.microsoft.com/office/drawing/2014/main" id="{00000000-0008-0000-0500-00001C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020381" name="8 Gráfico">
          <a:extLst>
            <a:ext uri="{FF2B5EF4-FFF2-40B4-BE49-F238E27FC236}">
              <a16:creationId xmlns:a16="http://schemas.microsoft.com/office/drawing/2014/main" id="{00000000-0008-0000-0500-00001D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020382" name="9 Gráfico">
          <a:extLst>
            <a:ext uri="{FF2B5EF4-FFF2-40B4-BE49-F238E27FC236}">
              <a16:creationId xmlns:a16="http://schemas.microsoft.com/office/drawing/2014/main" id="{00000000-0008-0000-0500-00001E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66020383" name="16 Gráfico">
          <a:extLst>
            <a:ext uri="{FF2B5EF4-FFF2-40B4-BE49-F238E27FC236}">
              <a16:creationId xmlns:a16="http://schemas.microsoft.com/office/drawing/2014/main" id="{00000000-0008-0000-0500-00001F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66020384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500-00002064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66020385" name="1 Gráfico">
          <a:extLst>
            <a:ext uri="{FF2B5EF4-FFF2-40B4-BE49-F238E27FC236}">
              <a16:creationId xmlns:a16="http://schemas.microsoft.com/office/drawing/2014/main" id="{00000000-0008-0000-0500-000021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66020386" name="2 Gráfico">
          <a:extLst>
            <a:ext uri="{FF2B5EF4-FFF2-40B4-BE49-F238E27FC236}">
              <a16:creationId xmlns:a16="http://schemas.microsoft.com/office/drawing/2014/main" id="{00000000-0008-0000-0500-000022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66020387" name="3 Gráfico">
          <a:extLst>
            <a:ext uri="{FF2B5EF4-FFF2-40B4-BE49-F238E27FC236}">
              <a16:creationId xmlns:a16="http://schemas.microsoft.com/office/drawing/2014/main" id="{00000000-0008-0000-0500-000023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66020388" name="4 Gráfico">
          <a:extLst>
            <a:ext uri="{FF2B5EF4-FFF2-40B4-BE49-F238E27FC236}">
              <a16:creationId xmlns:a16="http://schemas.microsoft.com/office/drawing/2014/main" id="{00000000-0008-0000-0500-00002464E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activeCell="G15" sqref="G15:I15"/>
    </sheetView>
  </sheetViews>
  <sheetFormatPr baseColWidth="10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425781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71"/>
      <c r="B1" s="172"/>
      <c r="C1" s="179" t="s">
        <v>168</v>
      </c>
      <c r="D1" s="180"/>
      <c r="E1" s="180"/>
      <c r="F1" s="180"/>
      <c r="G1" s="180"/>
      <c r="H1" s="177" t="s">
        <v>169</v>
      </c>
      <c r="I1" s="178"/>
    </row>
    <row r="2" spans="1:13" ht="18.75" customHeight="1" x14ac:dyDescent="0.25">
      <c r="A2" s="173"/>
      <c r="B2" s="174"/>
      <c r="C2" s="179" t="s">
        <v>170</v>
      </c>
      <c r="D2" s="180"/>
      <c r="E2" s="180"/>
      <c r="F2" s="180"/>
      <c r="G2" s="180"/>
      <c r="H2" s="81">
        <v>41241</v>
      </c>
      <c r="I2" s="82" t="s">
        <v>174</v>
      </c>
    </row>
    <row r="3" spans="1:13" ht="21" customHeight="1" x14ac:dyDescent="0.25">
      <c r="A3" s="175"/>
      <c r="B3" s="176"/>
      <c r="C3" s="179" t="s">
        <v>171</v>
      </c>
      <c r="D3" s="180"/>
      <c r="E3" s="180"/>
      <c r="F3" s="180"/>
      <c r="G3" s="180"/>
      <c r="H3" s="177" t="s">
        <v>172</v>
      </c>
      <c r="I3" s="178"/>
    </row>
    <row r="4" spans="1:13" ht="5.25" customHeight="1" x14ac:dyDescent="0.2"/>
    <row r="5" spans="1:13" ht="34.5" customHeight="1" x14ac:dyDescent="0.2">
      <c r="A5" s="206" t="s">
        <v>163</v>
      </c>
      <c r="B5" s="206"/>
      <c r="C5" s="206"/>
      <c r="D5" s="206"/>
      <c r="E5" s="206"/>
      <c r="F5" s="206"/>
      <c r="G5" s="206"/>
      <c r="H5" s="206"/>
      <c r="I5" s="206"/>
      <c r="K5" s="207" t="s">
        <v>139</v>
      </c>
      <c r="L5" s="207"/>
      <c r="M5" s="207"/>
    </row>
    <row r="6" spans="1:13" ht="23.25" customHeight="1" x14ac:dyDescent="0.2">
      <c r="A6" s="208" t="s">
        <v>161</v>
      </c>
      <c r="B6" s="209"/>
      <c r="C6" s="209"/>
      <c r="D6" s="209"/>
      <c r="E6" s="209"/>
      <c r="F6" s="184" t="s">
        <v>140</v>
      </c>
      <c r="G6" s="185"/>
      <c r="H6" s="185"/>
      <c r="I6" s="185"/>
      <c r="K6" s="84" t="s">
        <v>141</v>
      </c>
      <c r="L6" s="85" t="s">
        <v>142</v>
      </c>
      <c r="M6" s="86" t="s">
        <v>143</v>
      </c>
    </row>
    <row r="7" spans="1:13" ht="20.100000000000001" customHeight="1" x14ac:dyDescent="0.2">
      <c r="A7" s="210"/>
      <c r="B7" s="211"/>
      <c r="C7" s="211"/>
      <c r="D7" s="211"/>
      <c r="E7" s="211"/>
      <c r="F7" s="186"/>
      <c r="G7" s="186"/>
      <c r="H7" s="186"/>
      <c r="I7" s="186"/>
      <c r="K7" s="212" t="s">
        <v>165</v>
      </c>
      <c r="L7" s="99" t="s">
        <v>144</v>
      </c>
      <c r="M7" s="213" t="s">
        <v>145</v>
      </c>
    </row>
    <row r="8" spans="1:13" ht="33.75" customHeight="1" x14ac:dyDescent="0.2">
      <c r="A8" s="210"/>
      <c r="B8" s="211"/>
      <c r="C8" s="211"/>
      <c r="D8" s="211"/>
      <c r="E8" s="211"/>
      <c r="F8" s="214" t="s">
        <v>159</v>
      </c>
      <c r="G8" s="215"/>
      <c r="H8" s="216">
        <v>354720007955</v>
      </c>
      <c r="I8" s="217"/>
      <c r="K8" s="213"/>
      <c r="L8" s="99" t="s">
        <v>158</v>
      </c>
      <c r="M8" s="213"/>
    </row>
    <row r="9" spans="1:13" ht="20.100000000000001" customHeight="1" x14ac:dyDescent="0.2">
      <c r="A9" s="79" t="s">
        <v>146</v>
      </c>
      <c r="B9" s="80"/>
      <c r="C9" s="190" t="s">
        <v>408</v>
      </c>
      <c r="D9" s="190"/>
      <c r="E9" s="191"/>
      <c r="F9" s="192" t="s">
        <v>162</v>
      </c>
      <c r="G9" s="193"/>
      <c r="H9" s="220" t="s">
        <v>407</v>
      </c>
      <c r="I9" s="221"/>
      <c r="K9" s="213"/>
      <c r="L9" s="99" t="s">
        <v>147</v>
      </c>
      <c r="M9" s="213" t="s">
        <v>148</v>
      </c>
    </row>
    <row r="10" spans="1:13" ht="20.100000000000001" customHeight="1" x14ac:dyDescent="0.2">
      <c r="A10" s="188" t="s">
        <v>167</v>
      </c>
      <c r="B10" s="189"/>
      <c r="C10" s="190" t="s">
        <v>409</v>
      </c>
      <c r="D10" s="190"/>
      <c r="E10" s="190"/>
      <c r="F10" s="191"/>
      <c r="G10" s="83" t="s">
        <v>149</v>
      </c>
      <c r="H10" s="218">
        <v>3228501702</v>
      </c>
      <c r="I10" s="219"/>
      <c r="K10" s="213"/>
      <c r="L10" s="99" t="s">
        <v>150</v>
      </c>
      <c r="M10" s="213"/>
    </row>
    <row r="11" spans="1:13" ht="20.100000000000001" customHeight="1" x14ac:dyDescent="0.2">
      <c r="A11" s="188" t="s">
        <v>164</v>
      </c>
      <c r="B11" s="189"/>
      <c r="C11" s="190" t="s">
        <v>410</v>
      </c>
      <c r="D11" s="190"/>
      <c r="E11" s="190"/>
      <c r="F11" s="191"/>
      <c r="G11" s="83" t="s">
        <v>173</v>
      </c>
      <c r="H11" s="200"/>
      <c r="I11" s="201"/>
      <c r="K11" s="202"/>
      <c r="L11" s="100"/>
      <c r="M11" s="100"/>
    </row>
    <row r="12" spans="1:13" ht="19.5" customHeight="1" x14ac:dyDescent="0.2">
      <c r="A12" s="203" t="s">
        <v>151</v>
      </c>
      <c r="B12" s="204"/>
      <c r="C12" s="204"/>
      <c r="D12" s="204"/>
      <c r="E12" s="204"/>
      <c r="F12" s="204"/>
      <c r="G12" s="204"/>
      <c r="H12" s="204"/>
      <c r="I12" s="205"/>
      <c r="K12" s="199"/>
      <c r="L12" s="100"/>
      <c r="M12" s="199"/>
    </row>
    <row r="13" spans="1:13" ht="20.100000000000001" customHeight="1" x14ac:dyDescent="0.2">
      <c r="A13" s="196" t="s">
        <v>152</v>
      </c>
      <c r="B13" s="196"/>
      <c r="C13" s="196"/>
      <c r="D13" s="196" t="s">
        <v>153</v>
      </c>
      <c r="E13" s="196"/>
      <c r="F13" s="196"/>
      <c r="G13" s="196" t="s">
        <v>160</v>
      </c>
      <c r="H13" s="196"/>
      <c r="I13" s="196"/>
      <c r="K13" s="199"/>
      <c r="L13" s="100"/>
      <c r="M13" s="199"/>
    </row>
    <row r="14" spans="1:13" ht="20.100000000000001" customHeight="1" x14ac:dyDescent="0.2">
      <c r="A14" s="187" t="s">
        <v>410</v>
      </c>
      <c r="B14" s="187"/>
      <c r="C14" s="187"/>
      <c r="D14" s="187" t="s">
        <v>411</v>
      </c>
      <c r="E14" s="187"/>
      <c r="F14" s="187"/>
      <c r="G14" s="187" t="s">
        <v>409</v>
      </c>
      <c r="H14" s="187"/>
      <c r="I14" s="187"/>
      <c r="K14" s="199"/>
      <c r="L14" s="100"/>
      <c r="M14" s="199"/>
    </row>
    <row r="15" spans="1:13" ht="20.100000000000001" customHeight="1" x14ac:dyDescent="0.2">
      <c r="A15" s="187" t="s">
        <v>401</v>
      </c>
      <c r="B15" s="187"/>
      <c r="C15" s="187"/>
      <c r="D15" s="187" t="s">
        <v>402</v>
      </c>
      <c r="E15" s="187"/>
      <c r="F15" s="187"/>
      <c r="G15" s="187"/>
      <c r="H15" s="187"/>
      <c r="I15" s="187"/>
      <c r="K15" s="199"/>
      <c r="L15" s="100"/>
      <c r="M15" s="100"/>
    </row>
    <row r="16" spans="1:13" ht="20.100000000000001" customHeight="1" x14ac:dyDescent="0.2">
      <c r="A16" s="187" t="s">
        <v>415</v>
      </c>
      <c r="B16" s="187"/>
      <c r="C16" s="187"/>
      <c r="D16" s="187" t="s">
        <v>402</v>
      </c>
      <c r="E16" s="187"/>
      <c r="F16" s="187"/>
      <c r="G16" s="187" t="s">
        <v>412</v>
      </c>
      <c r="H16" s="187"/>
      <c r="I16" s="187"/>
      <c r="K16" s="199"/>
      <c r="L16" s="100"/>
      <c r="M16" s="100"/>
    </row>
    <row r="17" spans="1:13" ht="20.100000000000001" customHeight="1" x14ac:dyDescent="0.2">
      <c r="A17" s="187" t="s">
        <v>417</v>
      </c>
      <c r="B17" s="187"/>
      <c r="C17" s="187"/>
      <c r="D17" s="187" t="s">
        <v>402</v>
      </c>
      <c r="E17" s="187"/>
      <c r="F17" s="187"/>
      <c r="G17" s="187"/>
      <c r="H17" s="187"/>
      <c r="I17" s="187"/>
      <c r="K17" s="199"/>
      <c r="L17" s="100"/>
      <c r="M17" s="100"/>
    </row>
    <row r="18" spans="1:13" ht="20.100000000000001" customHeight="1" x14ac:dyDescent="0.2">
      <c r="A18" s="187" t="s">
        <v>414</v>
      </c>
      <c r="B18" s="187"/>
      <c r="C18" s="187"/>
      <c r="D18" s="187" t="s">
        <v>402</v>
      </c>
      <c r="E18" s="187"/>
      <c r="F18" s="187"/>
      <c r="G18" s="187" t="s">
        <v>413</v>
      </c>
      <c r="H18" s="187"/>
      <c r="I18" s="187"/>
      <c r="K18" s="198"/>
      <c r="L18" s="100"/>
      <c r="M18" s="100"/>
    </row>
    <row r="19" spans="1:13" ht="20.100000000000001" customHeight="1" x14ac:dyDescent="0.2">
      <c r="A19" s="187"/>
      <c r="B19" s="187"/>
      <c r="C19" s="187"/>
      <c r="D19" s="187"/>
      <c r="E19" s="187"/>
      <c r="F19" s="187"/>
      <c r="G19" s="187"/>
      <c r="H19" s="187"/>
      <c r="I19" s="187"/>
      <c r="K19" s="199"/>
      <c r="L19" s="100"/>
      <c r="M19" s="100"/>
    </row>
    <row r="20" spans="1:13" ht="20.100000000000001" customHeight="1" x14ac:dyDescent="0.2">
      <c r="A20" s="187"/>
      <c r="B20" s="187"/>
      <c r="C20" s="187"/>
      <c r="D20" s="187"/>
      <c r="E20" s="187"/>
      <c r="F20" s="187"/>
      <c r="G20" s="187"/>
      <c r="H20" s="187"/>
      <c r="I20" s="187"/>
      <c r="K20" s="199"/>
      <c r="L20" s="100"/>
      <c r="M20" s="100"/>
    </row>
    <row r="21" spans="1:13" ht="20.100000000000001" customHeight="1" x14ac:dyDescent="0.2">
      <c r="A21" s="187"/>
      <c r="B21" s="187"/>
      <c r="C21" s="187"/>
      <c r="D21" s="187"/>
      <c r="E21" s="187"/>
      <c r="F21" s="187"/>
      <c r="G21" s="187"/>
      <c r="H21" s="187"/>
      <c r="I21" s="187"/>
      <c r="K21" s="199"/>
      <c r="L21" s="100"/>
      <c r="M21" s="101"/>
    </row>
    <row r="22" spans="1:13" ht="20.100000000000001" customHeight="1" x14ac:dyDescent="0.2">
      <c r="A22" s="187"/>
      <c r="B22" s="187"/>
      <c r="C22" s="187"/>
      <c r="D22" s="187"/>
      <c r="E22" s="187"/>
      <c r="F22" s="187"/>
      <c r="G22" s="187"/>
      <c r="H22" s="187"/>
      <c r="I22" s="187"/>
    </row>
    <row r="23" spans="1:13" s="19" customFormat="1" ht="20.25" x14ac:dyDescent="0.3">
      <c r="A23" s="197"/>
      <c r="B23" s="197"/>
      <c r="C23" s="197"/>
      <c r="D23" s="197"/>
      <c r="E23" s="197"/>
      <c r="F23" s="197"/>
      <c r="G23" s="197"/>
      <c r="H23" s="197"/>
      <c r="I23" s="197"/>
      <c r="K23" s="194"/>
      <c r="L23" s="194"/>
    </row>
    <row r="24" spans="1:13" ht="30" customHeight="1" x14ac:dyDescent="0.2">
      <c r="A24" s="195" t="s">
        <v>154</v>
      </c>
      <c r="B24" s="195"/>
      <c r="C24" s="195"/>
      <c r="D24" s="195"/>
      <c r="E24" s="195"/>
      <c r="F24" s="195"/>
      <c r="G24" s="195"/>
      <c r="H24" s="195"/>
      <c r="I24" s="195"/>
      <c r="K24" s="20"/>
      <c r="L24" s="20"/>
    </row>
    <row r="25" spans="1:13" ht="33.75" customHeight="1" x14ac:dyDescent="0.2">
      <c r="A25" s="196" t="s">
        <v>152</v>
      </c>
      <c r="B25" s="196"/>
      <c r="C25" s="196"/>
      <c r="D25" s="196" t="s">
        <v>153</v>
      </c>
      <c r="E25" s="196"/>
      <c r="F25" s="196"/>
      <c r="G25" s="196" t="s">
        <v>23</v>
      </c>
      <c r="H25" s="196"/>
      <c r="I25" s="196"/>
      <c r="K25" s="21"/>
      <c r="L25" s="22"/>
      <c r="M25" s="18" t="s">
        <v>155</v>
      </c>
    </row>
    <row r="26" spans="1:13" ht="20.100000000000001" customHeight="1" x14ac:dyDescent="0.2">
      <c r="A26" s="187" t="s">
        <v>401</v>
      </c>
      <c r="B26" s="187"/>
      <c r="C26" s="187"/>
      <c r="D26" s="187" t="s">
        <v>402</v>
      </c>
      <c r="E26" s="187"/>
      <c r="F26" s="187"/>
      <c r="G26" s="187" t="s">
        <v>403</v>
      </c>
      <c r="H26" s="187"/>
      <c r="I26" s="187"/>
      <c r="K26" s="21"/>
      <c r="L26" s="22"/>
    </row>
    <row r="27" spans="1:13" ht="20.100000000000001" customHeight="1" x14ac:dyDescent="0.2">
      <c r="A27" s="187" t="s">
        <v>415</v>
      </c>
      <c r="B27" s="187"/>
      <c r="C27" s="187"/>
      <c r="D27" s="187" t="s">
        <v>402</v>
      </c>
      <c r="E27" s="187"/>
      <c r="F27" s="187"/>
      <c r="G27" s="187" t="s">
        <v>404</v>
      </c>
      <c r="H27" s="187"/>
      <c r="I27" s="187"/>
      <c r="K27" s="21"/>
      <c r="L27" s="23"/>
    </row>
    <row r="28" spans="1:13" ht="20.100000000000001" customHeight="1" x14ac:dyDescent="0.2">
      <c r="A28" s="187" t="s">
        <v>416</v>
      </c>
      <c r="B28" s="187"/>
      <c r="C28" s="187"/>
      <c r="D28" s="187" t="s">
        <v>402</v>
      </c>
      <c r="E28" s="187"/>
      <c r="F28" s="187"/>
      <c r="G28" s="187" t="s">
        <v>405</v>
      </c>
      <c r="H28" s="187"/>
      <c r="I28" s="187"/>
      <c r="K28" s="21"/>
      <c r="L28" s="23"/>
    </row>
    <row r="29" spans="1:13" ht="20.100000000000001" customHeight="1" x14ac:dyDescent="0.2">
      <c r="A29" s="187" t="s">
        <v>414</v>
      </c>
      <c r="B29" s="187"/>
      <c r="C29" s="187"/>
      <c r="D29" s="187" t="s">
        <v>402</v>
      </c>
      <c r="E29" s="187"/>
      <c r="F29" s="187"/>
      <c r="G29" s="187" t="s">
        <v>406</v>
      </c>
      <c r="H29" s="187"/>
      <c r="I29" s="187"/>
      <c r="K29" s="21"/>
      <c r="L29" s="22"/>
    </row>
    <row r="30" spans="1:13" ht="20.100000000000001" customHeight="1" x14ac:dyDescent="0.2">
      <c r="A30" s="187"/>
      <c r="B30" s="187"/>
      <c r="C30" s="187"/>
      <c r="D30" s="187"/>
      <c r="E30" s="187"/>
      <c r="F30" s="187"/>
      <c r="G30" s="187"/>
      <c r="H30" s="187"/>
      <c r="I30" s="187"/>
      <c r="K30" s="21"/>
      <c r="L30" s="23"/>
    </row>
    <row r="31" spans="1:13" ht="20.100000000000001" customHeight="1" x14ac:dyDescent="0.2">
      <c r="A31" s="187"/>
      <c r="B31" s="187"/>
      <c r="C31" s="187"/>
      <c r="D31" s="187"/>
      <c r="E31" s="187"/>
      <c r="F31" s="187"/>
      <c r="G31" s="187"/>
      <c r="H31" s="187"/>
      <c r="I31" s="187"/>
      <c r="K31" s="21"/>
      <c r="L31" s="24"/>
    </row>
    <row r="32" spans="1:13" ht="20.100000000000001" customHeight="1" x14ac:dyDescent="0.2">
      <c r="A32" s="187"/>
      <c r="B32" s="187"/>
      <c r="C32" s="187"/>
      <c r="D32" s="187"/>
      <c r="E32" s="187"/>
      <c r="F32" s="187"/>
      <c r="G32" s="187"/>
      <c r="H32" s="187"/>
      <c r="I32" s="187"/>
      <c r="K32" s="181"/>
      <c r="L32" s="22"/>
    </row>
    <row r="33" spans="11:12" ht="15" x14ac:dyDescent="0.2">
      <c r="K33" s="181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82" t="s">
        <v>29</v>
      </c>
      <c r="B65526" s="182"/>
      <c r="C65526" s="182"/>
      <c r="D65526" s="182"/>
      <c r="E65526" s="182"/>
    </row>
    <row r="65527" spans="1:5" x14ac:dyDescent="0.2">
      <c r="A65527" s="183" t="s">
        <v>30</v>
      </c>
      <c r="B65527" s="183"/>
      <c r="C65527" s="183"/>
      <c r="D65527" s="183"/>
      <c r="E65527" s="183"/>
    </row>
    <row r="65528" spans="1:5" x14ac:dyDescent="0.2">
      <c r="A65528" s="183" t="s">
        <v>31</v>
      </c>
      <c r="B65528" s="183"/>
      <c r="C65528" s="183"/>
      <c r="D65528" s="183"/>
      <c r="E65528" s="183"/>
    </row>
    <row r="65529" spans="1:5" x14ac:dyDescent="0.2">
      <c r="A65529" s="18" t="s">
        <v>156</v>
      </c>
      <c r="D65529" s="18" t="s">
        <v>157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zoomScale="87" zoomScaleNormal="87" workbookViewId="0">
      <selection activeCell="F95" sqref="F95"/>
    </sheetView>
  </sheetViews>
  <sheetFormatPr baseColWidth="10" defaultRowHeight="14.25" x14ac:dyDescent="0.2"/>
  <cols>
    <col min="1" max="1" width="0.42578125" style="18" customWidth="1"/>
    <col min="2" max="2" width="1.42578125" style="18" customWidth="1"/>
    <col min="3" max="3" width="44.7109375" style="18" customWidth="1"/>
    <col min="4" max="4" width="11.7109375" style="24" customWidth="1"/>
    <col min="5" max="5" width="40.140625" style="53" customWidth="1"/>
    <col min="6" max="6" width="38.5703125" style="53" customWidth="1"/>
    <col min="7" max="7" width="11.7109375" style="24" customWidth="1"/>
    <col min="8" max="8" width="38.5703125" style="53" customWidth="1"/>
    <col min="9" max="9" width="33.7109375" style="53" customWidth="1"/>
    <col min="10" max="10" width="11.7109375" style="24" customWidth="1"/>
    <col min="11" max="12" width="33.7109375" style="53" customWidth="1"/>
    <col min="13" max="13" width="11.7109375" style="24" customWidth="1"/>
    <col min="14" max="15" width="33.7109375" style="53" customWidth="1"/>
    <col min="16" max="16" width="3.140625" style="18" customWidth="1"/>
    <col min="17" max="17" width="2.42578125" style="18" customWidth="1"/>
    <col min="18" max="18" width="7.42578125" style="18" hidden="1" customWidth="1"/>
    <col min="19" max="20" width="7.140625" style="18" hidden="1" customWidth="1"/>
    <col min="21" max="21" width="7" style="18" hidden="1" customWidth="1"/>
    <col min="22" max="22" width="11.42578125" style="18"/>
    <col min="23" max="23" width="13" style="18" customWidth="1"/>
    <col min="24" max="24" width="15.85546875" style="18" customWidth="1"/>
    <col min="25" max="25" width="13" style="18" customWidth="1"/>
    <col min="26" max="27" width="11.42578125" style="18" customWidth="1"/>
    <col min="28" max="16384" width="11.42578125" style="18"/>
  </cols>
  <sheetData>
    <row r="1" spans="1:21" ht="33" customHeight="1" x14ac:dyDescent="0.2">
      <c r="B1" s="245" t="s">
        <v>123</v>
      </c>
      <c r="C1" s="245"/>
      <c r="D1" s="245"/>
      <c r="E1" s="245"/>
      <c r="F1" s="245"/>
      <c r="G1" s="245"/>
      <c r="H1" s="245"/>
      <c r="I1" s="245"/>
      <c r="J1" s="246"/>
      <c r="K1" s="246"/>
      <c r="L1" s="26"/>
      <c r="M1" s="26"/>
      <c r="N1" s="26"/>
      <c r="O1" s="26"/>
    </row>
    <row r="2" spans="1:21" ht="15" x14ac:dyDescent="0.2">
      <c r="B2" s="247" t="s">
        <v>27</v>
      </c>
      <c r="C2" s="247"/>
      <c r="D2" s="226">
        <v>2022</v>
      </c>
      <c r="E2" s="227"/>
      <c r="F2" s="228"/>
      <c r="G2" s="260">
        <v>2023</v>
      </c>
      <c r="H2" s="261"/>
      <c r="I2" s="262"/>
      <c r="J2" s="263">
        <v>2024</v>
      </c>
      <c r="K2" s="264"/>
      <c r="L2" s="265"/>
      <c r="M2" s="229">
        <v>2025</v>
      </c>
      <c r="N2" s="230"/>
      <c r="O2" s="231"/>
      <c r="Q2" s="18">
        <v>1</v>
      </c>
    </row>
    <row r="3" spans="1:21" ht="15" customHeight="1" x14ac:dyDescent="0.2">
      <c r="B3" s="247"/>
      <c r="C3" s="247"/>
      <c r="D3" s="281" t="s">
        <v>34</v>
      </c>
      <c r="E3" s="280" t="s">
        <v>121</v>
      </c>
      <c r="F3" s="280" t="s">
        <v>124</v>
      </c>
      <c r="G3" s="239" t="s">
        <v>34</v>
      </c>
      <c r="H3" s="278" t="s">
        <v>121</v>
      </c>
      <c r="I3" s="278" t="s">
        <v>124</v>
      </c>
      <c r="J3" s="239" t="s">
        <v>34</v>
      </c>
      <c r="K3" s="241" t="s">
        <v>121</v>
      </c>
      <c r="L3" s="243" t="s">
        <v>124</v>
      </c>
      <c r="M3" s="239" t="s">
        <v>34</v>
      </c>
      <c r="N3" s="241" t="s">
        <v>121</v>
      </c>
      <c r="O3" s="243" t="s">
        <v>124</v>
      </c>
      <c r="Q3" s="18">
        <v>2</v>
      </c>
    </row>
    <row r="4" spans="1:21" ht="15.75" customHeight="1" x14ac:dyDescent="0.2">
      <c r="B4" s="247"/>
      <c r="C4" s="247"/>
      <c r="D4" s="282"/>
      <c r="E4" s="243"/>
      <c r="F4" s="243"/>
      <c r="G4" s="240"/>
      <c r="H4" s="279"/>
      <c r="I4" s="279"/>
      <c r="J4" s="240"/>
      <c r="K4" s="242"/>
      <c r="L4" s="244"/>
      <c r="M4" s="240"/>
      <c r="N4" s="242"/>
      <c r="O4" s="244"/>
      <c r="Q4" s="18">
        <v>3</v>
      </c>
    </row>
    <row r="5" spans="1:21" ht="15.75" x14ac:dyDescent="0.2">
      <c r="B5" s="247"/>
      <c r="C5" s="247"/>
      <c r="D5" s="27"/>
      <c r="E5" s="28"/>
      <c r="F5" s="28"/>
      <c r="G5" s="29"/>
      <c r="H5" s="30"/>
      <c r="I5" s="30"/>
      <c r="J5" s="29"/>
      <c r="K5" s="31"/>
      <c r="L5" s="30"/>
      <c r="M5" s="29"/>
      <c r="N5" s="31"/>
      <c r="O5" s="30"/>
      <c r="Q5" s="18">
        <v>4</v>
      </c>
    </row>
    <row r="6" spans="1:21" ht="18.75" x14ac:dyDescent="0.2">
      <c r="A6" s="283"/>
      <c r="B6" s="266"/>
      <c r="C6" s="32" t="s">
        <v>73</v>
      </c>
      <c r="D6" s="33"/>
      <c r="E6" s="33"/>
      <c r="F6" s="33"/>
      <c r="G6" s="33"/>
      <c r="H6" s="33"/>
      <c r="I6" s="33"/>
      <c r="J6" s="33"/>
      <c r="K6" s="33"/>
      <c r="L6" s="34"/>
      <c r="M6" s="33"/>
      <c r="N6" s="33"/>
      <c r="O6" s="34"/>
    </row>
    <row r="7" spans="1:21" ht="59.25" customHeight="1" x14ac:dyDescent="0.2">
      <c r="A7" s="283"/>
      <c r="B7" s="267"/>
      <c r="C7" s="137" t="s">
        <v>33</v>
      </c>
      <c r="D7" s="133">
        <v>3</v>
      </c>
      <c r="E7" s="138" t="s">
        <v>214</v>
      </c>
      <c r="F7" s="139" t="s">
        <v>215</v>
      </c>
      <c r="G7" s="119">
        <v>3</v>
      </c>
      <c r="H7" s="153" t="s">
        <v>214</v>
      </c>
      <c r="I7" s="161" t="s">
        <v>216</v>
      </c>
      <c r="J7" s="122"/>
      <c r="K7" s="104"/>
      <c r="L7" s="105"/>
      <c r="M7" s="124"/>
      <c r="N7" s="106"/>
      <c r="O7" s="107"/>
      <c r="R7" s="18">
        <f>COUNTIF(D7:D10,"1")</f>
        <v>2</v>
      </c>
      <c r="S7" s="18">
        <f>COUNTIF(G7:G10,"1")</f>
        <v>0</v>
      </c>
      <c r="T7" s="18">
        <f>COUNTIF(J7:J10,"1")</f>
        <v>0</v>
      </c>
      <c r="U7" s="18">
        <f>COUNTIF(M7:M10,"1")</f>
        <v>0</v>
      </c>
    </row>
    <row r="8" spans="1:21" ht="88.5" customHeight="1" x14ac:dyDescent="0.2">
      <c r="A8" s="283"/>
      <c r="B8" s="267"/>
      <c r="C8" s="64" t="s">
        <v>35</v>
      </c>
      <c r="D8" s="133">
        <v>2</v>
      </c>
      <c r="E8" s="140" t="s">
        <v>218</v>
      </c>
      <c r="F8" s="167" t="s">
        <v>397</v>
      </c>
      <c r="G8" s="119">
        <v>3</v>
      </c>
      <c r="H8" s="154" t="s">
        <v>211</v>
      </c>
      <c r="I8" s="158" t="s">
        <v>217</v>
      </c>
      <c r="J8" s="122"/>
      <c r="K8" s="109"/>
      <c r="L8" s="105"/>
      <c r="M8" s="124"/>
      <c r="N8" s="110"/>
      <c r="O8" s="107"/>
      <c r="R8" s="18">
        <f>COUNTIF(D7:D10,"2")</f>
        <v>1</v>
      </c>
      <c r="S8" s="18">
        <f>COUNTIF(G7:G10,"2")</f>
        <v>2</v>
      </c>
      <c r="T8" s="18">
        <f>COUNTIF(J7:J10,"2")</f>
        <v>0</v>
      </c>
      <c r="U8" s="18">
        <f>COUNTIF(M7:M10,"2")</f>
        <v>0</v>
      </c>
    </row>
    <row r="9" spans="1:21" ht="81" customHeight="1" x14ac:dyDescent="0.2">
      <c r="A9" s="283"/>
      <c r="B9" s="267"/>
      <c r="C9" s="141" t="s">
        <v>36</v>
      </c>
      <c r="D9" s="133">
        <v>1</v>
      </c>
      <c r="E9" s="168" t="s">
        <v>155</v>
      </c>
      <c r="F9" s="167" t="s">
        <v>398</v>
      </c>
      <c r="G9" s="119">
        <v>2</v>
      </c>
      <c r="H9" s="156" t="s">
        <v>204</v>
      </c>
      <c r="I9" s="155" t="s">
        <v>219</v>
      </c>
      <c r="J9" s="122"/>
      <c r="K9" s="109"/>
      <c r="L9" s="105"/>
      <c r="M9" s="124"/>
      <c r="N9" s="110"/>
      <c r="O9" s="107"/>
      <c r="R9" s="18">
        <f>COUNTIF(D7:D10,"3")</f>
        <v>1</v>
      </c>
      <c r="S9" s="18">
        <f>COUNTIF(G7:G10,"3")</f>
        <v>2</v>
      </c>
      <c r="T9" s="18">
        <f>COUNTIF(J7:J10,"3")</f>
        <v>0</v>
      </c>
      <c r="U9" s="18">
        <f>COUNTIF(M7:M10,"3")</f>
        <v>0</v>
      </c>
    </row>
    <row r="10" spans="1:21" ht="125.25" customHeight="1" x14ac:dyDescent="0.2">
      <c r="A10" s="283"/>
      <c r="B10" s="268"/>
      <c r="C10" s="141" t="s">
        <v>37</v>
      </c>
      <c r="D10" s="133">
        <v>1</v>
      </c>
      <c r="E10" s="140" t="s">
        <v>220</v>
      </c>
      <c r="F10" s="139" t="s">
        <v>221</v>
      </c>
      <c r="G10" s="119">
        <v>2</v>
      </c>
      <c r="H10" s="162" t="s">
        <v>222</v>
      </c>
      <c r="I10" s="158" t="s">
        <v>223</v>
      </c>
      <c r="J10" s="122"/>
      <c r="K10" s="109"/>
      <c r="L10" s="105"/>
      <c r="M10" s="124"/>
      <c r="N10" s="110"/>
      <c r="O10" s="107"/>
      <c r="R10" s="18">
        <f>COUNTIF(D7:D10,"4")</f>
        <v>0</v>
      </c>
      <c r="S10" s="18">
        <f>COUNTIF(G7:G10,"4")</f>
        <v>0</v>
      </c>
      <c r="T10" s="18">
        <f>COUNTIF(J7:J10,"4")</f>
        <v>0</v>
      </c>
      <c r="U10" s="18">
        <f>COUNTIF(M7:M10,"4")</f>
        <v>0</v>
      </c>
    </row>
    <row r="11" spans="1:21" ht="6" customHeight="1" x14ac:dyDescent="0.25">
      <c r="B11" s="236"/>
      <c r="C11" s="237"/>
      <c r="D11" s="237"/>
      <c r="E11" s="237"/>
      <c r="F11" s="237"/>
      <c r="G11" s="237"/>
      <c r="H11" s="237"/>
      <c r="I11" s="237"/>
      <c r="J11" s="237"/>
      <c r="K11" s="259"/>
      <c r="L11" s="36"/>
      <c r="M11" s="125"/>
      <c r="N11" s="36"/>
      <c r="O11" s="36"/>
      <c r="Q11" s="18">
        <f>COUNTIF(D7:D10,"1")</f>
        <v>2</v>
      </c>
      <c r="R11" s="18">
        <f>COUNTIF(D7:D10,"1")</f>
        <v>2</v>
      </c>
      <c r="S11" s="18">
        <f>COUNTIF(D7:D10,"3")</f>
        <v>1</v>
      </c>
    </row>
    <row r="12" spans="1:21" ht="18.75" x14ac:dyDescent="0.2">
      <c r="A12" s="283"/>
      <c r="B12" s="256"/>
      <c r="C12" s="37" t="s">
        <v>72</v>
      </c>
      <c r="D12" s="38"/>
      <c r="E12" s="38"/>
      <c r="F12" s="38"/>
      <c r="G12" s="38"/>
      <c r="H12" s="38"/>
      <c r="I12" s="38"/>
      <c r="J12" s="38"/>
      <c r="K12" s="39"/>
      <c r="L12" s="40"/>
      <c r="M12" s="38"/>
      <c r="N12" s="39"/>
      <c r="O12" s="40"/>
    </row>
    <row r="13" spans="1:21" ht="57.75" customHeight="1" x14ac:dyDescent="0.2">
      <c r="A13" s="283"/>
      <c r="B13" s="257"/>
      <c r="C13" s="142" t="s">
        <v>38</v>
      </c>
      <c r="D13" s="134">
        <v>2</v>
      </c>
      <c r="E13" s="145" t="s">
        <v>224</v>
      </c>
      <c r="F13" s="167" t="s">
        <v>226</v>
      </c>
      <c r="G13" s="120">
        <v>2</v>
      </c>
      <c r="H13" s="153" t="s">
        <v>224</v>
      </c>
      <c r="I13" s="158" t="s">
        <v>225</v>
      </c>
      <c r="J13" s="123"/>
      <c r="K13" s="111"/>
      <c r="L13" s="112"/>
      <c r="M13" s="126"/>
      <c r="N13" s="113"/>
      <c r="O13" s="114"/>
      <c r="R13" s="18">
        <f>COUNTIF(D13:D17,"1")</f>
        <v>3</v>
      </c>
      <c r="S13" s="18">
        <f>COUNTIF(G13:G17,"1")</f>
        <v>1</v>
      </c>
      <c r="T13" s="18">
        <f>COUNTIF(J13:J17,"1")</f>
        <v>0</v>
      </c>
      <c r="U13" s="18">
        <f>COUNTIF(M13:M17,"1")</f>
        <v>0</v>
      </c>
    </row>
    <row r="14" spans="1:21" ht="123.75" customHeight="1" x14ac:dyDescent="0.2">
      <c r="A14" s="283"/>
      <c r="B14" s="257"/>
      <c r="C14" s="143" t="s">
        <v>39</v>
      </c>
      <c r="D14" s="134">
        <v>1</v>
      </c>
      <c r="E14" s="139" t="s">
        <v>227</v>
      </c>
      <c r="F14" s="139" t="s">
        <v>228</v>
      </c>
      <c r="G14" s="120">
        <v>1</v>
      </c>
      <c r="H14" s="159" t="s">
        <v>227</v>
      </c>
      <c r="I14" s="158" t="s">
        <v>228</v>
      </c>
      <c r="J14" s="123"/>
      <c r="K14" s="112"/>
      <c r="L14" s="112"/>
      <c r="M14" s="126"/>
      <c r="N14" s="114"/>
      <c r="O14" s="114"/>
      <c r="R14" s="18">
        <f>COUNTIF(D13:D17,"2")</f>
        <v>2</v>
      </c>
      <c r="S14" s="18">
        <f>COUNTIF(G13:G17,"2")</f>
        <v>3</v>
      </c>
      <c r="T14" s="18">
        <f>COUNTIF(J13:J17,"2")</f>
        <v>0</v>
      </c>
      <c r="U14" s="18">
        <f>COUNTIF(M13:M17,"2")</f>
        <v>0</v>
      </c>
    </row>
    <row r="15" spans="1:21" ht="102.75" customHeight="1" x14ac:dyDescent="0.2">
      <c r="A15" s="283"/>
      <c r="B15" s="257"/>
      <c r="C15" s="143" t="s">
        <v>40</v>
      </c>
      <c r="D15" s="134">
        <v>1</v>
      </c>
      <c r="E15" s="139" t="s">
        <v>229</v>
      </c>
      <c r="F15" s="135" t="s">
        <v>230</v>
      </c>
      <c r="G15" s="120">
        <v>2</v>
      </c>
      <c r="H15" s="159" t="s">
        <v>229</v>
      </c>
      <c r="I15" s="153" t="s">
        <v>230</v>
      </c>
      <c r="J15" s="123"/>
      <c r="K15" s="112"/>
      <c r="L15" s="112"/>
      <c r="M15" s="126"/>
      <c r="N15" s="114"/>
      <c r="O15" s="114"/>
      <c r="R15" s="18">
        <f>COUNTIF(D13:D17,"3")</f>
        <v>0</v>
      </c>
      <c r="S15" s="18">
        <f>COUNTIF(G13:G17,"3")</f>
        <v>1</v>
      </c>
      <c r="T15" s="18">
        <f>COUNTIF(J13:J17,"3")</f>
        <v>0</v>
      </c>
      <c r="U15" s="18">
        <f>COUNTIF(M13:M17,"3")</f>
        <v>0</v>
      </c>
    </row>
    <row r="16" spans="1:21" ht="153" customHeight="1" x14ac:dyDescent="0.2">
      <c r="A16" s="283"/>
      <c r="B16" s="257"/>
      <c r="C16" s="144" t="s">
        <v>41</v>
      </c>
      <c r="D16" s="134">
        <v>2</v>
      </c>
      <c r="E16" s="139" t="s">
        <v>231</v>
      </c>
      <c r="F16" s="139" t="s">
        <v>232</v>
      </c>
      <c r="G16" s="120">
        <v>3</v>
      </c>
      <c r="H16" s="159" t="s">
        <v>231</v>
      </c>
      <c r="I16" s="158" t="s">
        <v>232</v>
      </c>
      <c r="J16" s="123"/>
      <c r="K16" s="112"/>
      <c r="L16" s="112"/>
      <c r="M16" s="126"/>
      <c r="N16" s="114"/>
      <c r="O16" s="114"/>
      <c r="R16" s="18">
        <f>COUNTIF(D13:D17,"4")</f>
        <v>0</v>
      </c>
      <c r="S16" s="18">
        <f>COUNTIF(G13:G17,"4")</f>
        <v>0</v>
      </c>
      <c r="T16" s="18">
        <f>COUNTIF(J13:J17,"4")</f>
        <v>0</v>
      </c>
      <c r="U16" s="18">
        <f>COUNTIF(M13:M17,"4")</f>
        <v>0</v>
      </c>
    </row>
    <row r="17" spans="1:21" ht="134.25" customHeight="1" x14ac:dyDescent="0.2">
      <c r="A17" s="283"/>
      <c r="B17" s="258"/>
      <c r="C17" s="143" t="s">
        <v>42</v>
      </c>
      <c r="D17" s="134">
        <v>1</v>
      </c>
      <c r="E17" s="139" t="s">
        <v>235</v>
      </c>
      <c r="F17" s="139" t="s">
        <v>233</v>
      </c>
      <c r="G17" s="120">
        <v>2</v>
      </c>
      <c r="H17" s="159" t="s">
        <v>234</v>
      </c>
      <c r="I17" s="158" t="s">
        <v>205</v>
      </c>
      <c r="J17" s="123"/>
      <c r="K17" s="112"/>
      <c r="L17" s="112"/>
      <c r="M17" s="126"/>
      <c r="N17" s="114"/>
      <c r="O17" s="114"/>
    </row>
    <row r="18" spans="1:21" ht="7.5" customHeight="1" x14ac:dyDescent="0.25">
      <c r="B18" s="269"/>
      <c r="C18" s="270"/>
      <c r="D18" s="270"/>
      <c r="E18" s="270"/>
      <c r="F18" s="270"/>
      <c r="G18" s="270"/>
      <c r="H18" s="270"/>
      <c r="I18" s="270"/>
      <c r="J18" s="270"/>
      <c r="K18" s="271"/>
      <c r="L18" s="36"/>
      <c r="M18" s="125"/>
      <c r="N18" s="36"/>
      <c r="O18" s="36"/>
    </row>
    <row r="19" spans="1:21" ht="18.75" x14ac:dyDescent="0.2">
      <c r="A19" s="283"/>
      <c r="B19" s="256"/>
      <c r="C19" s="37" t="s">
        <v>43</v>
      </c>
      <c r="D19" s="38"/>
      <c r="E19" s="38"/>
      <c r="F19" s="38"/>
      <c r="G19" s="38"/>
      <c r="H19" s="38"/>
      <c r="I19" s="38"/>
      <c r="J19" s="38"/>
      <c r="K19" s="39"/>
      <c r="L19" s="40"/>
      <c r="M19" s="38"/>
      <c r="N19" s="39"/>
      <c r="O19" s="40"/>
    </row>
    <row r="20" spans="1:21" ht="104.25" customHeight="1" x14ac:dyDescent="0.2">
      <c r="A20" s="283"/>
      <c r="B20" s="272"/>
      <c r="C20" s="146" t="s">
        <v>44</v>
      </c>
      <c r="D20" s="134">
        <v>2</v>
      </c>
      <c r="E20" s="145" t="s">
        <v>236</v>
      </c>
      <c r="F20" s="139" t="s">
        <v>183</v>
      </c>
      <c r="G20" s="120">
        <v>2</v>
      </c>
      <c r="H20" s="158" t="s">
        <v>236</v>
      </c>
      <c r="I20" s="158" t="s">
        <v>206</v>
      </c>
      <c r="J20" s="123"/>
      <c r="K20" s="115"/>
      <c r="L20" s="116"/>
      <c r="M20" s="126"/>
      <c r="N20" s="117"/>
      <c r="O20" s="118"/>
      <c r="R20" s="18">
        <f>COUNTIF(D20:D27,"1")</f>
        <v>3</v>
      </c>
      <c r="S20" s="18">
        <f>COUNTIF(G20:G27,"1")</f>
        <v>2</v>
      </c>
      <c r="T20" s="18">
        <f>COUNTIF(J20:J27,"1")</f>
        <v>0</v>
      </c>
      <c r="U20" s="18">
        <f>COUNTIF(M20:M27,"1")</f>
        <v>0</v>
      </c>
    </row>
    <row r="21" spans="1:21" ht="113.25" customHeight="1" x14ac:dyDescent="0.2">
      <c r="A21" s="283"/>
      <c r="B21" s="272"/>
      <c r="C21" s="147" t="s">
        <v>45</v>
      </c>
      <c r="D21" s="134">
        <v>2</v>
      </c>
      <c r="E21" s="139" t="s">
        <v>237</v>
      </c>
      <c r="F21" s="167" t="s">
        <v>184</v>
      </c>
      <c r="G21" s="120">
        <v>2</v>
      </c>
      <c r="H21" s="159" t="s">
        <v>237</v>
      </c>
      <c r="I21" s="170" t="s">
        <v>207</v>
      </c>
      <c r="J21" s="123"/>
      <c r="K21" s="116"/>
      <c r="L21" s="116"/>
      <c r="M21" s="126"/>
      <c r="N21" s="118"/>
      <c r="O21" s="118"/>
      <c r="R21" s="18">
        <f>COUNTIF(D20:D27,"2")</f>
        <v>4</v>
      </c>
      <c r="S21" s="18">
        <f>COUNTIF(G20:G27,"2")</f>
        <v>4</v>
      </c>
      <c r="T21" s="18">
        <f>COUNTIF(J20:J27,"2")</f>
        <v>0</v>
      </c>
      <c r="U21" s="18">
        <f>COUNTIF(M20:M27,"2")</f>
        <v>0</v>
      </c>
    </row>
    <row r="22" spans="1:21" ht="155.25" customHeight="1" x14ac:dyDescent="0.2">
      <c r="A22" s="283"/>
      <c r="B22" s="272"/>
      <c r="C22" s="147" t="s">
        <v>46</v>
      </c>
      <c r="D22" s="134">
        <v>3</v>
      </c>
      <c r="E22" s="139" t="s">
        <v>238</v>
      </c>
      <c r="F22" s="167" t="s">
        <v>239</v>
      </c>
      <c r="G22" s="120">
        <v>3</v>
      </c>
      <c r="H22" s="159" t="s">
        <v>240</v>
      </c>
      <c r="I22" s="169" t="s">
        <v>239</v>
      </c>
      <c r="J22" s="123"/>
      <c r="K22" s="116"/>
      <c r="L22" s="116"/>
      <c r="M22" s="126"/>
      <c r="N22" s="118"/>
      <c r="O22" s="118"/>
      <c r="R22" s="18">
        <f>COUNTIF(D20:D27,"3")</f>
        <v>1</v>
      </c>
      <c r="S22" s="18">
        <f>COUNTIF(G20:G27,"3")</f>
        <v>2</v>
      </c>
      <c r="T22" s="18">
        <f>COUNTIF(J20:J27,"3")</f>
        <v>0</v>
      </c>
      <c r="U22" s="18">
        <f>COUNTIF(M20:M27,"3")</f>
        <v>0</v>
      </c>
    </row>
    <row r="23" spans="1:21" ht="92.25" customHeight="1" x14ac:dyDescent="0.2">
      <c r="A23" s="283"/>
      <c r="B23" s="272"/>
      <c r="C23" s="147" t="s">
        <v>47</v>
      </c>
      <c r="D23" s="134">
        <v>1</v>
      </c>
      <c r="E23" s="167" t="s">
        <v>185</v>
      </c>
      <c r="F23" s="139" t="s">
        <v>186</v>
      </c>
      <c r="G23" s="120">
        <v>1</v>
      </c>
      <c r="H23" s="159" t="s">
        <v>185</v>
      </c>
      <c r="I23" s="158" t="s">
        <v>190</v>
      </c>
      <c r="J23" s="123"/>
      <c r="K23" s="116"/>
      <c r="L23" s="116"/>
      <c r="M23" s="126"/>
      <c r="N23" s="118"/>
      <c r="O23" s="118"/>
      <c r="R23" s="18">
        <f>COUNTIF(D20:D27,"4")</f>
        <v>0</v>
      </c>
      <c r="S23" s="18">
        <f>COUNTIF(G20:G27,"4")</f>
        <v>0</v>
      </c>
      <c r="T23" s="18">
        <f>COUNTIF(J20:J27,"4")</f>
        <v>0</v>
      </c>
      <c r="U23" s="18">
        <f>COUNTIF(M20:M27,"4")</f>
        <v>0</v>
      </c>
    </row>
    <row r="24" spans="1:21" ht="102" customHeight="1" x14ac:dyDescent="0.2">
      <c r="A24" s="283"/>
      <c r="B24" s="272"/>
      <c r="C24" s="147" t="s">
        <v>48</v>
      </c>
      <c r="D24" s="134">
        <v>2</v>
      </c>
      <c r="E24" s="139" t="s">
        <v>187</v>
      </c>
      <c r="F24" s="167" t="s">
        <v>188</v>
      </c>
      <c r="G24" s="120">
        <v>2</v>
      </c>
      <c r="H24" s="159" t="s">
        <v>187</v>
      </c>
      <c r="I24" s="158" t="s">
        <v>208</v>
      </c>
      <c r="J24" s="123"/>
      <c r="K24" s="116"/>
      <c r="L24" s="116"/>
      <c r="M24" s="126"/>
      <c r="N24" s="118"/>
      <c r="O24" s="118"/>
    </row>
    <row r="25" spans="1:21" ht="109.5" customHeight="1" x14ac:dyDescent="0.2">
      <c r="A25" s="283"/>
      <c r="B25" s="272"/>
      <c r="C25" s="147" t="s">
        <v>49</v>
      </c>
      <c r="D25" s="134">
        <v>2</v>
      </c>
      <c r="E25" s="139" t="s">
        <v>241</v>
      </c>
      <c r="F25" s="167" t="s">
        <v>399</v>
      </c>
      <c r="G25" s="120">
        <v>3</v>
      </c>
      <c r="H25" s="159" t="s">
        <v>241</v>
      </c>
      <c r="I25" s="158" t="s">
        <v>209</v>
      </c>
      <c r="J25" s="123"/>
      <c r="K25" s="116"/>
      <c r="L25" s="116"/>
      <c r="M25" s="126"/>
      <c r="N25" s="118"/>
      <c r="O25" s="118"/>
    </row>
    <row r="26" spans="1:21" ht="76.5" customHeight="1" x14ac:dyDescent="0.2">
      <c r="A26" s="283"/>
      <c r="B26" s="272"/>
      <c r="C26" s="147" t="s">
        <v>50</v>
      </c>
      <c r="D26" s="134">
        <v>1</v>
      </c>
      <c r="E26" s="139" t="s">
        <v>242</v>
      </c>
      <c r="F26" s="139" t="s">
        <v>243</v>
      </c>
      <c r="G26" s="120">
        <v>1</v>
      </c>
      <c r="H26" s="154" t="s">
        <v>242</v>
      </c>
      <c r="I26" s="158" t="s">
        <v>243</v>
      </c>
      <c r="J26" s="123"/>
      <c r="K26" s="116"/>
      <c r="L26" s="116"/>
      <c r="M26" s="126"/>
      <c r="N26" s="118"/>
      <c r="O26" s="118"/>
    </row>
    <row r="27" spans="1:21" ht="88.5" customHeight="1" x14ac:dyDescent="0.2">
      <c r="A27" s="283"/>
      <c r="B27" s="273"/>
      <c r="C27" s="147" t="s">
        <v>51</v>
      </c>
      <c r="D27" s="134">
        <v>1</v>
      </c>
      <c r="E27" s="139" t="s">
        <v>244</v>
      </c>
      <c r="F27" s="167" t="s">
        <v>189</v>
      </c>
      <c r="G27" s="120">
        <v>2</v>
      </c>
      <c r="H27" s="162" t="s">
        <v>244</v>
      </c>
      <c r="I27" s="153" t="s">
        <v>210</v>
      </c>
      <c r="J27" s="123"/>
      <c r="K27" s="116"/>
      <c r="L27" s="116"/>
      <c r="M27" s="126"/>
      <c r="N27" s="118"/>
      <c r="O27" s="118"/>
    </row>
    <row r="28" spans="1:21" ht="7.5" customHeight="1" x14ac:dyDescent="0.25">
      <c r="B28" s="236"/>
      <c r="C28" s="237"/>
      <c r="D28" s="237"/>
      <c r="E28" s="237"/>
      <c r="F28" s="237"/>
      <c r="G28" s="237"/>
      <c r="H28" s="237"/>
      <c r="I28" s="237"/>
      <c r="J28" s="237"/>
      <c r="K28" s="259"/>
      <c r="L28" s="36"/>
      <c r="M28" s="125"/>
      <c r="N28" s="36"/>
      <c r="O28" s="36"/>
    </row>
    <row r="29" spans="1:21" ht="18.75" x14ac:dyDescent="0.2">
      <c r="A29" s="283"/>
      <c r="B29" s="256"/>
      <c r="C29" s="37" t="s">
        <v>52</v>
      </c>
      <c r="D29" s="38"/>
      <c r="E29" s="38"/>
      <c r="F29" s="38"/>
      <c r="G29" s="38"/>
      <c r="H29" s="38"/>
      <c r="I29" s="38"/>
      <c r="J29" s="38"/>
      <c r="K29" s="39"/>
      <c r="L29" s="40"/>
      <c r="M29" s="38"/>
      <c r="N29" s="39"/>
      <c r="O29" s="40"/>
    </row>
    <row r="30" spans="1:21" ht="87.75" customHeight="1" x14ac:dyDescent="0.2">
      <c r="A30" s="283"/>
      <c r="B30" s="257"/>
      <c r="C30" s="142" t="s">
        <v>53</v>
      </c>
      <c r="D30" s="134">
        <v>2</v>
      </c>
      <c r="E30" s="145" t="s">
        <v>245</v>
      </c>
      <c r="F30" s="167" t="s">
        <v>246</v>
      </c>
      <c r="G30" s="120">
        <v>2</v>
      </c>
      <c r="H30" s="158" t="s">
        <v>245</v>
      </c>
      <c r="I30" s="158" t="s">
        <v>246</v>
      </c>
      <c r="J30" s="123"/>
      <c r="K30" s="115"/>
      <c r="L30" s="116"/>
      <c r="M30" s="126"/>
      <c r="N30" s="117"/>
      <c r="O30" s="118"/>
      <c r="R30" s="18">
        <f>COUNTIF(D30:D33,"1")</f>
        <v>1</v>
      </c>
      <c r="S30" s="18">
        <f>COUNTIF(G30:G33,"1")</f>
        <v>0</v>
      </c>
      <c r="T30" s="18">
        <f>COUNTIF(J30:J33,"1")</f>
        <v>0</v>
      </c>
      <c r="U30" s="18">
        <f>COUNTIF(M30:M33,"1")</f>
        <v>0</v>
      </c>
    </row>
    <row r="31" spans="1:21" ht="126.75" customHeight="1" x14ac:dyDescent="0.2">
      <c r="A31" s="283"/>
      <c r="B31" s="257"/>
      <c r="C31" s="143" t="s">
        <v>54</v>
      </c>
      <c r="D31" s="134">
        <v>3</v>
      </c>
      <c r="E31" s="139" t="s">
        <v>247</v>
      </c>
      <c r="F31" s="139" t="s">
        <v>248</v>
      </c>
      <c r="G31" s="120">
        <v>3</v>
      </c>
      <c r="H31" s="159" t="s">
        <v>247</v>
      </c>
      <c r="I31" s="158" t="s">
        <v>248</v>
      </c>
      <c r="J31" s="123"/>
      <c r="K31" s="116"/>
      <c r="L31" s="116"/>
      <c r="M31" s="126"/>
      <c r="N31" s="118"/>
      <c r="O31" s="118"/>
      <c r="R31" s="18">
        <f>COUNTIF(D30:D33,"2")</f>
        <v>2</v>
      </c>
      <c r="S31" s="18">
        <f>COUNTIF(G30:G33,"2")</f>
        <v>2</v>
      </c>
      <c r="T31" s="18">
        <f>COUNTIF(J30:J33,"2")</f>
        <v>0</v>
      </c>
      <c r="U31" s="18">
        <f>COUNTIF(M30:M33,"2")</f>
        <v>0</v>
      </c>
    </row>
    <row r="32" spans="1:21" ht="158.25" customHeight="1" x14ac:dyDescent="0.2">
      <c r="A32" s="283"/>
      <c r="B32" s="257"/>
      <c r="C32" s="143" t="s">
        <v>55</v>
      </c>
      <c r="D32" s="134">
        <v>2</v>
      </c>
      <c r="E32" s="135" t="s">
        <v>249</v>
      </c>
      <c r="F32" s="139" t="s">
        <v>250</v>
      </c>
      <c r="G32" s="120">
        <v>2</v>
      </c>
      <c r="H32" s="154" t="s">
        <v>249</v>
      </c>
      <c r="I32" s="169" t="s">
        <v>400</v>
      </c>
      <c r="J32" s="123"/>
      <c r="K32" s="116"/>
      <c r="L32" s="116"/>
      <c r="M32" s="126"/>
      <c r="N32" s="118"/>
      <c r="O32" s="118"/>
      <c r="R32" s="18">
        <f>COUNTIF(D30:D33,"3")</f>
        <v>1</v>
      </c>
      <c r="S32" s="18">
        <f>COUNTIF(G30:G33,"3")</f>
        <v>2</v>
      </c>
      <c r="T32" s="18">
        <f>COUNTIF(J30:J33,"31")</f>
        <v>0</v>
      </c>
      <c r="U32" s="18">
        <f>COUNTIF(M30:M33,"3")</f>
        <v>0</v>
      </c>
    </row>
    <row r="33" spans="1:21" ht="107.25" customHeight="1" x14ac:dyDescent="0.2">
      <c r="A33" s="283"/>
      <c r="B33" s="258"/>
      <c r="C33" s="143" t="s">
        <v>56</v>
      </c>
      <c r="D33" s="134">
        <v>1</v>
      </c>
      <c r="E33" s="139" t="s">
        <v>252</v>
      </c>
      <c r="F33" s="139" t="s">
        <v>251</v>
      </c>
      <c r="G33" s="120">
        <v>3</v>
      </c>
      <c r="H33" s="159" t="s">
        <v>254</v>
      </c>
      <c r="I33" s="158" t="s">
        <v>253</v>
      </c>
      <c r="J33" s="123"/>
      <c r="K33" s="116"/>
      <c r="L33" s="116"/>
      <c r="M33" s="126"/>
      <c r="N33" s="118"/>
      <c r="O33" s="118"/>
      <c r="R33" s="18">
        <f>COUNTIF(D30:D33,"4")</f>
        <v>0</v>
      </c>
      <c r="S33" s="18">
        <f>COUNTIF(G30:G33,"4")</f>
        <v>0</v>
      </c>
      <c r="T33" s="18">
        <f>COUNTIF(J30:J33,"4")</f>
        <v>0</v>
      </c>
      <c r="U33" s="18">
        <f>COUNTIF(M30:M33,"4")</f>
        <v>0</v>
      </c>
    </row>
    <row r="34" spans="1:21" ht="9" customHeight="1" x14ac:dyDescent="0.25">
      <c r="B34" s="269"/>
      <c r="C34" s="270"/>
      <c r="D34" s="270"/>
      <c r="E34" s="270"/>
      <c r="F34" s="270"/>
      <c r="G34" s="270"/>
      <c r="H34" s="270"/>
      <c r="I34" s="270"/>
      <c r="J34" s="270"/>
      <c r="K34" s="271"/>
      <c r="L34" s="36"/>
      <c r="M34" s="125"/>
      <c r="N34" s="36"/>
      <c r="O34" s="36"/>
    </row>
    <row r="35" spans="1:21" ht="18.75" x14ac:dyDescent="0.2">
      <c r="A35" s="283"/>
      <c r="B35" s="256"/>
      <c r="C35" s="42" t="s">
        <v>57</v>
      </c>
      <c r="D35" s="274"/>
      <c r="E35" s="274"/>
      <c r="F35" s="274"/>
      <c r="G35" s="274"/>
      <c r="H35" s="274"/>
      <c r="I35" s="274"/>
      <c r="J35" s="274"/>
      <c r="K35" s="274"/>
      <c r="L35" s="43"/>
      <c r="M35" s="87"/>
      <c r="N35" s="87"/>
      <c r="O35" s="43"/>
    </row>
    <row r="36" spans="1:21" ht="110.25" customHeight="1" x14ac:dyDescent="0.2">
      <c r="A36" s="283"/>
      <c r="B36" s="257"/>
      <c r="C36" s="142" t="s">
        <v>58</v>
      </c>
      <c r="D36" s="134">
        <v>2</v>
      </c>
      <c r="E36" s="145" t="s">
        <v>255</v>
      </c>
      <c r="F36" s="139" t="s">
        <v>256</v>
      </c>
      <c r="G36" s="120">
        <v>2</v>
      </c>
      <c r="H36" s="158" t="s">
        <v>255</v>
      </c>
      <c r="I36" s="158" t="s">
        <v>256</v>
      </c>
      <c r="J36" s="123"/>
      <c r="K36" s="115"/>
      <c r="L36" s="116"/>
      <c r="M36" s="126"/>
      <c r="N36" s="117"/>
      <c r="O36" s="118"/>
      <c r="R36" s="18">
        <f>COUNTIF(D36:D44,"1")</f>
        <v>3</v>
      </c>
      <c r="S36" s="18">
        <f>COUNTIF(G36:G44,"1")</f>
        <v>2</v>
      </c>
      <c r="T36" s="18">
        <f>COUNTIF(J36:J44,"1")</f>
        <v>0</v>
      </c>
      <c r="U36" s="18">
        <f>COUNTIF(M36:M44,"1")</f>
        <v>0</v>
      </c>
    </row>
    <row r="37" spans="1:21" ht="96.75" customHeight="1" x14ac:dyDescent="0.2">
      <c r="A37" s="283"/>
      <c r="B37" s="257"/>
      <c r="C37" s="143" t="s">
        <v>59</v>
      </c>
      <c r="D37" s="134">
        <v>2</v>
      </c>
      <c r="E37" s="139" t="s">
        <v>257</v>
      </c>
      <c r="F37" s="139" t="s">
        <v>258</v>
      </c>
      <c r="G37" s="120">
        <v>2</v>
      </c>
      <c r="H37" s="154" t="s">
        <v>257</v>
      </c>
      <c r="I37" s="158" t="s">
        <v>258</v>
      </c>
      <c r="J37" s="123"/>
      <c r="K37" s="116"/>
      <c r="L37" s="116"/>
      <c r="M37" s="126"/>
      <c r="N37" s="118"/>
      <c r="O37" s="118"/>
      <c r="R37" s="18">
        <f>COUNTIF(D36:D44,"2")</f>
        <v>5</v>
      </c>
      <c r="S37" s="18">
        <f>COUNTIF(G36:G44,"2")</f>
        <v>6</v>
      </c>
      <c r="T37" s="18">
        <f>COUNTIF(J36:J44,"2")</f>
        <v>0</v>
      </c>
      <c r="U37" s="18">
        <f>COUNTIF(M36:M44,"2")</f>
        <v>0</v>
      </c>
    </row>
    <row r="38" spans="1:21" ht="84.75" customHeight="1" x14ac:dyDescent="0.2">
      <c r="A38" s="283"/>
      <c r="B38" s="257"/>
      <c r="C38" s="143" t="s">
        <v>60</v>
      </c>
      <c r="D38" s="134">
        <v>2</v>
      </c>
      <c r="E38" s="139" t="s">
        <v>259</v>
      </c>
      <c r="F38" s="167" t="s">
        <v>260</v>
      </c>
      <c r="G38" s="120">
        <v>2</v>
      </c>
      <c r="H38" s="154" t="s">
        <v>259</v>
      </c>
      <c r="I38" s="158" t="s">
        <v>260</v>
      </c>
      <c r="J38" s="123"/>
      <c r="K38" s="116"/>
      <c r="L38" s="116"/>
      <c r="M38" s="126"/>
      <c r="N38" s="118"/>
      <c r="O38" s="118"/>
      <c r="R38" s="18">
        <f>COUNTIF(D36:D44,"3")</f>
        <v>1</v>
      </c>
      <c r="S38" s="18">
        <f>COUNTIF(G36:G44,"3")</f>
        <v>1</v>
      </c>
      <c r="T38" s="18">
        <f>COUNTIF(J36:J44,"3")</f>
        <v>0</v>
      </c>
      <c r="U38" s="18">
        <f>COUNTIF(M36:M44,"3")</f>
        <v>0</v>
      </c>
    </row>
    <row r="39" spans="1:21" ht="110.25" customHeight="1" x14ac:dyDescent="0.2">
      <c r="A39" s="283"/>
      <c r="B39" s="257"/>
      <c r="C39" s="143" t="s">
        <v>61</v>
      </c>
      <c r="D39" s="134">
        <v>2</v>
      </c>
      <c r="E39" s="139" t="s">
        <v>261</v>
      </c>
      <c r="F39" s="139" t="s">
        <v>262</v>
      </c>
      <c r="G39" s="120">
        <v>2</v>
      </c>
      <c r="H39" s="162" t="s">
        <v>261</v>
      </c>
      <c r="I39" s="158" t="s">
        <v>262</v>
      </c>
      <c r="J39" s="123"/>
      <c r="K39" s="116"/>
      <c r="L39" s="116"/>
      <c r="M39" s="126"/>
      <c r="N39" s="118"/>
      <c r="O39" s="118"/>
      <c r="R39" s="18">
        <f>COUNTIF(D36:D44,"4")</f>
        <v>0</v>
      </c>
      <c r="S39" s="18">
        <f>COUNTIF(G36:G44,"4")</f>
        <v>0</v>
      </c>
      <c r="T39" s="18">
        <f>COUNTIF(J36:J44,"4")</f>
        <v>0</v>
      </c>
      <c r="U39" s="18">
        <f>COUNTIF(M36:M44,"4")</f>
        <v>0</v>
      </c>
    </row>
    <row r="40" spans="1:21" ht="75.75" customHeight="1" x14ac:dyDescent="0.2">
      <c r="A40" s="283"/>
      <c r="B40" s="257"/>
      <c r="C40" s="143" t="s">
        <v>62</v>
      </c>
      <c r="D40" s="134">
        <v>2</v>
      </c>
      <c r="E40" s="139" t="s">
        <v>263</v>
      </c>
      <c r="F40" s="139" t="s">
        <v>264</v>
      </c>
      <c r="G40" s="120">
        <v>2</v>
      </c>
      <c r="H40" s="154" t="s">
        <v>263</v>
      </c>
      <c r="I40" s="158" t="s">
        <v>264</v>
      </c>
      <c r="J40" s="123"/>
      <c r="K40" s="116"/>
      <c r="L40" s="116"/>
      <c r="M40" s="126"/>
      <c r="N40" s="118"/>
      <c r="O40" s="118"/>
    </row>
    <row r="41" spans="1:21" ht="81.75" customHeight="1" x14ac:dyDescent="0.2">
      <c r="A41" s="283"/>
      <c r="B41" s="257"/>
      <c r="C41" s="143" t="s">
        <v>63</v>
      </c>
      <c r="D41" s="134">
        <v>1</v>
      </c>
      <c r="E41" s="139" t="s">
        <v>265</v>
      </c>
      <c r="F41" s="139" t="s">
        <v>266</v>
      </c>
      <c r="G41" s="120">
        <v>1</v>
      </c>
      <c r="H41" s="159" t="s">
        <v>265</v>
      </c>
      <c r="I41" s="158" t="s">
        <v>266</v>
      </c>
      <c r="J41" s="123"/>
      <c r="K41" s="116"/>
      <c r="L41" s="116"/>
      <c r="M41" s="126"/>
      <c r="N41" s="118"/>
      <c r="O41" s="118"/>
    </row>
    <row r="42" spans="1:21" ht="84" customHeight="1" x14ac:dyDescent="0.2">
      <c r="A42" s="283"/>
      <c r="B42" s="257"/>
      <c r="C42" s="143" t="s">
        <v>64</v>
      </c>
      <c r="D42" s="134">
        <v>3</v>
      </c>
      <c r="E42" s="139" t="s">
        <v>269</v>
      </c>
      <c r="F42" s="167" t="s">
        <v>268</v>
      </c>
      <c r="G42" s="120">
        <v>3</v>
      </c>
      <c r="H42" s="159" t="s">
        <v>267</v>
      </c>
      <c r="I42" s="158" t="s">
        <v>268</v>
      </c>
      <c r="J42" s="123"/>
      <c r="K42" s="116"/>
      <c r="L42" s="116"/>
      <c r="M42" s="126"/>
      <c r="N42" s="118"/>
      <c r="O42" s="118"/>
    </row>
    <row r="43" spans="1:21" ht="119.25" customHeight="1" x14ac:dyDescent="0.2">
      <c r="A43" s="283"/>
      <c r="B43" s="257"/>
      <c r="C43" s="143" t="s">
        <v>65</v>
      </c>
      <c r="D43" s="134">
        <v>1</v>
      </c>
      <c r="E43" s="139" t="s">
        <v>271</v>
      </c>
      <c r="F43" s="167" t="s">
        <v>270</v>
      </c>
      <c r="G43" s="120">
        <v>1</v>
      </c>
      <c r="H43" s="159" t="s">
        <v>271</v>
      </c>
      <c r="I43" s="158" t="s">
        <v>270</v>
      </c>
      <c r="J43" s="123"/>
      <c r="K43" s="116"/>
      <c r="L43" s="116"/>
      <c r="M43" s="126"/>
      <c r="N43" s="118"/>
      <c r="O43" s="118"/>
    </row>
    <row r="44" spans="1:21" ht="136.5" customHeight="1" x14ac:dyDescent="0.2">
      <c r="A44" s="283"/>
      <c r="B44" s="258"/>
      <c r="C44" s="143" t="s">
        <v>66</v>
      </c>
      <c r="D44" s="134">
        <v>1</v>
      </c>
      <c r="E44" s="139" t="s">
        <v>272</v>
      </c>
      <c r="F44" s="167" t="s">
        <v>273</v>
      </c>
      <c r="G44" s="120">
        <v>2</v>
      </c>
      <c r="H44" s="159" t="s">
        <v>272</v>
      </c>
      <c r="I44" s="158" t="s">
        <v>273</v>
      </c>
      <c r="J44" s="123"/>
      <c r="K44" s="116"/>
      <c r="L44" s="116"/>
      <c r="M44" s="126"/>
      <c r="N44" s="118"/>
      <c r="O44" s="118"/>
    </row>
    <row r="45" spans="1:21" ht="6.75" customHeight="1" x14ac:dyDescent="0.25">
      <c r="B45" s="269"/>
      <c r="C45" s="270"/>
      <c r="D45" s="270"/>
      <c r="E45" s="270"/>
      <c r="F45" s="270"/>
      <c r="G45" s="270"/>
      <c r="H45" s="270"/>
      <c r="I45" s="270"/>
      <c r="J45" s="270"/>
      <c r="K45" s="271"/>
      <c r="L45" s="36"/>
      <c r="M45" s="125"/>
      <c r="N45" s="36"/>
      <c r="O45" s="36"/>
    </row>
    <row r="46" spans="1:21" ht="18.75" x14ac:dyDescent="0.2">
      <c r="A46" s="283"/>
      <c r="B46" s="256"/>
      <c r="C46" s="37" t="s">
        <v>67</v>
      </c>
      <c r="D46" s="38"/>
      <c r="E46" s="38"/>
      <c r="F46" s="38"/>
      <c r="G46" s="38"/>
      <c r="H46" s="38"/>
      <c r="I46" s="38"/>
      <c r="J46" s="38"/>
      <c r="K46" s="39"/>
      <c r="L46" s="40"/>
      <c r="M46" s="38"/>
      <c r="N46" s="39"/>
      <c r="O46" s="40"/>
    </row>
    <row r="47" spans="1:21" ht="114.75" customHeight="1" x14ac:dyDescent="0.2">
      <c r="A47" s="283"/>
      <c r="B47" s="257"/>
      <c r="C47" s="41" t="s">
        <v>68</v>
      </c>
      <c r="D47" s="92">
        <v>2</v>
      </c>
      <c r="E47" s="148" t="s">
        <v>274</v>
      </c>
      <c r="F47" s="149" t="s">
        <v>275</v>
      </c>
      <c r="G47" s="68">
        <v>2</v>
      </c>
      <c r="H47" s="158" t="s">
        <v>274</v>
      </c>
      <c r="I47" s="158" t="s">
        <v>275</v>
      </c>
      <c r="J47" s="69"/>
      <c r="K47" s="70"/>
      <c r="L47" s="71"/>
      <c r="M47" s="92"/>
      <c r="N47" s="90"/>
      <c r="O47" s="91"/>
      <c r="R47" s="18">
        <f>COUNTIF(D47:D50,"1")</f>
        <v>2</v>
      </c>
      <c r="S47" s="18">
        <f>COUNTIF(G47:G50,"1")</f>
        <v>2</v>
      </c>
      <c r="T47" s="18">
        <f>COUNTIF(J47:J50,"1")</f>
        <v>0</v>
      </c>
      <c r="U47" s="18">
        <f>COUNTIF(M47:M50,"1")</f>
        <v>0</v>
      </c>
    </row>
    <row r="48" spans="1:21" ht="108.75" customHeight="1" x14ac:dyDescent="0.2">
      <c r="A48" s="283"/>
      <c r="B48" s="257"/>
      <c r="C48" s="143" t="s">
        <v>69</v>
      </c>
      <c r="D48" s="92">
        <v>2</v>
      </c>
      <c r="E48" s="149" t="s">
        <v>276</v>
      </c>
      <c r="F48" s="149" t="s">
        <v>279</v>
      </c>
      <c r="G48" s="68">
        <v>2</v>
      </c>
      <c r="H48" s="159" t="s">
        <v>277</v>
      </c>
      <c r="I48" s="158" t="s">
        <v>278</v>
      </c>
      <c r="J48" s="69"/>
      <c r="K48" s="71"/>
      <c r="L48" s="71"/>
      <c r="M48" s="92"/>
      <c r="N48" s="91"/>
      <c r="O48" s="91"/>
      <c r="R48" s="18">
        <f>COUNTIF(D47:D50,"2")</f>
        <v>2</v>
      </c>
      <c r="S48" s="18">
        <f>COUNTIF(G47:G50,"2")</f>
        <v>2</v>
      </c>
      <c r="T48" s="18">
        <f>COUNTIF(J47:J50,"2")</f>
        <v>0</v>
      </c>
      <c r="U48" s="18">
        <f>COUNTIF(M47:M50,"2")</f>
        <v>0</v>
      </c>
    </row>
    <row r="49" spans="1:21" ht="80.25" customHeight="1" x14ac:dyDescent="0.2">
      <c r="A49" s="283"/>
      <c r="B49" s="257"/>
      <c r="C49" s="143" t="s">
        <v>70</v>
      </c>
      <c r="D49" s="92">
        <v>1</v>
      </c>
      <c r="E49" s="149" t="s">
        <v>280</v>
      </c>
      <c r="F49" s="149" t="s">
        <v>281</v>
      </c>
      <c r="G49" s="68">
        <v>1</v>
      </c>
      <c r="H49" s="156" t="s">
        <v>280</v>
      </c>
      <c r="I49" s="158" t="s">
        <v>281</v>
      </c>
      <c r="J49" s="69"/>
      <c r="K49" s="71"/>
      <c r="L49" s="71"/>
      <c r="M49" s="92"/>
      <c r="N49" s="91"/>
      <c r="O49" s="91"/>
      <c r="R49" s="18">
        <f>COUNTIF(D47:D50,"3")</f>
        <v>0</v>
      </c>
      <c r="S49" s="18">
        <f>COUNTIF(G47:G50,"3")</f>
        <v>0</v>
      </c>
      <c r="T49" s="18">
        <f>COUNTIF(J47:J50,"3")</f>
        <v>0</v>
      </c>
      <c r="U49" s="18">
        <f>COUNTIF(M47:M50,"3")</f>
        <v>0</v>
      </c>
    </row>
    <row r="50" spans="1:21" ht="61.5" customHeight="1" x14ac:dyDescent="0.2">
      <c r="A50" s="283"/>
      <c r="B50" s="258"/>
      <c r="C50" s="143" t="s">
        <v>71</v>
      </c>
      <c r="D50" s="92">
        <v>1</v>
      </c>
      <c r="E50" s="149" t="s">
        <v>282</v>
      </c>
      <c r="F50" s="149" t="s">
        <v>190</v>
      </c>
      <c r="G50" s="68">
        <v>1</v>
      </c>
      <c r="H50" s="156" t="s">
        <v>282</v>
      </c>
      <c r="I50" s="155" t="s">
        <v>190</v>
      </c>
      <c r="J50" s="69"/>
      <c r="K50" s="71"/>
      <c r="L50" s="71"/>
      <c r="M50" s="92"/>
      <c r="N50" s="91"/>
      <c r="O50" s="91"/>
      <c r="R50" s="18">
        <f>COUNTIF(D47:D50,"4")</f>
        <v>0</v>
      </c>
      <c r="S50" s="18">
        <f>COUNTIF(G47:G50,"4")</f>
        <v>0</v>
      </c>
      <c r="T50" s="18">
        <f>COUNTIF(J47:J50,"4")</f>
        <v>0</v>
      </c>
      <c r="U50" s="18">
        <f>COUNTIF(M47:M50,"4")</f>
        <v>0</v>
      </c>
    </row>
    <row r="51" spans="1:21" ht="8.25" customHeight="1" x14ac:dyDescent="0.25">
      <c r="B51" s="269"/>
      <c r="C51" s="270"/>
      <c r="D51" s="270"/>
      <c r="E51" s="270"/>
      <c r="F51" s="270"/>
      <c r="G51" s="270"/>
      <c r="H51" s="270"/>
      <c r="I51" s="270"/>
      <c r="J51" s="270"/>
      <c r="K51" s="271"/>
      <c r="L51" s="36"/>
      <c r="M51" s="125"/>
      <c r="N51" s="36"/>
      <c r="O51" s="36"/>
    </row>
    <row r="52" spans="1:21" ht="24" customHeight="1" x14ac:dyDescent="0.2">
      <c r="B52" s="248" t="s">
        <v>26</v>
      </c>
      <c r="C52" s="249"/>
      <c r="D52" s="226">
        <v>2022</v>
      </c>
      <c r="E52" s="227"/>
      <c r="F52" s="228"/>
      <c r="G52" s="260">
        <v>2023</v>
      </c>
      <c r="H52" s="261"/>
      <c r="I52" s="262"/>
      <c r="J52" s="263">
        <v>2024</v>
      </c>
      <c r="K52" s="264"/>
      <c r="L52" s="265"/>
      <c r="M52" s="229">
        <v>2025</v>
      </c>
      <c r="N52" s="230"/>
      <c r="O52" s="231"/>
    </row>
    <row r="53" spans="1:21" ht="33" customHeight="1" x14ac:dyDescent="0.2">
      <c r="B53" s="250"/>
      <c r="C53" s="251"/>
      <c r="D53" s="44" t="s">
        <v>34</v>
      </c>
      <c r="E53" s="45" t="s">
        <v>121</v>
      </c>
      <c r="F53" s="45" t="s">
        <v>124</v>
      </c>
      <c r="G53" s="44" t="s">
        <v>34</v>
      </c>
      <c r="H53" s="157" t="s">
        <v>121</v>
      </c>
      <c r="I53" s="157" t="s">
        <v>124</v>
      </c>
      <c r="J53" s="44" t="s">
        <v>34</v>
      </c>
      <c r="K53" s="45" t="s">
        <v>121</v>
      </c>
      <c r="L53" s="46" t="s">
        <v>124</v>
      </c>
      <c r="M53" s="44"/>
      <c r="N53" s="45"/>
      <c r="O53" s="46"/>
    </row>
    <row r="54" spans="1:21" ht="18.75" x14ac:dyDescent="0.2">
      <c r="A54" s="283"/>
      <c r="B54" s="47"/>
      <c r="C54" s="225" t="s">
        <v>74</v>
      </c>
      <c r="D54" s="224"/>
      <c r="E54" s="224"/>
      <c r="F54" s="224"/>
      <c r="G54" s="224"/>
      <c r="H54" s="224"/>
      <c r="I54" s="224"/>
      <c r="J54" s="224"/>
      <c r="K54" s="224"/>
      <c r="L54" s="48"/>
      <c r="M54" s="54"/>
      <c r="N54" s="54"/>
      <c r="O54" s="48"/>
    </row>
    <row r="55" spans="1:21" ht="68.25" customHeight="1" x14ac:dyDescent="0.2">
      <c r="A55" s="283"/>
      <c r="B55" s="49"/>
      <c r="C55" s="142" t="s">
        <v>75</v>
      </c>
      <c r="D55" s="134">
        <v>1</v>
      </c>
      <c r="E55" s="145" t="s">
        <v>283</v>
      </c>
      <c r="F55" s="139" t="s">
        <v>284</v>
      </c>
      <c r="G55" s="120">
        <v>1</v>
      </c>
      <c r="H55" s="158" t="s">
        <v>283</v>
      </c>
      <c r="I55" s="158" t="s">
        <v>285</v>
      </c>
      <c r="J55" s="123"/>
      <c r="K55" s="115"/>
      <c r="L55" s="116"/>
      <c r="M55" s="126"/>
      <c r="N55" s="117"/>
      <c r="O55" s="118"/>
      <c r="R55" s="18">
        <f>COUNTIF(D55:D59,"1")</f>
        <v>3</v>
      </c>
      <c r="S55" s="18">
        <f>COUNTIF(G55:G59,"1")</f>
        <v>3</v>
      </c>
      <c r="T55" s="18">
        <f>COUNTIF(J55:J59,"1")</f>
        <v>0</v>
      </c>
      <c r="U55" s="18">
        <f>COUNTIF(M55:M59,"1")</f>
        <v>0</v>
      </c>
    </row>
    <row r="56" spans="1:21" ht="77.25" customHeight="1" x14ac:dyDescent="0.2">
      <c r="A56" s="283"/>
      <c r="B56" s="49"/>
      <c r="C56" s="143" t="s">
        <v>76</v>
      </c>
      <c r="D56" s="134">
        <v>1</v>
      </c>
      <c r="E56" s="139" t="s">
        <v>322</v>
      </c>
      <c r="F56" s="139" t="s">
        <v>287</v>
      </c>
      <c r="G56" s="120">
        <v>1</v>
      </c>
      <c r="H56" s="159" t="s">
        <v>286</v>
      </c>
      <c r="I56" s="158" t="s">
        <v>287</v>
      </c>
      <c r="J56" s="123"/>
      <c r="K56" s="116"/>
      <c r="L56" s="116"/>
      <c r="M56" s="126"/>
      <c r="N56" s="118"/>
      <c r="O56" s="118"/>
      <c r="R56" s="18">
        <f>COUNTIF(D55:D59,"2")</f>
        <v>0</v>
      </c>
      <c r="S56" s="18">
        <f>COUNTIF(G55:G59,"2")</f>
        <v>1</v>
      </c>
      <c r="T56" s="18">
        <f>COUNTIF(J55:J59,"2")</f>
        <v>0</v>
      </c>
      <c r="U56" s="18">
        <f>COUNTIF(M55:M59,"2")</f>
        <v>0</v>
      </c>
    </row>
    <row r="57" spans="1:21" ht="107.25" customHeight="1" x14ac:dyDescent="0.2">
      <c r="A57" s="283"/>
      <c r="B57" s="49"/>
      <c r="C57" s="143" t="s">
        <v>77</v>
      </c>
      <c r="D57" s="134">
        <v>1</v>
      </c>
      <c r="E57" s="139" t="s">
        <v>323</v>
      </c>
      <c r="F57" s="167" t="s">
        <v>288</v>
      </c>
      <c r="G57" s="120">
        <v>1</v>
      </c>
      <c r="H57" s="159" t="s">
        <v>289</v>
      </c>
      <c r="I57" s="158" t="s">
        <v>288</v>
      </c>
      <c r="J57" s="123"/>
      <c r="K57" s="116"/>
      <c r="L57" s="116"/>
      <c r="M57" s="126"/>
      <c r="N57" s="118"/>
      <c r="O57" s="118"/>
      <c r="R57" s="18">
        <f>COUNTIF(D55:D59,"3")</f>
        <v>2</v>
      </c>
      <c r="S57" s="18">
        <f>COUNTIF(G55:G59,"3")</f>
        <v>1</v>
      </c>
      <c r="T57" s="18">
        <f>COUNTIF(J55:J59,"3")</f>
        <v>0</v>
      </c>
      <c r="U57" s="18">
        <f>COUNTIF(M55:M59,"3")</f>
        <v>0</v>
      </c>
    </row>
    <row r="58" spans="1:21" ht="93" customHeight="1" x14ac:dyDescent="0.2">
      <c r="A58" s="283"/>
      <c r="B58" s="49"/>
      <c r="C58" s="143" t="s">
        <v>78</v>
      </c>
      <c r="D58" s="134">
        <v>3</v>
      </c>
      <c r="E58" s="139" t="s">
        <v>290</v>
      </c>
      <c r="F58" s="139" t="s">
        <v>291</v>
      </c>
      <c r="G58" s="120">
        <v>3</v>
      </c>
      <c r="H58" s="159" t="s">
        <v>290</v>
      </c>
      <c r="I58" s="158" t="s">
        <v>291</v>
      </c>
      <c r="J58" s="123"/>
      <c r="K58" s="116"/>
      <c r="L58" s="116"/>
      <c r="M58" s="126"/>
      <c r="N58" s="118"/>
      <c r="O58" s="118"/>
      <c r="R58" s="18">
        <f>COUNTIF(D55:D59,"4")</f>
        <v>0</v>
      </c>
      <c r="S58" s="18">
        <f>COUNTIF(G55:G59,"4")</f>
        <v>0</v>
      </c>
      <c r="T58" s="18">
        <f>COUNTIF(J55:J59,"4")</f>
        <v>0</v>
      </c>
      <c r="U58" s="18">
        <f>COUNTIF(M55:M59,"4")</f>
        <v>0</v>
      </c>
    </row>
    <row r="59" spans="1:21" ht="87.75" customHeight="1" x14ac:dyDescent="0.2">
      <c r="A59" s="283"/>
      <c r="B59" s="50"/>
      <c r="C59" s="143" t="s">
        <v>79</v>
      </c>
      <c r="D59" s="134">
        <v>3</v>
      </c>
      <c r="E59" s="139" t="s">
        <v>293</v>
      </c>
      <c r="F59" s="139" t="s">
        <v>292</v>
      </c>
      <c r="G59" s="120">
        <v>2</v>
      </c>
      <c r="H59" s="159" t="s">
        <v>293</v>
      </c>
      <c r="I59" s="158" t="s">
        <v>292</v>
      </c>
      <c r="J59" s="123"/>
      <c r="K59" s="116"/>
      <c r="L59" s="116"/>
      <c r="M59" s="126"/>
      <c r="N59" s="118"/>
      <c r="O59" s="118"/>
    </row>
    <row r="60" spans="1:21" ht="6.75" customHeight="1" x14ac:dyDescent="0.25">
      <c r="B60" s="222"/>
      <c r="C60" s="223"/>
      <c r="D60" s="51"/>
      <c r="E60" s="52"/>
      <c r="F60" s="52"/>
      <c r="G60" s="51"/>
      <c r="H60" s="52"/>
      <c r="I60" s="52"/>
      <c r="J60" s="51"/>
      <c r="K60" s="52"/>
      <c r="M60" s="51"/>
      <c r="N60" s="52"/>
    </row>
    <row r="61" spans="1:21" ht="18.75" x14ac:dyDescent="0.2">
      <c r="A61" s="283"/>
      <c r="B61" s="47"/>
      <c r="C61" s="225"/>
      <c r="D61" s="224"/>
      <c r="E61" s="224"/>
      <c r="F61" s="224"/>
      <c r="G61" s="224"/>
      <c r="H61" s="224"/>
      <c r="I61" s="224"/>
      <c r="J61" s="224"/>
      <c r="K61" s="232"/>
      <c r="L61" s="54"/>
      <c r="M61" s="54"/>
      <c r="N61" s="54"/>
      <c r="O61" s="54"/>
    </row>
    <row r="62" spans="1:21" ht="121.5" customHeight="1" x14ac:dyDescent="0.2">
      <c r="A62" s="283"/>
      <c r="B62" s="55"/>
      <c r="C62" s="150" t="s">
        <v>80</v>
      </c>
      <c r="D62" s="134">
        <v>2</v>
      </c>
      <c r="E62" s="139" t="s">
        <v>294</v>
      </c>
      <c r="F62" s="139" t="s">
        <v>295</v>
      </c>
      <c r="G62" s="120">
        <v>2</v>
      </c>
      <c r="H62" s="158" t="s">
        <v>294</v>
      </c>
      <c r="I62" s="158" t="s">
        <v>296</v>
      </c>
      <c r="J62" s="123"/>
      <c r="K62" s="116"/>
      <c r="L62" s="116"/>
      <c r="M62" s="126"/>
      <c r="N62" s="118"/>
      <c r="O62" s="118"/>
      <c r="R62" s="18">
        <f>COUNTIF(D62:D65,"1")</f>
        <v>2</v>
      </c>
      <c r="S62" s="18">
        <f>COUNTIF(G62:G65,"1")</f>
        <v>2</v>
      </c>
      <c r="T62" s="18">
        <f>COUNTIF(J62:J65,"1")</f>
        <v>0</v>
      </c>
      <c r="U62" s="18">
        <f>COUNTIF(M62:M65,"1")</f>
        <v>0</v>
      </c>
    </row>
    <row r="63" spans="1:21" ht="63" customHeight="1" x14ac:dyDescent="0.2">
      <c r="A63" s="283"/>
      <c r="B63" s="49"/>
      <c r="C63" s="143" t="s">
        <v>81</v>
      </c>
      <c r="D63" s="134">
        <v>1</v>
      </c>
      <c r="E63" s="139" t="s">
        <v>297</v>
      </c>
      <c r="F63" s="139" t="s">
        <v>298</v>
      </c>
      <c r="G63" s="120">
        <v>1</v>
      </c>
      <c r="H63" s="159" t="s">
        <v>297</v>
      </c>
      <c r="I63" s="158" t="s">
        <v>298</v>
      </c>
      <c r="J63" s="123"/>
      <c r="K63" s="116"/>
      <c r="L63" s="116"/>
      <c r="M63" s="126"/>
      <c r="N63" s="118"/>
      <c r="O63" s="118"/>
      <c r="R63" s="18">
        <f>COUNTIF(D62:D65,"2")</f>
        <v>1</v>
      </c>
      <c r="S63" s="18">
        <f>COUNTIF(G62:G65,"2")</f>
        <v>1</v>
      </c>
      <c r="T63" s="18">
        <f>COUNTIF(J62:J65,"2")</f>
        <v>0</v>
      </c>
      <c r="U63" s="18">
        <f>COUNTIF(M62:M65,"2")</f>
        <v>0</v>
      </c>
    </row>
    <row r="64" spans="1:21" ht="97.5" customHeight="1" x14ac:dyDescent="0.2">
      <c r="A64" s="283"/>
      <c r="B64" s="49"/>
      <c r="C64" s="144" t="s">
        <v>82</v>
      </c>
      <c r="D64" s="134">
        <v>1</v>
      </c>
      <c r="E64" s="139" t="s">
        <v>299</v>
      </c>
      <c r="F64" s="139" t="s">
        <v>300</v>
      </c>
      <c r="G64" s="120">
        <v>1</v>
      </c>
      <c r="H64" s="159" t="s">
        <v>299</v>
      </c>
      <c r="I64" s="158" t="s">
        <v>300</v>
      </c>
      <c r="J64" s="123"/>
      <c r="K64" s="116"/>
      <c r="L64" s="116"/>
      <c r="M64" s="126"/>
      <c r="N64" s="118"/>
      <c r="O64" s="118"/>
      <c r="R64" s="18">
        <f>COUNTIF(D62:D65,"3")</f>
        <v>1</v>
      </c>
      <c r="S64" s="18">
        <f>COUNTIF(G62:G65,"3")</f>
        <v>1</v>
      </c>
      <c r="T64" s="18">
        <f>COUNTIF(J62:J65,"3")</f>
        <v>0</v>
      </c>
      <c r="U64" s="18">
        <f>COUNTIF(M62:M65,"3")</f>
        <v>0</v>
      </c>
    </row>
    <row r="65" spans="1:21" ht="60.75" customHeight="1" x14ac:dyDescent="0.2">
      <c r="A65" s="283"/>
      <c r="B65" s="50"/>
      <c r="C65" s="143" t="s">
        <v>83</v>
      </c>
      <c r="D65" s="134">
        <v>3</v>
      </c>
      <c r="E65" s="139" t="s">
        <v>181</v>
      </c>
      <c r="F65" s="139" t="s">
        <v>301</v>
      </c>
      <c r="G65" s="120">
        <v>3</v>
      </c>
      <c r="H65" s="154" t="s">
        <v>181</v>
      </c>
      <c r="I65" s="158" t="s">
        <v>302</v>
      </c>
      <c r="J65" s="123"/>
      <c r="K65" s="116"/>
      <c r="L65" s="116"/>
      <c r="M65" s="126"/>
      <c r="N65" s="118"/>
      <c r="O65" s="118"/>
      <c r="R65" s="18">
        <f>COUNTIF(D62:D65,"4")</f>
        <v>0</v>
      </c>
      <c r="S65" s="18">
        <f>COUNTIF(G62:G65,"4")</f>
        <v>0</v>
      </c>
      <c r="T65" s="18">
        <f>COUNTIF(J62:J65,"4")</f>
        <v>0</v>
      </c>
      <c r="U65" s="18">
        <f>COUNTIF(M62:M65,"4")</f>
        <v>0</v>
      </c>
    </row>
    <row r="66" spans="1:21" ht="9" customHeight="1" x14ac:dyDescent="0.25">
      <c r="B66" s="236"/>
      <c r="C66" s="237"/>
      <c r="D66" s="237"/>
      <c r="E66" s="237"/>
      <c r="F66" s="237"/>
      <c r="G66" s="237"/>
      <c r="H66" s="237"/>
      <c r="I66" s="237"/>
      <c r="J66" s="237"/>
      <c r="K66" s="238"/>
      <c r="L66" s="36"/>
      <c r="M66" s="125"/>
      <c r="N66" s="36"/>
      <c r="O66" s="36"/>
    </row>
    <row r="67" spans="1:21" ht="18.75" x14ac:dyDescent="0.2">
      <c r="A67" s="283"/>
      <c r="B67" s="47"/>
      <c r="C67" s="225" t="s">
        <v>166</v>
      </c>
      <c r="D67" s="224"/>
      <c r="E67" s="224"/>
      <c r="F67" s="224"/>
      <c r="G67" s="224"/>
      <c r="H67" s="224"/>
      <c r="I67" s="224"/>
      <c r="J67" s="224"/>
      <c r="K67" s="232"/>
      <c r="L67" s="56"/>
      <c r="M67" s="56"/>
      <c r="N67" s="56"/>
      <c r="O67" s="56"/>
    </row>
    <row r="68" spans="1:21" ht="144" customHeight="1" x14ac:dyDescent="0.2">
      <c r="A68" s="283"/>
      <c r="B68" s="49"/>
      <c r="C68" s="142" t="s">
        <v>84</v>
      </c>
      <c r="D68" s="134">
        <v>3</v>
      </c>
      <c r="E68" s="139" t="s">
        <v>303</v>
      </c>
      <c r="F68" s="139" t="s">
        <v>304</v>
      </c>
      <c r="G68" s="120">
        <v>3</v>
      </c>
      <c r="H68" s="158" t="s">
        <v>303</v>
      </c>
      <c r="I68" s="158" t="s">
        <v>304</v>
      </c>
      <c r="J68" s="123"/>
      <c r="K68" s="116"/>
      <c r="L68" s="129"/>
      <c r="M68" s="126"/>
      <c r="N68" s="118"/>
      <c r="O68" s="132"/>
      <c r="R68" s="18">
        <f>COUNTIF(D68:D71,"1")</f>
        <v>1</v>
      </c>
      <c r="S68" s="18">
        <f>COUNTIF(G68:G71,"1")</f>
        <v>1</v>
      </c>
      <c r="T68" s="18">
        <f>COUNTIF(J68:J71,"1")</f>
        <v>0</v>
      </c>
      <c r="U68" s="18">
        <f>COUNTIF(M68:M71,"1")</f>
        <v>0</v>
      </c>
    </row>
    <row r="69" spans="1:21" ht="97.5" customHeight="1" x14ac:dyDescent="0.2">
      <c r="A69" s="283"/>
      <c r="B69" s="49"/>
      <c r="C69" s="143" t="s">
        <v>85</v>
      </c>
      <c r="D69" s="134">
        <v>1</v>
      </c>
      <c r="E69" s="139" t="s">
        <v>305</v>
      </c>
      <c r="F69" s="139" t="s">
        <v>306</v>
      </c>
      <c r="G69" s="120">
        <v>1</v>
      </c>
      <c r="H69" s="159" t="s">
        <v>305</v>
      </c>
      <c r="I69" s="158" t="s">
        <v>306</v>
      </c>
      <c r="J69" s="123"/>
      <c r="K69" s="129"/>
      <c r="L69" s="131"/>
      <c r="M69" s="126"/>
      <c r="N69" s="118"/>
      <c r="O69" s="132"/>
      <c r="R69" s="18">
        <f>COUNTIF(D68:D71,"2")</f>
        <v>1</v>
      </c>
      <c r="S69" s="18">
        <f>COUNTIF(G68:G71,"2")</f>
        <v>1</v>
      </c>
      <c r="T69" s="18">
        <f>COUNTIF(J68:J71,"2")</f>
        <v>0</v>
      </c>
      <c r="U69" s="18">
        <f>COUNTIF(M68:M71,"2")</f>
        <v>0</v>
      </c>
    </row>
    <row r="70" spans="1:21" ht="99" customHeight="1" x14ac:dyDescent="0.2">
      <c r="A70" s="283"/>
      <c r="B70" s="49"/>
      <c r="C70" s="143" t="s">
        <v>86</v>
      </c>
      <c r="D70" s="134">
        <v>2</v>
      </c>
      <c r="E70" s="139" t="s">
        <v>307</v>
      </c>
      <c r="F70" s="139" t="s">
        <v>308</v>
      </c>
      <c r="G70" s="120">
        <v>2</v>
      </c>
      <c r="H70" s="159" t="s">
        <v>307</v>
      </c>
      <c r="I70" s="158" t="s">
        <v>308</v>
      </c>
      <c r="J70" s="123"/>
      <c r="K70" s="116"/>
      <c r="L70" s="130"/>
      <c r="M70" s="126"/>
      <c r="N70" s="132"/>
      <c r="O70" s="132"/>
      <c r="R70" s="18">
        <f>COUNTIF(D68:D71,"3")</f>
        <v>2</v>
      </c>
      <c r="S70" s="18">
        <f>COUNTIF(G68:G71,"3")</f>
        <v>2</v>
      </c>
      <c r="T70" s="18">
        <f>COUNTIF(J68:J71,"3")</f>
        <v>0</v>
      </c>
      <c r="U70" s="18">
        <f>COUNTIF(M68:M71,"3")</f>
        <v>0</v>
      </c>
    </row>
    <row r="71" spans="1:21" ht="90.75" customHeight="1" x14ac:dyDescent="0.2">
      <c r="A71" s="283"/>
      <c r="B71" s="50"/>
      <c r="C71" s="143" t="s">
        <v>87</v>
      </c>
      <c r="D71" s="134">
        <v>3</v>
      </c>
      <c r="E71" s="139" t="s">
        <v>309</v>
      </c>
      <c r="F71" s="139" t="s">
        <v>310</v>
      </c>
      <c r="G71" s="120">
        <v>3</v>
      </c>
      <c r="H71" s="158" t="s">
        <v>309</v>
      </c>
      <c r="I71" s="158" t="s">
        <v>310</v>
      </c>
      <c r="J71" s="123"/>
      <c r="K71" s="116"/>
      <c r="L71" s="116"/>
      <c r="M71" s="126"/>
      <c r="N71" s="132"/>
      <c r="O71" s="132"/>
      <c r="R71" s="18">
        <f>COUNTIF(D68:D71,"4")</f>
        <v>0</v>
      </c>
      <c r="S71" s="18">
        <f>COUNTIF(G68:G71,"4")</f>
        <v>0</v>
      </c>
      <c r="T71" s="18">
        <f>COUNTIF(J68:J71,"4")</f>
        <v>0</v>
      </c>
      <c r="U71" s="18">
        <f>COUNTIF(M68:M71,"4")</f>
        <v>0</v>
      </c>
    </row>
    <row r="72" spans="1:21" ht="8.25" customHeight="1" x14ac:dyDescent="0.25">
      <c r="B72" s="236"/>
      <c r="C72" s="237"/>
      <c r="D72" s="237"/>
      <c r="E72" s="237"/>
      <c r="F72" s="237"/>
      <c r="G72" s="237"/>
      <c r="H72" s="237"/>
      <c r="I72" s="237"/>
      <c r="J72" s="237"/>
      <c r="K72" s="238"/>
      <c r="L72" s="36"/>
      <c r="M72" s="125"/>
      <c r="N72" s="36"/>
      <c r="O72" s="36"/>
    </row>
    <row r="73" spans="1:21" ht="18.75" x14ac:dyDescent="0.2">
      <c r="A73" s="283"/>
      <c r="B73" s="47"/>
      <c r="C73" s="225" t="s">
        <v>88</v>
      </c>
      <c r="D73" s="224"/>
      <c r="E73" s="224"/>
      <c r="F73" s="224"/>
      <c r="G73" s="224"/>
      <c r="H73" s="224"/>
      <c r="I73" s="224"/>
      <c r="J73" s="224"/>
      <c r="K73" s="232"/>
      <c r="L73" s="54"/>
      <c r="M73" s="54"/>
      <c r="N73" s="54"/>
      <c r="O73" s="54"/>
    </row>
    <row r="74" spans="1:21" ht="109.5" customHeight="1" x14ac:dyDescent="0.2">
      <c r="A74" s="283"/>
      <c r="B74" s="49"/>
      <c r="C74" s="142" t="s">
        <v>89</v>
      </c>
      <c r="D74" s="134">
        <v>1</v>
      </c>
      <c r="E74" s="139" t="s">
        <v>311</v>
      </c>
      <c r="F74" s="139" t="s">
        <v>312</v>
      </c>
      <c r="G74" s="120">
        <v>1</v>
      </c>
      <c r="H74" s="158" t="s">
        <v>311</v>
      </c>
      <c r="I74" s="158" t="s">
        <v>312</v>
      </c>
      <c r="J74" s="123"/>
      <c r="K74" s="116"/>
      <c r="L74" s="102"/>
      <c r="M74" s="126"/>
      <c r="N74" s="118"/>
      <c r="O74" s="118"/>
      <c r="R74" s="18">
        <f>COUNTIF(D74:D79,"1")</f>
        <v>5</v>
      </c>
      <c r="S74" s="18">
        <f>COUNTIF(G74:G79,"1")</f>
        <v>3</v>
      </c>
      <c r="T74" s="18">
        <f>COUNTIF(J74:J79,"1")</f>
        <v>0</v>
      </c>
      <c r="U74" s="18">
        <f>COUNTIF(M74:M79,"1")</f>
        <v>0</v>
      </c>
    </row>
    <row r="75" spans="1:21" ht="105.75" customHeight="1" x14ac:dyDescent="0.2">
      <c r="A75" s="283"/>
      <c r="B75" s="49"/>
      <c r="C75" s="144" t="s">
        <v>90</v>
      </c>
      <c r="D75" s="134">
        <v>1</v>
      </c>
      <c r="E75" s="139" t="s">
        <v>313</v>
      </c>
      <c r="F75" s="139" t="s">
        <v>314</v>
      </c>
      <c r="G75" s="120">
        <v>2</v>
      </c>
      <c r="H75" s="159" t="s">
        <v>313</v>
      </c>
      <c r="I75" s="158" t="s">
        <v>314</v>
      </c>
      <c r="J75" s="123"/>
      <c r="K75" s="108"/>
      <c r="L75" s="116"/>
      <c r="M75" s="126"/>
      <c r="N75" s="118"/>
      <c r="O75" s="118"/>
      <c r="R75" s="18">
        <f>COUNTIF(D74:D79,"2")</f>
        <v>0</v>
      </c>
      <c r="S75" s="18">
        <f>COUNTIF(G74:G79,"2")</f>
        <v>2</v>
      </c>
      <c r="T75" s="18">
        <f>COUNTIF(J74:J79,"2")</f>
        <v>0</v>
      </c>
      <c r="U75" s="18">
        <f>COUNTIF(M74:M79,"2")</f>
        <v>0</v>
      </c>
    </row>
    <row r="76" spans="1:21" ht="94.5" customHeight="1" x14ac:dyDescent="0.2">
      <c r="A76" s="283"/>
      <c r="B76" s="49"/>
      <c r="C76" s="143" t="s">
        <v>91</v>
      </c>
      <c r="D76" s="134">
        <v>1</v>
      </c>
      <c r="E76" s="139" t="s">
        <v>324</v>
      </c>
      <c r="F76" s="139" t="s">
        <v>316</v>
      </c>
      <c r="G76" s="119">
        <v>2</v>
      </c>
      <c r="H76" s="160" t="s">
        <v>315</v>
      </c>
      <c r="I76" s="158" t="s">
        <v>316</v>
      </c>
      <c r="J76" s="123"/>
      <c r="K76" s="108"/>
      <c r="L76" s="128"/>
      <c r="M76" s="126"/>
      <c r="N76" s="118"/>
      <c r="O76" s="118"/>
      <c r="R76" s="18">
        <f>COUNTIF(D74:D79,"2")</f>
        <v>0</v>
      </c>
      <c r="S76" s="18">
        <f>COUNTIF(G74:G79,"3")</f>
        <v>1</v>
      </c>
      <c r="T76" s="18">
        <f>COUNTIF(J74:J79,"3")</f>
        <v>0</v>
      </c>
      <c r="U76" s="18">
        <f>COUNTIF(M74:M79,"3")</f>
        <v>0</v>
      </c>
    </row>
    <row r="77" spans="1:21" ht="108" customHeight="1" x14ac:dyDescent="0.2">
      <c r="A77" s="283"/>
      <c r="B77" s="49"/>
      <c r="C77" s="143" t="s">
        <v>92</v>
      </c>
      <c r="D77" s="134">
        <v>3</v>
      </c>
      <c r="E77" s="139" t="s">
        <v>317</v>
      </c>
      <c r="F77" s="139" t="s">
        <v>318</v>
      </c>
      <c r="G77" s="120">
        <v>3</v>
      </c>
      <c r="H77" s="154" t="s">
        <v>317</v>
      </c>
      <c r="I77" s="158" t="s">
        <v>319</v>
      </c>
      <c r="J77" s="123"/>
      <c r="K77" s="108"/>
      <c r="L77" s="103"/>
      <c r="M77" s="126"/>
      <c r="N77" s="118"/>
      <c r="O77" s="118"/>
      <c r="R77" s="18">
        <f>COUNTIF(D74:D79,"4")</f>
        <v>0</v>
      </c>
      <c r="S77" s="18">
        <f>COUNTIF(G74:G79,"4")</f>
        <v>0</v>
      </c>
      <c r="T77" s="18">
        <f>COUNTIF(J74:J79,"4")</f>
        <v>0</v>
      </c>
      <c r="U77" s="18">
        <f>COUNTIF(M74:M79,"4")</f>
        <v>0</v>
      </c>
    </row>
    <row r="78" spans="1:21" ht="89.25" customHeight="1" x14ac:dyDescent="0.2">
      <c r="A78" s="283"/>
      <c r="B78" s="55"/>
      <c r="C78" s="144" t="s">
        <v>93</v>
      </c>
      <c r="D78" s="134">
        <v>1</v>
      </c>
      <c r="E78" s="139" t="s">
        <v>320</v>
      </c>
      <c r="F78" s="139" t="s">
        <v>182</v>
      </c>
      <c r="G78" s="120">
        <v>1</v>
      </c>
      <c r="H78" s="159" t="s">
        <v>320</v>
      </c>
      <c r="I78" s="158" t="s">
        <v>212</v>
      </c>
      <c r="J78" s="123"/>
      <c r="K78" s="116"/>
      <c r="L78" s="116"/>
      <c r="M78" s="126"/>
      <c r="N78" s="118"/>
      <c r="O78" s="118"/>
    </row>
    <row r="79" spans="1:21" ht="54" customHeight="1" x14ac:dyDescent="0.2">
      <c r="A79" s="283"/>
      <c r="B79" s="50"/>
      <c r="C79" s="143" t="s">
        <v>94</v>
      </c>
      <c r="D79" s="134">
        <v>1</v>
      </c>
      <c r="E79" s="139" t="s">
        <v>179</v>
      </c>
      <c r="F79" s="139" t="s">
        <v>321</v>
      </c>
      <c r="G79" s="120">
        <v>1</v>
      </c>
      <c r="H79" s="159" t="s">
        <v>179</v>
      </c>
      <c r="I79" s="158" t="s">
        <v>180</v>
      </c>
      <c r="J79" s="123"/>
      <c r="K79" s="127"/>
      <c r="L79" s="103"/>
      <c r="M79" s="126"/>
      <c r="N79" s="118"/>
      <c r="O79" s="118"/>
    </row>
    <row r="80" spans="1:21" ht="9" customHeight="1" x14ac:dyDescent="0.25">
      <c r="B80" s="222"/>
      <c r="C80" s="223"/>
      <c r="D80" s="51"/>
      <c r="E80" s="52"/>
      <c r="F80" s="52"/>
      <c r="G80" s="51"/>
      <c r="H80" s="52"/>
      <c r="I80" s="52"/>
      <c r="J80" s="51"/>
      <c r="K80" s="57"/>
      <c r="M80" s="51"/>
      <c r="N80" s="57"/>
    </row>
    <row r="81" spans="1:21" ht="18.75" customHeight="1" x14ac:dyDescent="0.2">
      <c r="B81" s="252" t="s">
        <v>95</v>
      </c>
      <c r="C81" s="253"/>
      <c r="D81" s="226">
        <v>2022</v>
      </c>
      <c r="E81" s="227"/>
      <c r="F81" s="228"/>
      <c r="G81" s="260">
        <v>2023</v>
      </c>
      <c r="H81" s="261"/>
      <c r="I81" s="262"/>
      <c r="J81" s="263">
        <v>2024</v>
      </c>
      <c r="K81" s="264"/>
      <c r="L81" s="265"/>
      <c r="M81" s="229">
        <v>2025</v>
      </c>
      <c r="N81" s="230"/>
      <c r="O81" s="231"/>
    </row>
    <row r="82" spans="1:21" ht="34.5" customHeight="1" x14ac:dyDescent="0.2">
      <c r="B82" s="254"/>
      <c r="C82" s="255"/>
      <c r="D82" s="44" t="s">
        <v>34</v>
      </c>
      <c r="E82" s="45" t="s">
        <v>121</v>
      </c>
      <c r="F82" s="45" t="s">
        <v>124</v>
      </c>
      <c r="G82" s="44" t="s">
        <v>34</v>
      </c>
      <c r="H82" s="157" t="s">
        <v>121</v>
      </c>
      <c r="I82" s="157" t="s">
        <v>124</v>
      </c>
      <c r="J82" s="44" t="s">
        <v>34</v>
      </c>
      <c r="K82" s="45" t="s">
        <v>121</v>
      </c>
      <c r="L82" s="46" t="s">
        <v>124</v>
      </c>
      <c r="M82" s="44" t="s">
        <v>34</v>
      </c>
      <c r="N82" s="45" t="s">
        <v>121</v>
      </c>
      <c r="O82" s="46" t="s">
        <v>124</v>
      </c>
    </row>
    <row r="83" spans="1:21" ht="18.75" x14ac:dyDescent="0.2">
      <c r="A83" s="283"/>
      <c r="B83" s="58"/>
      <c r="C83" s="224" t="s">
        <v>96</v>
      </c>
      <c r="D83" s="224"/>
      <c r="E83" s="224"/>
      <c r="F83" s="224"/>
      <c r="G83" s="224"/>
      <c r="H83" s="224"/>
      <c r="I83" s="224"/>
      <c r="J83" s="224"/>
      <c r="K83" s="224"/>
      <c r="L83" s="59"/>
      <c r="M83" s="88"/>
      <c r="N83" s="88"/>
      <c r="O83" s="59"/>
    </row>
    <row r="84" spans="1:21" ht="96.75" customHeight="1" x14ac:dyDescent="0.2">
      <c r="A84" s="283"/>
      <c r="B84" s="50"/>
      <c r="C84" s="142" t="s">
        <v>97</v>
      </c>
      <c r="D84" s="134">
        <v>2</v>
      </c>
      <c r="E84" s="139" t="s">
        <v>191</v>
      </c>
      <c r="F84" s="139" t="s">
        <v>325</v>
      </c>
      <c r="G84" s="120">
        <v>2</v>
      </c>
      <c r="H84" s="163" t="s">
        <v>191</v>
      </c>
      <c r="I84" s="164" t="s">
        <v>191</v>
      </c>
      <c r="J84" s="123"/>
      <c r="K84" s="116"/>
      <c r="L84" s="116"/>
      <c r="M84" s="126"/>
      <c r="N84" s="118"/>
      <c r="O84" s="118"/>
      <c r="R84" s="18">
        <f>COUNTIF(D84:D86,"1")</f>
        <v>0</v>
      </c>
      <c r="S84" s="18">
        <f>COUNTIF(G84:G86,"1")</f>
        <v>0</v>
      </c>
      <c r="T84" s="18">
        <f>COUNTIF(J84:J86,"1")</f>
        <v>0</v>
      </c>
      <c r="U84" s="18">
        <f>COUNTIF(M84:M86,"1")</f>
        <v>0</v>
      </c>
    </row>
    <row r="85" spans="1:21" ht="99" customHeight="1" x14ac:dyDescent="0.2">
      <c r="A85" s="283"/>
      <c r="B85" s="58"/>
      <c r="C85" s="143" t="s">
        <v>98</v>
      </c>
      <c r="D85" s="134">
        <v>3</v>
      </c>
      <c r="E85" s="139" t="s">
        <v>326</v>
      </c>
      <c r="F85" s="139" t="s">
        <v>192</v>
      </c>
      <c r="G85" s="120">
        <v>2</v>
      </c>
      <c r="H85" s="159" t="s">
        <v>327</v>
      </c>
      <c r="I85" s="165" t="s">
        <v>328</v>
      </c>
      <c r="J85" s="123"/>
      <c r="K85" s="116"/>
      <c r="L85" s="116"/>
      <c r="M85" s="126"/>
      <c r="N85" s="118"/>
      <c r="O85" s="118"/>
      <c r="R85" s="18">
        <f>COUNTIF(D84:D86,"2")</f>
        <v>2</v>
      </c>
      <c r="S85" s="18">
        <f>COUNTIF(G84:G86,"2")</f>
        <v>2</v>
      </c>
      <c r="T85" s="18">
        <f>COUNTIF(J84:J86,"2")</f>
        <v>0</v>
      </c>
      <c r="U85" s="18">
        <f>COUNTIF(M84:M86,"2")</f>
        <v>0</v>
      </c>
    </row>
    <row r="86" spans="1:21" ht="48.75" customHeight="1" x14ac:dyDescent="0.2">
      <c r="A86" s="283"/>
      <c r="B86" s="58"/>
      <c r="C86" s="143" t="s">
        <v>99</v>
      </c>
      <c r="D86" s="134">
        <v>2</v>
      </c>
      <c r="E86" s="139" t="s">
        <v>329</v>
      </c>
      <c r="F86" s="139" t="s">
        <v>330</v>
      </c>
      <c r="G86" s="120">
        <v>3</v>
      </c>
      <c r="H86" s="162" t="s">
        <v>329</v>
      </c>
      <c r="I86" s="165" t="s">
        <v>330</v>
      </c>
      <c r="J86" s="123"/>
      <c r="K86" s="116"/>
      <c r="L86" s="116"/>
      <c r="M86" s="126"/>
      <c r="N86" s="118"/>
      <c r="O86" s="118"/>
      <c r="R86" s="18">
        <f>COUNTIF(D84:D86,"3")</f>
        <v>1</v>
      </c>
      <c r="S86" s="18">
        <f>COUNTIF(G84:G86,"3")</f>
        <v>1</v>
      </c>
      <c r="T86" s="18">
        <f>COUNTIF(J84:J86,"3")</f>
        <v>0</v>
      </c>
      <c r="U86" s="18">
        <f>COUNTIF(M84:M86,"3")</f>
        <v>0</v>
      </c>
    </row>
    <row r="87" spans="1:21" ht="21" customHeight="1" x14ac:dyDescent="0.25">
      <c r="B87" s="222"/>
      <c r="C87" s="223"/>
      <c r="D87" s="51"/>
      <c r="E87" s="52"/>
      <c r="F87" s="52"/>
      <c r="G87" s="51"/>
      <c r="H87" s="52"/>
      <c r="I87" s="52"/>
      <c r="J87" s="51"/>
      <c r="K87" s="52"/>
      <c r="M87" s="51"/>
      <c r="N87" s="52"/>
      <c r="R87" s="18">
        <f>COUNTIF(D84:D86,"4")</f>
        <v>0</v>
      </c>
      <c r="S87" s="18">
        <f>COUNTIF(G84:G86,"4")</f>
        <v>0</v>
      </c>
      <c r="T87" s="18">
        <f>COUNTIF(J84:J86,"4")</f>
        <v>0</v>
      </c>
      <c r="U87" s="18">
        <f>COUNTIF(M84:M86,"4")</f>
        <v>0</v>
      </c>
    </row>
    <row r="88" spans="1:21" ht="18.75" x14ac:dyDescent="0.2">
      <c r="A88" s="283"/>
      <c r="B88" s="60"/>
      <c r="C88" s="233" t="s">
        <v>100</v>
      </c>
      <c r="D88" s="234"/>
      <c r="E88" s="234"/>
      <c r="F88" s="234"/>
      <c r="G88" s="234"/>
      <c r="H88" s="234"/>
      <c r="I88" s="234"/>
      <c r="J88" s="234"/>
      <c r="K88" s="235"/>
      <c r="L88" s="54"/>
      <c r="M88" s="54"/>
      <c r="N88" s="54"/>
      <c r="O88" s="54"/>
    </row>
    <row r="89" spans="1:21" ht="56.25" customHeight="1" x14ac:dyDescent="0.2">
      <c r="A89" s="283"/>
      <c r="B89" s="50"/>
      <c r="C89" s="150" t="s">
        <v>101</v>
      </c>
      <c r="D89" s="134">
        <v>3</v>
      </c>
      <c r="E89" s="139" t="s">
        <v>331</v>
      </c>
      <c r="F89" s="139" t="s">
        <v>193</v>
      </c>
      <c r="G89" s="120">
        <v>3</v>
      </c>
      <c r="H89" s="158" t="s">
        <v>331</v>
      </c>
      <c r="I89" s="158" t="s">
        <v>193</v>
      </c>
      <c r="J89" s="123"/>
      <c r="K89" s="116"/>
      <c r="L89" s="116"/>
      <c r="M89" s="126"/>
      <c r="N89" s="118"/>
      <c r="O89" s="118"/>
      <c r="R89" s="18">
        <f>COUNTIF(D89:D95,"1")</f>
        <v>5</v>
      </c>
      <c r="S89" s="18">
        <f>COUNTIF(G89:G95,"1")</f>
        <v>5</v>
      </c>
      <c r="T89" s="18">
        <f>COUNTIF(J89:J95,"1")</f>
        <v>0</v>
      </c>
      <c r="U89" s="18">
        <f>COUNTIF(M89:M95,"1")</f>
        <v>0</v>
      </c>
    </row>
    <row r="90" spans="1:21" ht="65.25" customHeight="1" x14ac:dyDescent="0.2">
      <c r="A90" s="283"/>
      <c r="B90" s="61"/>
      <c r="C90" s="144" t="s">
        <v>102</v>
      </c>
      <c r="D90" s="134">
        <v>1</v>
      </c>
      <c r="E90" s="139" t="s">
        <v>332</v>
      </c>
      <c r="F90" s="139" t="s">
        <v>333</v>
      </c>
      <c r="G90" s="120">
        <v>1</v>
      </c>
      <c r="H90" s="159" t="s">
        <v>332</v>
      </c>
      <c r="I90" s="158" t="s">
        <v>333</v>
      </c>
      <c r="J90" s="123"/>
      <c r="K90" s="116"/>
      <c r="L90" s="116"/>
      <c r="M90" s="126"/>
      <c r="N90" s="118"/>
      <c r="O90" s="118"/>
      <c r="R90" s="18">
        <f>COUNTIF(D89:D95,"2")</f>
        <v>1</v>
      </c>
      <c r="S90" s="18">
        <f>COUNTIF(G89:G95,"2")</f>
        <v>1</v>
      </c>
      <c r="T90" s="18">
        <f>COUNTIF(J89:J95,"2")</f>
        <v>0</v>
      </c>
      <c r="U90" s="18">
        <f>COUNTIF(M89:M95,"2")</f>
        <v>0</v>
      </c>
    </row>
    <row r="91" spans="1:21" ht="95.25" customHeight="1" x14ac:dyDescent="0.2">
      <c r="A91" s="283"/>
      <c r="B91" s="58"/>
      <c r="C91" s="143" t="s">
        <v>103</v>
      </c>
      <c r="D91" s="134">
        <v>1</v>
      </c>
      <c r="E91" s="139" t="s">
        <v>418</v>
      </c>
      <c r="F91" s="139" t="s">
        <v>334</v>
      </c>
      <c r="G91" s="120">
        <v>1</v>
      </c>
      <c r="H91" s="159" t="s">
        <v>335</v>
      </c>
      <c r="I91" s="158" t="s">
        <v>334</v>
      </c>
      <c r="J91" s="123"/>
      <c r="K91" s="116"/>
      <c r="L91" s="116"/>
      <c r="M91" s="126"/>
      <c r="N91" s="118"/>
      <c r="O91" s="118"/>
      <c r="R91" s="18">
        <f>COUNTIF(D89:D95,"3")</f>
        <v>1</v>
      </c>
      <c r="S91" s="18">
        <f>COUNTIF(G89:G95,"3")</f>
        <v>1</v>
      </c>
      <c r="T91" s="18">
        <f>COUNTIF(J89:J95,"3")</f>
        <v>0</v>
      </c>
      <c r="U91" s="18">
        <f>COUNTIF(M89:M95,"3")</f>
        <v>0</v>
      </c>
    </row>
    <row r="92" spans="1:21" ht="87" customHeight="1" x14ac:dyDescent="0.2">
      <c r="A92" s="283"/>
      <c r="B92" s="58"/>
      <c r="C92" s="144" t="s">
        <v>104</v>
      </c>
      <c r="D92" s="134">
        <v>1</v>
      </c>
      <c r="E92" s="139" t="s">
        <v>336</v>
      </c>
      <c r="F92" s="139" t="s">
        <v>337</v>
      </c>
      <c r="G92" s="120">
        <v>1</v>
      </c>
      <c r="H92" s="159" t="s">
        <v>336</v>
      </c>
      <c r="I92" s="158" t="s">
        <v>338</v>
      </c>
      <c r="J92" s="123"/>
      <c r="K92" s="116"/>
      <c r="L92" s="116"/>
      <c r="M92" s="126"/>
      <c r="N92" s="118"/>
      <c r="O92" s="118"/>
      <c r="R92" s="18">
        <f>COUNTIF(D89:D95,"4")</f>
        <v>0</v>
      </c>
      <c r="S92" s="18">
        <f>COUNTIF(G89:G95,"4")</f>
        <v>0</v>
      </c>
      <c r="T92" s="18">
        <f>COUNTIF(J89:J95,"4")</f>
        <v>0</v>
      </c>
      <c r="U92" s="18">
        <f>COUNTIF(M89:M95,"4")</f>
        <v>0</v>
      </c>
    </row>
    <row r="93" spans="1:21" ht="59.25" customHeight="1" x14ac:dyDescent="0.2">
      <c r="A93" s="283"/>
      <c r="B93" s="58"/>
      <c r="C93" s="143" t="s">
        <v>105</v>
      </c>
      <c r="D93" s="134">
        <v>2</v>
      </c>
      <c r="E93" s="139" t="s">
        <v>340</v>
      </c>
      <c r="F93" s="167" t="s">
        <v>339</v>
      </c>
      <c r="G93" s="120">
        <v>2</v>
      </c>
      <c r="H93" s="159" t="s">
        <v>340</v>
      </c>
      <c r="I93" s="158" t="s">
        <v>339</v>
      </c>
      <c r="J93" s="123"/>
      <c r="K93" s="116"/>
      <c r="L93" s="116"/>
      <c r="M93" s="126"/>
      <c r="N93" s="118"/>
      <c r="O93" s="118"/>
    </row>
    <row r="94" spans="1:21" ht="70.5" customHeight="1" x14ac:dyDescent="0.2">
      <c r="A94" s="283"/>
      <c r="B94" s="61"/>
      <c r="C94" s="144" t="s">
        <v>106</v>
      </c>
      <c r="D94" s="134">
        <v>1</v>
      </c>
      <c r="E94" s="139" t="s">
        <v>341</v>
      </c>
      <c r="F94" s="139" t="s">
        <v>194</v>
      </c>
      <c r="G94" s="120">
        <v>1</v>
      </c>
      <c r="H94" s="159" t="s">
        <v>341</v>
      </c>
      <c r="I94" s="158" t="s">
        <v>194</v>
      </c>
      <c r="J94" s="123"/>
      <c r="K94" s="116"/>
      <c r="L94" s="116"/>
      <c r="M94" s="126"/>
      <c r="N94" s="118"/>
      <c r="O94" s="118"/>
    </row>
    <row r="95" spans="1:21" ht="48.75" customHeight="1" x14ac:dyDescent="0.2">
      <c r="A95" s="283"/>
      <c r="B95" s="58"/>
      <c r="C95" s="143" t="s">
        <v>107</v>
      </c>
      <c r="D95" s="134">
        <v>1</v>
      </c>
      <c r="E95" s="139" t="s">
        <v>342</v>
      </c>
      <c r="F95" s="139" t="s">
        <v>343</v>
      </c>
      <c r="G95" s="120">
        <v>1</v>
      </c>
      <c r="H95" s="159" t="s">
        <v>342</v>
      </c>
      <c r="I95" s="158" t="s">
        <v>343</v>
      </c>
      <c r="J95" s="123"/>
      <c r="K95" s="116"/>
      <c r="L95" s="116"/>
      <c r="M95" s="126"/>
      <c r="N95" s="118"/>
      <c r="O95" s="118"/>
    </row>
    <row r="96" spans="1:21" ht="5.25" customHeight="1" x14ac:dyDescent="0.25">
      <c r="B96" s="222"/>
      <c r="C96" s="223"/>
      <c r="D96" s="51"/>
      <c r="E96" s="52"/>
      <c r="F96" s="52"/>
      <c r="G96" s="51"/>
      <c r="H96" s="52"/>
      <c r="I96" s="52"/>
      <c r="J96" s="51"/>
      <c r="K96" s="57"/>
      <c r="M96" s="51"/>
      <c r="N96" s="57"/>
    </row>
    <row r="97" spans="1:21" ht="18.75" x14ac:dyDescent="0.2">
      <c r="A97" s="283"/>
      <c r="B97" s="47"/>
      <c r="C97" s="225" t="s">
        <v>25</v>
      </c>
      <c r="D97" s="224"/>
      <c r="E97" s="224"/>
      <c r="F97" s="224"/>
      <c r="G97" s="224"/>
      <c r="H97" s="224"/>
      <c r="I97" s="224"/>
      <c r="J97" s="224"/>
      <c r="K97" s="224"/>
      <c r="L97" s="224"/>
      <c r="M97" s="89"/>
      <c r="N97" s="89"/>
      <c r="O97" s="96"/>
    </row>
    <row r="98" spans="1:21" ht="50.25" customHeight="1" x14ac:dyDescent="0.2">
      <c r="A98" s="283"/>
      <c r="B98" s="55"/>
      <c r="C98" s="150" t="s">
        <v>108</v>
      </c>
      <c r="D98" s="136">
        <v>1</v>
      </c>
      <c r="E98" s="139" t="s">
        <v>344</v>
      </c>
      <c r="F98" s="139" t="s">
        <v>344</v>
      </c>
      <c r="G98" s="68">
        <v>1</v>
      </c>
      <c r="H98" s="158" t="s">
        <v>344</v>
      </c>
      <c r="I98" s="155" t="s">
        <v>344</v>
      </c>
      <c r="J98" s="69"/>
      <c r="K98" s="71"/>
      <c r="L98" s="71"/>
      <c r="M98" s="92"/>
      <c r="N98" s="91"/>
      <c r="O98" s="91"/>
      <c r="R98" s="18">
        <f>COUNTIF(D98:D99,"1")</f>
        <v>1</v>
      </c>
      <c r="S98" s="18">
        <f>COUNTIF(G98:G99,"1")</f>
        <v>1</v>
      </c>
      <c r="T98" s="18">
        <f>COUNTIF(J98:J99,"1")</f>
        <v>0</v>
      </c>
      <c r="U98" s="18">
        <f>COUNTIF(M98:M99,"1")</f>
        <v>0</v>
      </c>
    </row>
    <row r="99" spans="1:21" ht="200.25" customHeight="1" x14ac:dyDescent="0.2">
      <c r="A99" s="283"/>
      <c r="B99" s="62"/>
      <c r="C99" s="144" t="s">
        <v>109</v>
      </c>
      <c r="D99" s="136">
        <v>2</v>
      </c>
      <c r="E99" s="139" t="s">
        <v>346</v>
      </c>
      <c r="F99" s="145" t="s">
        <v>345</v>
      </c>
      <c r="G99" s="68">
        <v>2</v>
      </c>
      <c r="H99" s="159" t="s">
        <v>346</v>
      </c>
      <c r="I99" s="158" t="s">
        <v>345</v>
      </c>
      <c r="J99" s="69"/>
      <c r="K99" s="71"/>
      <c r="L99" s="71"/>
      <c r="M99" s="92"/>
      <c r="N99" s="91"/>
      <c r="O99" s="91"/>
      <c r="R99" s="18">
        <f>COUNTIF(D98:D99,"2")</f>
        <v>1</v>
      </c>
      <c r="S99" s="18">
        <f>COUNTIF(G98:G99,"2")</f>
        <v>1</v>
      </c>
      <c r="T99" s="18">
        <f>COUNTIF(J98:J99,"2")</f>
        <v>0</v>
      </c>
      <c r="U99" s="18">
        <f>COUNTIF(M98:M99,"2")</f>
        <v>0</v>
      </c>
    </row>
    <row r="100" spans="1:21" ht="8.25" customHeight="1" x14ac:dyDescent="0.25">
      <c r="B100" s="222"/>
      <c r="C100" s="223"/>
      <c r="D100" s="51"/>
      <c r="E100" s="52"/>
      <c r="F100" s="52"/>
      <c r="G100" s="51"/>
      <c r="H100" s="52"/>
      <c r="I100" s="52"/>
      <c r="J100" s="51"/>
      <c r="K100" s="57"/>
      <c r="M100" s="51"/>
      <c r="N100" s="57"/>
      <c r="R100" s="18">
        <f>COUNTIF(D98:D99,"3")</f>
        <v>0</v>
      </c>
      <c r="S100" s="18">
        <f>COUNTIF(G98:G99,"3")</f>
        <v>0</v>
      </c>
      <c r="T100" s="18">
        <f>COUNTIF(J98:J99,"3")</f>
        <v>0</v>
      </c>
      <c r="U100" s="18">
        <f>COUNTIF(M98:M99,"3")</f>
        <v>0</v>
      </c>
    </row>
    <row r="101" spans="1:21" ht="18.75" x14ac:dyDescent="0.2">
      <c r="A101" s="283"/>
      <c r="B101" s="58"/>
      <c r="C101" s="224" t="s">
        <v>110</v>
      </c>
      <c r="D101" s="224"/>
      <c r="E101" s="224"/>
      <c r="F101" s="224"/>
      <c r="G101" s="224"/>
      <c r="H101" s="224"/>
      <c r="I101" s="224"/>
      <c r="J101" s="224"/>
      <c r="K101" s="232"/>
      <c r="L101" s="54"/>
      <c r="M101" s="54"/>
      <c r="N101" s="54"/>
      <c r="O101" s="54"/>
      <c r="R101" s="18">
        <f>COUNTIF(D98:D99,"4")</f>
        <v>0</v>
      </c>
      <c r="S101" s="18">
        <f>COUNTIF(G98:G99,"4")</f>
        <v>0</v>
      </c>
      <c r="T101" s="18">
        <f>COUNTIF(J98:J99,"4")</f>
        <v>0</v>
      </c>
      <c r="U101" s="18">
        <f>COUNTIF(M98:M99,"4")</f>
        <v>0</v>
      </c>
    </row>
    <row r="102" spans="1:21" ht="95.25" customHeight="1" x14ac:dyDescent="0.2">
      <c r="A102" s="283"/>
      <c r="B102" s="50"/>
      <c r="C102" s="65" t="s">
        <v>111</v>
      </c>
      <c r="D102" s="134">
        <v>3</v>
      </c>
      <c r="E102" s="139" t="s">
        <v>347</v>
      </c>
      <c r="F102" s="139" t="s">
        <v>348</v>
      </c>
      <c r="G102" s="120">
        <v>3</v>
      </c>
      <c r="H102" s="158" t="s">
        <v>347</v>
      </c>
      <c r="I102" s="158" t="s">
        <v>348</v>
      </c>
      <c r="J102" s="123"/>
      <c r="K102" s="116"/>
      <c r="L102" s="116"/>
      <c r="M102" s="126"/>
      <c r="N102" s="118"/>
      <c r="O102" s="118"/>
      <c r="R102" s="18">
        <f>COUNTIF(D102:D111,"1")</f>
        <v>5</v>
      </c>
      <c r="S102" s="18">
        <f>COUNTIF(G102:G111,"1")</f>
        <v>5</v>
      </c>
      <c r="T102" s="18">
        <f>COUNTIF(J102:J111,"1")</f>
        <v>0</v>
      </c>
      <c r="U102" s="18">
        <f>COUNTIF(M102:M111,"1")</f>
        <v>0</v>
      </c>
    </row>
    <row r="103" spans="1:21" ht="97.5" customHeight="1" x14ac:dyDescent="0.2">
      <c r="A103" s="283"/>
      <c r="B103" s="58"/>
      <c r="C103" s="64" t="s">
        <v>112</v>
      </c>
      <c r="D103" s="134">
        <v>1</v>
      </c>
      <c r="E103" s="139" t="s">
        <v>349</v>
      </c>
      <c r="F103" s="167" t="s">
        <v>350</v>
      </c>
      <c r="G103" s="120">
        <v>1</v>
      </c>
      <c r="H103" s="159" t="s">
        <v>349</v>
      </c>
      <c r="I103" s="158" t="s">
        <v>213</v>
      </c>
      <c r="J103" s="123"/>
      <c r="K103" s="116"/>
      <c r="L103" s="116"/>
      <c r="M103" s="126"/>
      <c r="N103" s="118"/>
      <c r="O103" s="118"/>
      <c r="R103" s="18">
        <f>COUNTIF(D102:D111,"2")</f>
        <v>0</v>
      </c>
      <c r="S103" s="18">
        <f>COUNTIF(G102:G111,"2")</f>
        <v>0</v>
      </c>
      <c r="T103" s="18">
        <f>COUNTIF(J102:J111,"2")</f>
        <v>0</v>
      </c>
      <c r="U103" s="18">
        <f>COUNTIF(M102:M111,"2")</f>
        <v>0</v>
      </c>
    </row>
    <row r="104" spans="1:21" ht="121.5" customHeight="1" x14ac:dyDescent="0.2">
      <c r="A104" s="283"/>
      <c r="B104" s="58"/>
      <c r="C104" s="64" t="s">
        <v>113</v>
      </c>
      <c r="D104" s="134">
        <v>1</v>
      </c>
      <c r="E104" s="139" t="s">
        <v>352</v>
      </c>
      <c r="F104" s="139" t="s">
        <v>351</v>
      </c>
      <c r="G104" s="120">
        <v>1</v>
      </c>
      <c r="H104" s="159" t="s">
        <v>352</v>
      </c>
      <c r="I104" s="158" t="s">
        <v>351</v>
      </c>
      <c r="J104" s="123"/>
      <c r="K104" s="116"/>
      <c r="L104" s="116"/>
      <c r="M104" s="126"/>
      <c r="N104" s="118"/>
      <c r="O104" s="118"/>
      <c r="R104" s="18">
        <f>COUNTIF(D102:D111,"3")</f>
        <v>5</v>
      </c>
      <c r="S104" s="18">
        <f>COUNTIF(G102:G111,"3")</f>
        <v>5</v>
      </c>
      <c r="T104" s="18">
        <f>COUNTIF(J102:J111,"3")</f>
        <v>0</v>
      </c>
      <c r="U104" s="18">
        <f>COUNTIF(M102:M111,"3")</f>
        <v>0</v>
      </c>
    </row>
    <row r="105" spans="1:21" ht="78" customHeight="1" x14ac:dyDescent="0.2">
      <c r="A105" s="283"/>
      <c r="B105" s="58"/>
      <c r="C105" s="64" t="s">
        <v>114</v>
      </c>
      <c r="D105" s="134">
        <v>3</v>
      </c>
      <c r="E105" s="139" t="s">
        <v>353</v>
      </c>
      <c r="F105" s="166" t="s">
        <v>195</v>
      </c>
      <c r="G105" s="120">
        <v>3</v>
      </c>
      <c r="H105" s="159" t="s">
        <v>353</v>
      </c>
      <c r="I105" s="158" t="s">
        <v>195</v>
      </c>
      <c r="J105" s="123"/>
      <c r="K105" s="116"/>
      <c r="L105" s="116"/>
      <c r="M105" s="126"/>
      <c r="N105" s="118"/>
      <c r="O105" s="118"/>
      <c r="R105" s="18">
        <f>COUNTIF(D102:D111,"4")</f>
        <v>0</v>
      </c>
      <c r="S105" s="18">
        <f>COUNTIF(G102:G111,"4")</f>
        <v>0</v>
      </c>
      <c r="T105" s="18">
        <f>COUNTIF(J102:J111,"4")</f>
        <v>0</v>
      </c>
      <c r="U105" s="18">
        <f>COUNTIF(M102:M111,"4")</f>
        <v>0</v>
      </c>
    </row>
    <row r="106" spans="1:21" ht="119.25" customHeight="1" x14ac:dyDescent="0.2">
      <c r="A106" s="283"/>
      <c r="B106" s="58"/>
      <c r="C106" s="64" t="s">
        <v>115</v>
      </c>
      <c r="D106" s="134">
        <v>3</v>
      </c>
      <c r="E106" s="139" t="s">
        <v>355</v>
      </c>
      <c r="F106" s="139" t="s">
        <v>354</v>
      </c>
      <c r="G106" s="120">
        <v>3</v>
      </c>
      <c r="H106" s="159" t="s">
        <v>355</v>
      </c>
      <c r="I106" s="158" t="s">
        <v>354</v>
      </c>
      <c r="J106" s="123"/>
      <c r="K106" s="116"/>
      <c r="L106" s="116"/>
      <c r="M106" s="126"/>
      <c r="N106" s="118"/>
      <c r="O106" s="118"/>
    </row>
    <row r="107" spans="1:21" ht="117" customHeight="1" x14ac:dyDescent="0.2">
      <c r="A107" s="283"/>
      <c r="B107" s="58"/>
      <c r="C107" s="64" t="s">
        <v>116</v>
      </c>
      <c r="D107" s="134">
        <v>1</v>
      </c>
      <c r="E107" s="139" t="s">
        <v>356</v>
      </c>
      <c r="F107" s="139" t="s">
        <v>356</v>
      </c>
      <c r="G107" s="120">
        <v>1</v>
      </c>
      <c r="H107" s="159" t="s">
        <v>356</v>
      </c>
      <c r="I107" s="158" t="s">
        <v>357</v>
      </c>
      <c r="J107" s="123"/>
      <c r="K107" s="116"/>
      <c r="L107" s="116"/>
      <c r="M107" s="126"/>
      <c r="N107" s="118"/>
      <c r="O107" s="118"/>
    </row>
    <row r="108" spans="1:21" ht="105.75" customHeight="1" x14ac:dyDescent="0.2">
      <c r="A108" s="283"/>
      <c r="B108" s="58"/>
      <c r="C108" s="64" t="s">
        <v>117</v>
      </c>
      <c r="D108" s="134">
        <v>3</v>
      </c>
      <c r="E108" s="139" t="s">
        <v>419</v>
      </c>
      <c r="F108" s="139" t="s">
        <v>359</v>
      </c>
      <c r="G108" s="120">
        <v>3</v>
      </c>
      <c r="H108" s="159" t="s">
        <v>358</v>
      </c>
      <c r="I108" s="158" t="s">
        <v>359</v>
      </c>
      <c r="J108" s="123"/>
      <c r="K108" s="116"/>
      <c r="L108" s="116"/>
      <c r="M108" s="126"/>
      <c r="N108" s="118"/>
      <c r="O108" s="118"/>
    </row>
    <row r="109" spans="1:21" ht="136.5" customHeight="1" x14ac:dyDescent="0.2">
      <c r="A109" s="283"/>
      <c r="B109" s="58"/>
      <c r="C109" s="64" t="s">
        <v>118</v>
      </c>
      <c r="D109" s="134">
        <v>1</v>
      </c>
      <c r="E109" s="139" t="s">
        <v>360</v>
      </c>
      <c r="F109" s="139" t="s">
        <v>361</v>
      </c>
      <c r="G109" s="120">
        <v>1</v>
      </c>
      <c r="H109" s="159" t="s">
        <v>360</v>
      </c>
      <c r="I109" s="158" t="s">
        <v>361</v>
      </c>
      <c r="J109" s="123"/>
      <c r="K109" s="116"/>
      <c r="L109" s="116"/>
      <c r="M109" s="126"/>
      <c r="N109" s="118"/>
      <c r="O109" s="118"/>
    </row>
    <row r="110" spans="1:21" ht="99.75" customHeight="1" x14ac:dyDescent="0.2">
      <c r="A110" s="283"/>
      <c r="B110" s="58"/>
      <c r="C110" s="64" t="s">
        <v>119</v>
      </c>
      <c r="D110" s="134">
        <v>3</v>
      </c>
      <c r="E110" s="139" t="s">
        <v>362</v>
      </c>
      <c r="F110" s="139" t="s">
        <v>363</v>
      </c>
      <c r="G110" s="120">
        <v>3</v>
      </c>
      <c r="H110" s="159" t="s">
        <v>362</v>
      </c>
      <c r="I110" s="158" t="s">
        <v>363</v>
      </c>
      <c r="J110" s="123"/>
      <c r="K110" s="116"/>
      <c r="L110" s="116"/>
      <c r="M110" s="126"/>
      <c r="N110" s="118"/>
      <c r="O110" s="118"/>
    </row>
    <row r="111" spans="1:21" ht="67.5" customHeight="1" x14ac:dyDescent="0.2">
      <c r="A111" s="283"/>
      <c r="B111" s="58"/>
      <c r="C111" s="64" t="s">
        <v>120</v>
      </c>
      <c r="D111" s="134">
        <v>1</v>
      </c>
      <c r="E111" s="139" t="s">
        <v>364</v>
      </c>
      <c r="F111" s="139" t="s">
        <v>365</v>
      </c>
      <c r="G111" s="120">
        <v>1</v>
      </c>
      <c r="H111" s="159" t="s">
        <v>364</v>
      </c>
      <c r="I111" s="158" t="s">
        <v>365</v>
      </c>
      <c r="J111" s="123"/>
      <c r="K111" s="116"/>
      <c r="L111" s="116"/>
      <c r="M111" s="126"/>
      <c r="N111" s="118"/>
      <c r="O111" s="118"/>
    </row>
    <row r="112" spans="1:21" ht="5.25" customHeight="1" x14ac:dyDescent="0.25">
      <c r="B112" s="276"/>
      <c r="C112" s="277"/>
      <c r="D112" s="63"/>
      <c r="E112" s="64"/>
      <c r="F112" s="64"/>
      <c r="G112" s="63"/>
      <c r="H112" s="64"/>
      <c r="I112" s="64"/>
      <c r="J112" s="63"/>
      <c r="K112" s="65"/>
      <c r="M112" s="63"/>
      <c r="N112" s="65"/>
    </row>
    <row r="113" spans="1:21" ht="18.75" x14ac:dyDescent="0.2">
      <c r="A113" s="283"/>
      <c r="B113" s="58"/>
      <c r="C113" s="224" t="s">
        <v>0</v>
      </c>
      <c r="D113" s="224"/>
      <c r="E113" s="224"/>
      <c r="F113" s="224"/>
      <c r="G113" s="224"/>
      <c r="H113" s="224"/>
      <c r="I113" s="224"/>
      <c r="J113" s="224"/>
      <c r="K113" s="232"/>
      <c r="L113" s="54"/>
      <c r="M113" s="54"/>
      <c r="N113" s="54"/>
      <c r="O113" s="54"/>
    </row>
    <row r="114" spans="1:21" ht="85.5" customHeight="1" x14ac:dyDescent="0.2">
      <c r="A114" s="283"/>
      <c r="B114" s="61"/>
      <c r="C114" s="144" t="s">
        <v>1</v>
      </c>
      <c r="D114" s="134">
        <v>3</v>
      </c>
      <c r="E114" s="139" t="s">
        <v>366</v>
      </c>
      <c r="F114" s="139" t="s">
        <v>367</v>
      </c>
      <c r="G114" s="120">
        <v>3</v>
      </c>
      <c r="H114" s="159" t="s">
        <v>366</v>
      </c>
      <c r="I114" s="158" t="s">
        <v>367</v>
      </c>
      <c r="J114" s="123"/>
      <c r="K114" s="116"/>
      <c r="L114" s="116"/>
      <c r="M114" s="126"/>
      <c r="N114" s="118"/>
      <c r="O114" s="118"/>
      <c r="R114" s="18">
        <f>COUNTIF(D114:D117,"1")</f>
        <v>0</v>
      </c>
      <c r="S114" s="18">
        <f>COUNTIF(G114:G117,"1")</f>
        <v>0</v>
      </c>
      <c r="T114" s="18">
        <f>COUNTIF(J114:J117,"1")</f>
        <v>0</v>
      </c>
      <c r="U114" s="18">
        <f>COUNTIF(M114:M117,"1")</f>
        <v>0</v>
      </c>
    </row>
    <row r="115" spans="1:21" ht="92.25" customHeight="1" x14ac:dyDescent="0.2">
      <c r="A115" s="283"/>
      <c r="B115" s="58"/>
      <c r="C115" s="143" t="s">
        <v>2</v>
      </c>
      <c r="D115" s="134">
        <v>2</v>
      </c>
      <c r="E115" s="139" t="s">
        <v>368</v>
      </c>
      <c r="F115" s="139" t="s">
        <v>369</v>
      </c>
      <c r="G115" s="120">
        <v>2</v>
      </c>
      <c r="H115" s="159" t="s">
        <v>368</v>
      </c>
      <c r="I115" s="158" t="s">
        <v>369</v>
      </c>
      <c r="J115" s="123"/>
      <c r="K115" s="116"/>
      <c r="L115" s="116"/>
      <c r="M115" s="126"/>
      <c r="N115" s="118"/>
      <c r="O115" s="118"/>
      <c r="R115" s="18">
        <f>COUNTIF(D114:D117,"2")</f>
        <v>2</v>
      </c>
      <c r="S115" s="18">
        <f>COUNTIF(G114:G117,"2")</f>
        <v>2</v>
      </c>
      <c r="T115" s="18">
        <f>COUNTIF(J114:J117,"2")</f>
        <v>0</v>
      </c>
      <c r="U115" s="18">
        <f>COUNTIF(M114:M117,"2")</f>
        <v>0</v>
      </c>
    </row>
    <row r="116" spans="1:21" ht="110.25" customHeight="1" x14ac:dyDescent="0.2">
      <c r="A116" s="283"/>
      <c r="B116" s="58"/>
      <c r="C116" s="143" t="s">
        <v>3</v>
      </c>
      <c r="D116" s="134">
        <v>2</v>
      </c>
      <c r="E116" s="139" t="s">
        <v>371</v>
      </c>
      <c r="F116" s="139" t="s">
        <v>370</v>
      </c>
      <c r="G116" s="120">
        <v>2</v>
      </c>
      <c r="H116" s="159" t="s">
        <v>371</v>
      </c>
      <c r="I116" s="158" t="s">
        <v>370</v>
      </c>
      <c r="J116" s="123"/>
      <c r="K116" s="116"/>
      <c r="L116" s="116"/>
      <c r="M116" s="126"/>
      <c r="N116" s="118"/>
      <c r="O116" s="118"/>
      <c r="R116" s="18">
        <f>COUNTIF(D114:D117,"3")</f>
        <v>2</v>
      </c>
      <c r="S116" s="18">
        <f>COUNTIF(G114:G117,"3")</f>
        <v>2</v>
      </c>
      <c r="T116" s="18">
        <f>COUNTIF(J114:J117,"3")</f>
        <v>0</v>
      </c>
      <c r="U116" s="18">
        <f>COUNTIF(M114:M117,"3")</f>
        <v>0</v>
      </c>
    </row>
    <row r="117" spans="1:21" ht="82.5" customHeight="1" x14ac:dyDescent="0.2">
      <c r="A117" s="283"/>
      <c r="B117" s="58"/>
      <c r="C117" s="143" t="s">
        <v>4</v>
      </c>
      <c r="D117" s="134">
        <v>3</v>
      </c>
      <c r="E117" s="139" t="s">
        <v>372</v>
      </c>
      <c r="F117" s="139" t="s">
        <v>373</v>
      </c>
      <c r="G117" s="120">
        <v>3</v>
      </c>
      <c r="H117" s="159" t="s">
        <v>372</v>
      </c>
      <c r="I117" s="158" t="s">
        <v>373</v>
      </c>
      <c r="J117" s="123"/>
      <c r="K117" s="116"/>
      <c r="L117" s="116"/>
      <c r="M117" s="126"/>
      <c r="N117" s="118"/>
      <c r="O117" s="118"/>
      <c r="R117" s="18">
        <f>COUNTIF(D114:D117,"4")</f>
        <v>0</v>
      </c>
      <c r="S117" s="18">
        <f>COUNTIF(G114:G117,"4")</f>
        <v>0</v>
      </c>
      <c r="T117" s="18">
        <f>COUNTIF(J114:J117,"4")</f>
        <v>0</v>
      </c>
      <c r="U117" s="18">
        <f>COUNTIF(M114:M117,"4")</f>
        <v>0</v>
      </c>
    </row>
    <row r="118" spans="1:21" ht="7.5" customHeight="1" x14ac:dyDescent="0.25">
      <c r="B118" s="222"/>
      <c r="C118" s="223"/>
      <c r="D118" s="63"/>
      <c r="E118" s="64"/>
      <c r="F118" s="64"/>
      <c r="G118" s="63"/>
      <c r="H118" s="64"/>
      <c r="I118" s="64"/>
      <c r="J118" s="51"/>
      <c r="K118" s="57"/>
      <c r="M118" s="51"/>
      <c r="N118" s="57"/>
    </row>
    <row r="119" spans="1:21" ht="15.75" customHeight="1" x14ac:dyDescent="0.2">
      <c r="B119" s="248" t="s">
        <v>24</v>
      </c>
      <c r="C119" s="249"/>
      <c r="D119" s="226">
        <v>2022</v>
      </c>
      <c r="E119" s="227"/>
      <c r="F119" s="228"/>
      <c r="G119" s="260">
        <v>2023</v>
      </c>
      <c r="H119" s="261"/>
      <c r="I119" s="262"/>
      <c r="J119" s="263">
        <v>2024</v>
      </c>
      <c r="K119" s="264"/>
      <c r="L119" s="265"/>
      <c r="M119" s="229">
        <v>2025</v>
      </c>
      <c r="N119" s="230"/>
      <c r="O119" s="231"/>
    </row>
    <row r="120" spans="1:21" ht="15.75" customHeight="1" x14ac:dyDescent="0.2">
      <c r="B120" s="250"/>
      <c r="C120" s="251"/>
      <c r="D120" s="44" t="s">
        <v>34</v>
      </c>
      <c r="E120" s="45" t="s">
        <v>121</v>
      </c>
      <c r="F120" s="45" t="s">
        <v>124</v>
      </c>
      <c r="G120" s="44" t="s">
        <v>34</v>
      </c>
      <c r="H120" s="157" t="s">
        <v>121</v>
      </c>
      <c r="I120" s="157"/>
      <c r="J120" s="44" t="s">
        <v>34</v>
      </c>
      <c r="K120" s="45" t="s">
        <v>121</v>
      </c>
      <c r="L120" s="66" t="s">
        <v>124</v>
      </c>
      <c r="M120" s="44" t="s">
        <v>34</v>
      </c>
      <c r="N120" s="45" t="s">
        <v>121</v>
      </c>
      <c r="O120" s="66"/>
    </row>
    <row r="121" spans="1:21" ht="18.75" x14ac:dyDescent="0.2">
      <c r="A121" s="283"/>
      <c r="B121" s="60"/>
      <c r="C121" s="224" t="s">
        <v>5</v>
      </c>
      <c r="D121" s="224"/>
      <c r="E121" s="224"/>
      <c r="F121" s="224"/>
      <c r="G121" s="224"/>
      <c r="H121" s="224"/>
      <c r="I121" s="224"/>
      <c r="J121" s="224"/>
      <c r="K121" s="232"/>
      <c r="L121" s="54"/>
      <c r="M121" s="54"/>
      <c r="N121" s="54"/>
      <c r="O121" s="54"/>
    </row>
    <row r="122" spans="1:21" ht="134.25" customHeight="1" x14ac:dyDescent="0.2">
      <c r="A122" s="283"/>
      <c r="B122" s="62"/>
      <c r="C122" s="152" t="s">
        <v>6</v>
      </c>
      <c r="D122" s="134">
        <v>2</v>
      </c>
      <c r="E122" s="151" t="s">
        <v>374</v>
      </c>
      <c r="F122" s="151" t="s">
        <v>375</v>
      </c>
      <c r="G122" s="120">
        <v>2</v>
      </c>
      <c r="H122" s="158" t="s">
        <v>374</v>
      </c>
      <c r="I122" s="158" t="s">
        <v>376</v>
      </c>
      <c r="J122" s="123"/>
      <c r="K122" s="116"/>
      <c r="L122" s="116"/>
      <c r="M122" s="126"/>
      <c r="N122" s="118"/>
      <c r="O122" s="118"/>
      <c r="R122" s="18">
        <f>COUNTIF(D122:D125,"1")</f>
        <v>2</v>
      </c>
      <c r="S122" s="18">
        <f>COUNTIF(G122:G125,"1")</f>
        <v>1</v>
      </c>
      <c r="T122" s="18">
        <f>COUNTIF(J122:J125,"1")</f>
        <v>0</v>
      </c>
      <c r="U122" s="18">
        <f>COUNTIF(M122:M125,"1")</f>
        <v>0</v>
      </c>
    </row>
    <row r="123" spans="1:21" ht="52.5" customHeight="1" x14ac:dyDescent="0.2">
      <c r="A123" s="283"/>
      <c r="B123" s="61"/>
      <c r="C123" s="144" t="s">
        <v>7</v>
      </c>
      <c r="D123" s="134"/>
      <c r="E123" s="151" t="s">
        <v>196</v>
      </c>
      <c r="F123" s="151"/>
      <c r="G123" s="120"/>
      <c r="H123" s="154" t="s">
        <v>196</v>
      </c>
      <c r="I123" s="103"/>
      <c r="J123" s="123"/>
      <c r="K123" s="116"/>
      <c r="L123" s="116"/>
      <c r="M123" s="126"/>
      <c r="N123" s="118"/>
      <c r="O123" s="118"/>
      <c r="R123" s="18">
        <f>COUNTIF(D122:D125,"2")</f>
        <v>1</v>
      </c>
      <c r="S123" s="18">
        <f>COUNTIF(G122:G125,"2")</f>
        <v>2</v>
      </c>
      <c r="T123" s="18">
        <f>COUNTIF(J122:J125,"2")</f>
        <v>0</v>
      </c>
      <c r="U123" s="18">
        <f>COUNTIF(M122:M125,"2")</f>
        <v>0</v>
      </c>
    </row>
    <row r="124" spans="1:21" ht="100.5" customHeight="1" x14ac:dyDescent="0.2">
      <c r="A124" s="283"/>
      <c r="B124" s="58"/>
      <c r="C124" s="144" t="s">
        <v>8</v>
      </c>
      <c r="D124" s="134">
        <v>1</v>
      </c>
      <c r="E124" s="151" t="s">
        <v>377</v>
      </c>
      <c r="F124" s="151" t="s">
        <v>379</v>
      </c>
      <c r="G124" s="120">
        <v>2</v>
      </c>
      <c r="H124" s="159" t="s">
        <v>378</v>
      </c>
      <c r="I124" s="158" t="s">
        <v>379</v>
      </c>
      <c r="J124" s="123"/>
      <c r="K124" s="116"/>
      <c r="L124" s="116"/>
      <c r="M124" s="126"/>
      <c r="N124" s="118"/>
      <c r="O124" s="118"/>
      <c r="R124" s="18">
        <f>COUNTIF(D122:D125,"3")</f>
        <v>0</v>
      </c>
      <c r="S124" s="18">
        <f>COUNTIF(G122:G125,"3")</f>
        <v>0</v>
      </c>
      <c r="T124" s="18">
        <f>COUNTIF(J122:J125,"3")</f>
        <v>0</v>
      </c>
      <c r="U124" s="18">
        <f>COUNTIF(M122:M125,"3")</f>
        <v>0</v>
      </c>
    </row>
    <row r="125" spans="1:21" ht="90.75" customHeight="1" x14ac:dyDescent="0.2">
      <c r="A125" s="283"/>
      <c r="B125" s="58"/>
      <c r="C125" s="143" t="s">
        <v>9</v>
      </c>
      <c r="D125" s="134">
        <v>1</v>
      </c>
      <c r="E125" s="151" t="s">
        <v>380</v>
      </c>
      <c r="F125" s="151" t="s">
        <v>381</v>
      </c>
      <c r="G125" s="120">
        <v>1</v>
      </c>
      <c r="H125" s="159" t="s">
        <v>382</v>
      </c>
      <c r="I125" s="158" t="s">
        <v>381</v>
      </c>
      <c r="J125" s="123"/>
      <c r="K125" s="116"/>
      <c r="L125" s="116"/>
      <c r="M125" s="126"/>
      <c r="N125" s="118"/>
      <c r="O125" s="118"/>
      <c r="R125" s="18">
        <f>COUNTIF(D122:D125,"4")</f>
        <v>0</v>
      </c>
      <c r="S125" s="18">
        <f>COUNTIF(G122:G125,"4")</f>
        <v>0</v>
      </c>
      <c r="T125" s="18">
        <f>COUNTIF(J122:J125,"4")</f>
        <v>0</v>
      </c>
      <c r="U125" s="18">
        <f>COUNTIF(M122:M125,"4")</f>
        <v>0</v>
      </c>
    </row>
    <row r="126" spans="1:21" ht="8.25" customHeight="1" x14ac:dyDescent="0.25">
      <c r="B126" s="222"/>
      <c r="C126" s="223"/>
      <c r="D126" s="51"/>
      <c r="E126" s="52"/>
      <c r="F126" s="52"/>
      <c r="G126" s="51"/>
      <c r="H126" s="52"/>
      <c r="I126" s="52"/>
      <c r="J126" s="51"/>
      <c r="K126" s="57"/>
      <c r="M126" s="51"/>
      <c r="N126" s="57"/>
    </row>
    <row r="127" spans="1:21" ht="18.75" x14ac:dyDescent="0.2">
      <c r="A127" s="283"/>
      <c r="B127" s="58"/>
      <c r="C127" s="224" t="s">
        <v>10</v>
      </c>
      <c r="D127" s="224"/>
      <c r="E127" s="224"/>
      <c r="F127" s="224"/>
      <c r="G127" s="224"/>
      <c r="H127" s="224"/>
      <c r="I127" s="224"/>
      <c r="J127" s="224"/>
      <c r="K127" s="232"/>
      <c r="L127" s="54"/>
      <c r="M127" s="54"/>
      <c r="N127" s="54"/>
      <c r="O127" s="54"/>
    </row>
    <row r="128" spans="1:21" ht="51.75" customHeight="1" x14ac:dyDescent="0.2">
      <c r="A128" s="283"/>
      <c r="B128" s="50"/>
      <c r="C128" s="41" t="s">
        <v>11</v>
      </c>
      <c r="D128" s="134"/>
      <c r="E128" s="151" t="s">
        <v>196</v>
      </c>
      <c r="F128" s="151"/>
      <c r="G128" s="120"/>
      <c r="H128" s="158" t="s">
        <v>196</v>
      </c>
      <c r="I128" s="103"/>
      <c r="J128" s="123"/>
      <c r="K128" s="116"/>
      <c r="L128" s="116"/>
      <c r="M128" s="126"/>
      <c r="N128" s="118"/>
      <c r="O128" s="118"/>
      <c r="R128" s="18">
        <f>COUNTIF(D128:D131,"1")</f>
        <v>3</v>
      </c>
      <c r="S128" s="18">
        <f>COUNTIF(G128:G131,"1")</f>
        <v>3</v>
      </c>
      <c r="T128" s="18">
        <f>COUNTIF(J128:J131,"1")</f>
        <v>0</v>
      </c>
      <c r="U128" s="18">
        <f>COUNTIF(M128:M131,"1")</f>
        <v>0</v>
      </c>
    </row>
    <row r="129" spans="1:21" ht="61.5" customHeight="1" x14ac:dyDescent="0.2">
      <c r="A129" s="283"/>
      <c r="B129" s="58"/>
      <c r="C129" s="35" t="s">
        <v>12</v>
      </c>
      <c r="D129" s="134">
        <v>1</v>
      </c>
      <c r="E129" s="151" t="s">
        <v>383</v>
      </c>
      <c r="F129" s="151" t="s">
        <v>384</v>
      </c>
      <c r="G129" s="120">
        <v>1</v>
      </c>
      <c r="H129" s="159" t="s">
        <v>383</v>
      </c>
      <c r="I129" s="158" t="s">
        <v>385</v>
      </c>
      <c r="J129" s="123"/>
      <c r="K129" s="116"/>
      <c r="L129" s="116"/>
      <c r="M129" s="126"/>
      <c r="N129" s="118"/>
      <c r="O129" s="118"/>
      <c r="R129" s="18">
        <f>COUNTIF(D128:D131,"2")</f>
        <v>0</v>
      </c>
      <c r="S129" s="18">
        <f>COUNTIF(G128:G131,"2")</f>
        <v>0</v>
      </c>
      <c r="T129" s="18">
        <f>COUNTIF(J128:J131,"2")</f>
        <v>0</v>
      </c>
      <c r="U129" s="18">
        <f>COUNTIF(M128:M131,"2")</f>
        <v>0</v>
      </c>
    </row>
    <row r="130" spans="1:21" ht="50.25" customHeight="1" x14ac:dyDescent="0.2">
      <c r="A130" s="283"/>
      <c r="B130" s="58"/>
      <c r="C130" s="35" t="s">
        <v>13</v>
      </c>
      <c r="D130" s="134">
        <v>1</v>
      </c>
      <c r="E130" s="151" t="s">
        <v>386</v>
      </c>
      <c r="F130" s="151" t="s">
        <v>197</v>
      </c>
      <c r="G130" s="120">
        <v>1</v>
      </c>
      <c r="H130" s="154" t="s">
        <v>386</v>
      </c>
      <c r="I130" s="158" t="s">
        <v>197</v>
      </c>
      <c r="J130" s="123"/>
      <c r="K130" s="116"/>
      <c r="L130" s="116"/>
      <c r="M130" s="126"/>
      <c r="N130" s="118"/>
      <c r="O130" s="118"/>
      <c r="R130" s="18">
        <f>COUNTIF(D128:D131,"3")</f>
        <v>0</v>
      </c>
      <c r="S130" s="18">
        <f>COUNTIF(G128:G131,"3")</f>
        <v>0</v>
      </c>
      <c r="T130" s="18">
        <f>COUNTIF(J128:J131,"3")</f>
        <v>0</v>
      </c>
      <c r="U130" s="18">
        <f>COUNTIF(M128:M131,"3")</f>
        <v>0</v>
      </c>
    </row>
    <row r="131" spans="1:21" ht="57" customHeight="1" x14ac:dyDescent="0.2">
      <c r="A131" s="283"/>
      <c r="B131" s="58"/>
      <c r="C131" s="35" t="s">
        <v>14</v>
      </c>
      <c r="D131" s="134">
        <v>1</v>
      </c>
      <c r="E131" s="151" t="s">
        <v>387</v>
      </c>
      <c r="F131" s="151" t="s">
        <v>198</v>
      </c>
      <c r="G131" s="120">
        <v>1</v>
      </c>
      <c r="H131" s="159" t="s">
        <v>388</v>
      </c>
      <c r="I131" s="158" t="s">
        <v>389</v>
      </c>
      <c r="J131" s="123"/>
      <c r="K131" s="116"/>
      <c r="L131" s="116"/>
      <c r="M131" s="126"/>
      <c r="N131" s="118"/>
      <c r="O131" s="118"/>
      <c r="R131" s="18">
        <f>COUNTIF(D128:D131,"4")</f>
        <v>0</v>
      </c>
      <c r="S131" s="18">
        <f>COUNTIF(G128:G131,"4")</f>
        <v>0</v>
      </c>
      <c r="T131" s="18">
        <f>COUNTIF(J128:J131,"4")</f>
        <v>0</v>
      </c>
      <c r="U131" s="18">
        <f>COUNTIF(M128:M131,"4")</f>
        <v>0</v>
      </c>
    </row>
    <row r="132" spans="1:21" ht="9" customHeight="1" x14ac:dyDescent="0.25">
      <c r="B132" s="222"/>
      <c r="C132" s="223"/>
      <c r="D132" s="51"/>
      <c r="E132" s="52"/>
      <c r="F132" s="52"/>
      <c r="G132" s="51"/>
      <c r="H132" s="52"/>
      <c r="I132" s="52"/>
      <c r="J132" s="51"/>
      <c r="K132" s="57"/>
      <c r="M132" s="51"/>
      <c r="N132" s="57"/>
    </row>
    <row r="133" spans="1:21" ht="18.75" x14ac:dyDescent="0.2">
      <c r="A133" s="283"/>
      <c r="B133" s="58"/>
      <c r="C133" s="224" t="s">
        <v>15</v>
      </c>
      <c r="D133" s="224"/>
      <c r="E133" s="224"/>
      <c r="F133" s="224"/>
      <c r="G133" s="224"/>
      <c r="H133" s="224"/>
      <c r="I133" s="224"/>
      <c r="J133" s="224"/>
      <c r="K133" s="232"/>
      <c r="L133" s="54"/>
      <c r="M133" s="54"/>
      <c r="N133" s="54"/>
      <c r="O133" s="54"/>
    </row>
    <row r="134" spans="1:21" ht="108.75" customHeight="1" x14ac:dyDescent="0.2">
      <c r="A134" s="283"/>
      <c r="B134" s="50"/>
      <c r="C134" s="41" t="s">
        <v>16</v>
      </c>
      <c r="D134" s="134">
        <v>2</v>
      </c>
      <c r="E134" s="151" t="s">
        <v>390</v>
      </c>
      <c r="F134" s="151" t="s">
        <v>199</v>
      </c>
      <c r="G134" s="120">
        <v>2</v>
      </c>
      <c r="H134" s="158" t="s">
        <v>390</v>
      </c>
      <c r="I134" s="158" t="s">
        <v>199</v>
      </c>
      <c r="J134" s="123"/>
      <c r="K134" s="116"/>
      <c r="L134" s="116"/>
      <c r="M134" s="126"/>
      <c r="N134" s="118"/>
      <c r="O134" s="118"/>
      <c r="R134" s="18">
        <f>COUNTIF(D134:D136,"1")</f>
        <v>0</v>
      </c>
      <c r="S134" s="18">
        <f>COUNTIF(G134:G136,"1")</f>
        <v>0</v>
      </c>
      <c r="T134" s="18">
        <f>COUNTIF(J134:J136,"1")</f>
        <v>0</v>
      </c>
      <c r="U134" s="18">
        <f>COUNTIF(M134:M136,"1")</f>
        <v>0</v>
      </c>
    </row>
    <row r="135" spans="1:21" ht="66" customHeight="1" x14ac:dyDescent="0.2">
      <c r="A135" s="283"/>
      <c r="B135" s="58"/>
      <c r="C135" s="35" t="s">
        <v>17</v>
      </c>
      <c r="D135" s="134"/>
      <c r="E135" s="151" t="s">
        <v>196</v>
      </c>
      <c r="F135" s="151"/>
      <c r="G135" s="120"/>
      <c r="H135" s="159" t="s">
        <v>196</v>
      </c>
      <c r="I135" s="103"/>
      <c r="J135" s="123"/>
      <c r="K135" s="116"/>
      <c r="L135" s="116"/>
      <c r="M135" s="126"/>
      <c r="N135" s="118"/>
      <c r="O135" s="118"/>
      <c r="R135" s="18">
        <f>COUNTIF(D134:D136,"2")</f>
        <v>1</v>
      </c>
      <c r="S135" s="18">
        <f>COUNTIF(G134:G136,"2")</f>
        <v>1</v>
      </c>
      <c r="T135" s="18">
        <f>COUNTIF(J134:J136,"2")</f>
        <v>0</v>
      </c>
      <c r="U135" s="18">
        <f>COUNTIF(M134:M136,"2")</f>
        <v>0</v>
      </c>
    </row>
    <row r="136" spans="1:21" ht="49.5" customHeight="1" x14ac:dyDescent="0.2">
      <c r="A136" s="283"/>
      <c r="B136" s="58"/>
      <c r="C136" s="35" t="s">
        <v>18</v>
      </c>
      <c r="D136" s="134"/>
      <c r="E136" s="151" t="s">
        <v>196</v>
      </c>
      <c r="F136" s="151"/>
      <c r="G136" s="120"/>
      <c r="H136" s="159" t="s">
        <v>196</v>
      </c>
      <c r="I136" s="103"/>
      <c r="J136" s="123"/>
      <c r="K136" s="116"/>
      <c r="L136" s="116"/>
      <c r="M136" s="126"/>
      <c r="N136" s="118"/>
      <c r="O136" s="118"/>
      <c r="R136" s="18">
        <f>COUNTIF(D134:D136,"3")</f>
        <v>0</v>
      </c>
      <c r="S136" s="18">
        <f>COUNTIF(G134:G136,"3")</f>
        <v>0</v>
      </c>
      <c r="T136" s="18">
        <f>COUNTIF(J134:J136,"3")</f>
        <v>0</v>
      </c>
      <c r="U136" s="18">
        <f>COUNTIF(M134:M136,"3")</f>
        <v>0</v>
      </c>
    </row>
    <row r="137" spans="1:21" ht="9" customHeight="1" x14ac:dyDescent="0.25">
      <c r="B137" s="222"/>
      <c r="C137" s="223"/>
      <c r="D137" s="51"/>
      <c r="E137" s="52"/>
      <c r="F137" s="52"/>
      <c r="G137" s="51"/>
      <c r="H137" s="52"/>
      <c r="I137" s="52"/>
      <c r="J137" s="51"/>
      <c r="K137" s="57"/>
      <c r="M137" s="51"/>
      <c r="N137" s="57"/>
      <c r="R137" s="18">
        <f>COUNTIF(D134:D136,"4")</f>
        <v>0</v>
      </c>
      <c r="S137" s="18">
        <f>COUNTIF(G134:G136,"4")</f>
        <v>0</v>
      </c>
      <c r="T137" s="18">
        <f>COUNTIF(J134:J136,"4")</f>
        <v>0</v>
      </c>
    </row>
    <row r="138" spans="1:21" ht="18.75" x14ac:dyDescent="0.2">
      <c r="A138" s="283"/>
      <c r="B138" s="58"/>
      <c r="C138" s="224" t="s">
        <v>19</v>
      </c>
      <c r="D138" s="224"/>
      <c r="E138" s="224"/>
      <c r="F138" s="224"/>
      <c r="G138" s="224"/>
      <c r="H138" s="224"/>
      <c r="I138" s="224"/>
      <c r="J138" s="224"/>
      <c r="K138" s="232"/>
      <c r="L138" s="54"/>
      <c r="M138" s="54"/>
      <c r="N138" s="54"/>
      <c r="O138" s="54"/>
    </row>
    <row r="139" spans="1:21" ht="54.75" customHeight="1" x14ac:dyDescent="0.2">
      <c r="A139" s="283"/>
      <c r="B139" s="50"/>
      <c r="C139" s="41" t="s">
        <v>20</v>
      </c>
      <c r="D139" s="134">
        <v>1</v>
      </c>
      <c r="E139" s="151" t="s">
        <v>391</v>
      </c>
      <c r="F139" s="151"/>
      <c r="G139" s="120">
        <v>1</v>
      </c>
      <c r="H139" s="158" t="s">
        <v>391</v>
      </c>
      <c r="I139" s="103"/>
      <c r="J139" s="123"/>
      <c r="K139" s="116"/>
      <c r="L139" s="116"/>
      <c r="M139" s="126"/>
      <c r="N139" s="118"/>
      <c r="O139" s="118"/>
      <c r="P139" s="121"/>
      <c r="Q139" s="121"/>
      <c r="R139" s="18">
        <f>COUNTIF(D139:D141,"1")</f>
        <v>2</v>
      </c>
      <c r="S139" s="18">
        <f>COUNTIF(G139:G141,"1")</f>
        <v>2</v>
      </c>
      <c r="T139" s="18">
        <f>COUNTIF(J139:J141,"1")</f>
        <v>0</v>
      </c>
      <c r="U139" s="18">
        <f>COUNTIF(M139:M141,"1")</f>
        <v>0</v>
      </c>
    </row>
    <row r="140" spans="1:21" ht="102" customHeight="1" x14ac:dyDescent="0.2">
      <c r="A140" s="283"/>
      <c r="B140" s="58"/>
      <c r="C140" s="35" t="s">
        <v>21</v>
      </c>
      <c r="D140" s="134">
        <v>1</v>
      </c>
      <c r="E140" s="151" t="s">
        <v>392</v>
      </c>
      <c r="F140" s="151" t="s">
        <v>393</v>
      </c>
      <c r="G140" s="120">
        <v>1</v>
      </c>
      <c r="H140" s="159" t="s">
        <v>392</v>
      </c>
      <c r="I140" s="158" t="s">
        <v>393</v>
      </c>
      <c r="J140" s="123"/>
      <c r="K140" s="116"/>
      <c r="L140" s="116"/>
      <c r="M140" s="126"/>
      <c r="N140" s="118"/>
      <c r="O140" s="118"/>
      <c r="P140" s="121"/>
      <c r="Q140" s="121"/>
      <c r="R140" s="18">
        <f>COUNTIF(D139:D141,"2")</f>
        <v>1</v>
      </c>
      <c r="S140" s="18">
        <f>COUNTIF(G139:G141,"2")</f>
        <v>1</v>
      </c>
      <c r="T140" s="18">
        <f>COUNTIF(J139:J141,"2")</f>
        <v>0</v>
      </c>
      <c r="U140" s="18">
        <f>COUNTIF(M139:M141,"2")</f>
        <v>0</v>
      </c>
    </row>
    <row r="141" spans="1:21" ht="93" customHeight="1" x14ac:dyDescent="0.2">
      <c r="A141" s="283"/>
      <c r="B141" s="58"/>
      <c r="C141" s="35" t="s">
        <v>22</v>
      </c>
      <c r="D141" s="134">
        <v>2</v>
      </c>
      <c r="E141" s="151" t="s">
        <v>394</v>
      </c>
      <c r="F141" s="151" t="s">
        <v>395</v>
      </c>
      <c r="G141" s="120">
        <v>2</v>
      </c>
      <c r="H141" s="159" t="s">
        <v>394</v>
      </c>
      <c r="I141" s="158" t="s">
        <v>396</v>
      </c>
      <c r="J141" s="123"/>
      <c r="K141" s="116"/>
      <c r="L141" s="116"/>
      <c r="M141" s="126"/>
      <c r="N141" s="118"/>
      <c r="O141" s="118"/>
      <c r="P141" s="121"/>
      <c r="Q141" s="121"/>
      <c r="R141" s="18">
        <f>COUNTIF(D139:D141,"3")</f>
        <v>0</v>
      </c>
      <c r="S141" s="18">
        <f>COUNTIF(G139:G141,"3")</f>
        <v>0</v>
      </c>
      <c r="T141" s="18">
        <f>COUNTIF(J139:J141,"3")</f>
        <v>0</v>
      </c>
      <c r="U141" s="18">
        <f>COUNTIF(M139:M141,"3")</f>
        <v>0</v>
      </c>
    </row>
    <row r="142" spans="1:21" x14ac:dyDescent="0.2">
      <c r="R142" s="18">
        <f>COUNTIF(D139:D141,"4")</f>
        <v>0</v>
      </c>
      <c r="S142" s="18">
        <f>COUNTIF(G139:G141,"4")</f>
        <v>0</v>
      </c>
      <c r="T142" s="18">
        <f>COUNTIF(J139:J141,"4")</f>
        <v>0</v>
      </c>
    </row>
    <row r="65530" spans="2:6" ht="15" x14ac:dyDescent="0.25">
      <c r="B65530" s="182" t="s">
        <v>29</v>
      </c>
      <c r="C65530" s="182"/>
      <c r="D65530" s="182"/>
      <c r="E65530" s="182"/>
      <c r="F65530" s="36"/>
    </row>
    <row r="65531" spans="2:6" x14ac:dyDescent="0.2">
      <c r="B65531" s="275" t="s">
        <v>30</v>
      </c>
      <c r="C65531" s="275"/>
      <c r="D65531" s="275"/>
      <c r="E65531" s="275"/>
      <c r="F65531" s="67"/>
    </row>
    <row r="65532" spans="2:6" x14ac:dyDescent="0.2">
      <c r="B65532" s="275" t="s">
        <v>31</v>
      </c>
      <c r="C65532" s="275"/>
      <c r="D65532" s="275"/>
      <c r="E65532" s="275"/>
      <c r="F65532" s="67"/>
    </row>
  </sheetData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3:D125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7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6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63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64" stopIfTrue="1" operator="lessThan">
      <formula>$Q$7</formula>
    </cfRule>
  </conditionalFormatting>
  <dataValidations count="2">
    <dataValidation type="list" allowBlank="1" showInputMessage="1" showErrorMessage="1" sqref="J134:J136 M114:M117 J102:J111 J98:J99 J89:J95 J84:J86 D74:D79 D55:D59 M139:M141 G74:G79 D89:D95 G84:G86 D84:D86 G89:G95 D102:D111 G98:G99 G68:G71 G47:G50 G36:G44 G30:G33 G20:G27 G13:G17 G7:G10 J7:J10 D7:D10 M128:M131 J20:J27 J30:J33 D13:D17 J36:J44 D20:D27 J47:J50 D30:D33 D36:D44 G62:G65 J13:J17 D68:D71 J62:J65 D62:D65 D47:D50 G55:G59 M74:M79 J55:J59 J68:J71 J74:J79 G102:G111 G128:G131 G122:G125 D98:D99 G114:G117 M122:M125 J114:J117 D114:D117 J139:J141 G134:G136 J122:J125 J128:J131 M134:M136 M102:M111 M98:M99 M89:M95 M84:M86 M7:M10 M20:M27 M30:M33 M36:M44 M47:M50 M13:M17 M62:M65 M55:M59 M68:M71 G139:G141" xr:uid="{00000000-0002-0000-0100-000000000000}">
      <formula1>$Q$2:$Q$5</formula1>
    </dataValidation>
    <dataValidation type="list" allowBlank="1" showInputMessage="1" showErrorMessage="1" prompt=" - " sqref="D122:D125 D128:D131 D134:D136 D139:D141" xr:uid="{00000000-0002-0000-0100-000001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60" zoomScaleNormal="60" workbookViewId="0">
      <selection activeCell="B17" sqref="B17:U17"/>
    </sheetView>
  </sheetViews>
  <sheetFormatPr baseColWidth="10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04" t="s">
        <v>27</v>
      </c>
      <c r="C2" s="303" t="s">
        <v>200</v>
      </c>
      <c r="D2" s="303"/>
      <c r="E2" s="303"/>
      <c r="F2" s="303"/>
      <c r="G2" s="2"/>
      <c r="H2" s="301" t="s">
        <v>201</v>
      </c>
      <c r="I2" s="301"/>
      <c r="J2" s="301"/>
      <c r="K2" s="301"/>
      <c r="L2" s="2"/>
      <c r="M2" s="302" t="s">
        <v>202</v>
      </c>
      <c r="N2" s="302"/>
      <c r="O2" s="302"/>
      <c r="P2" s="302"/>
      <c r="Q2" s="95"/>
      <c r="R2" s="310" t="s">
        <v>203</v>
      </c>
      <c r="S2" s="310"/>
      <c r="T2" s="310"/>
      <c r="U2" s="310"/>
      <c r="V2" s="300"/>
    </row>
    <row r="3" spans="2:22" ht="24.75" customHeight="1" thickBot="1" x14ac:dyDescent="0.25">
      <c r="B3" s="305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6"/>
      <c r="M3" s="3">
        <v>1</v>
      </c>
      <c r="N3" s="3">
        <v>2</v>
      </c>
      <c r="O3" s="4">
        <v>3</v>
      </c>
      <c r="P3" s="5">
        <v>4</v>
      </c>
      <c r="Q3" s="95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74" t="s">
        <v>73</v>
      </c>
      <c r="C4" s="72">
        <f>Autoevaluación!R7/SUM(Autoevaluación!R7:R10)</f>
        <v>0.5</v>
      </c>
      <c r="D4" s="7">
        <f>Autoevaluación!R8/SUM(Autoevaluación!R7:R10)</f>
        <v>0.25</v>
      </c>
      <c r="E4" s="7">
        <f>Autoevaluación!R9/SUM(Autoevaluación!R7:R10)</f>
        <v>0.25</v>
      </c>
      <c r="F4" s="7">
        <f>Autoevaluación!R10/SUM(Autoevaluación!R7:R10)</f>
        <v>0</v>
      </c>
      <c r="G4" s="309"/>
      <c r="H4" s="7">
        <f>Autoevaluación!S7/SUM(Autoevaluación!S7:S10)</f>
        <v>0</v>
      </c>
      <c r="I4" s="7">
        <f>Autoevaluación!S8/SUM(Autoevaluación!S7:S10)</f>
        <v>0.5</v>
      </c>
      <c r="J4" s="7">
        <f>Autoevaluación!S9/SUM(Autoevaluación!S7:S10)</f>
        <v>0.5</v>
      </c>
      <c r="K4" s="7">
        <f>Autoevaluación!S10/SUM(Autoevaluación!S7:S10)</f>
        <v>0</v>
      </c>
      <c r="L4" s="307"/>
      <c r="M4" s="7" t="e">
        <f>Autoevaluación!T7/SUM(Autoevaluación!T7:T10)</f>
        <v>#DIV/0!</v>
      </c>
      <c r="N4" s="7" t="e">
        <f>Autoevaluación!T8/SUM(Autoevaluación!T7:T10)</f>
        <v>#DIV/0!</v>
      </c>
      <c r="O4" s="7" t="e">
        <f>Autoevaluación!T9/SUM(Autoevaluación!T7:T10)</f>
        <v>#DIV/0!</v>
      </c>
      <c r="P4" s="7" t="e">
        <f>Autoevaluación!T10/SUM(Autoevaluación!T7:T10)</f>
        <v>#DIV/0!</v>
      </c>
      <c r="Q4" s="93"/>
      <c r="R4" s="7" t="e">
        <f>Autoevaluación!U7/SUM(Autoevaluación!U7:U10)</f>
        <v>#DIV/0!</v>
      </c>
      <c r="S4" s="7" t="e">
        <f>Autoevaluación!U8/SUM(Autoevaluación!U7:U10)</f>
        <v>#DIV/0!</v>
      </c>
      <c r="T4" s="7" t="e">
        <f>Autoevaluación!U9/SUM(Autoevaluación!U7:U10)</f>
        <v>#DIV/0!</v>
      </c>
      <c r="U4" s="7" t="e">
        <f>Autoevaluación!U10/SUM(Autoevaluación!U7:U10)</f>
        <v>#DIV/0!</v>
      </c>
    </row>
    <row r="5" spans="2:22" ht="38.1" customHeight="1" thickTop="1" thickBot="1" x14ac:dyDescent="0.25">
      <c r="B5" s="74" t="s">
        <v>72</v>
      </c>
      <c r="C5" s="72">
        <f>Autoevaluación!R13/SUM(Autoevaluación!R13:R16)</f>
        <v>0.6</v>
      </c>
      <c r="D5" s="7">
        <f>Autoevaluación!R14/SUM(Autoevaluación!R13:R16)</f>
        <v>0.4</v>
      </c>
      <c r="E5" s="7">
        <f>Autoevaluación!R15/SUM(Autoevaluación!R13:R16)</f>
        <v>0</v>
      </c>
      <c r="F5" s="7">
        <f>Autoevaluación!R16/SUM(Autoevaluación!R13:R16)</f>
        <v>0</v>
      </c>
      <c r="G5" s="309"/>
      <c r="H5" s="7">
        <f>Autoevaluación!S13/SUM(Autoevaluación!S13:S16)</f>
        <v>0.2</v>
      </c>
      <c r="I5" s="7">
        <f>Autoevaluación!S14/SUM(Autoevaluación!S13:S16)</f>
        <v>0.6</v>
      </c>
      <c r="J5" s="7">
        <f>Autoevaluación!S15/SUM(Autoevaluación!S13:S16)</f>
        <v>0.2</v>
      </c>
      <c r="K5" s="7">
        <f>Autoevaluación!S16/SUM(Autoevaluación!S13:S16)</f>
        <v>0</v>
      </c>
      <c r="L5" s="307"/>
      <c r="M5" s="7" t="e">
        <f>Autoevaluación!T13/SUM(Autoevaluación!T13:T16)</f>
        <v>#DIV/0!</v>
      </c>
      <c r="N5" s="7" t="e">
        <f>Autoevaluación!T14/SUM(Autoevaluación!T13:T16)</f>
        <v>#DIV/0!</v>
      </c>
      <c r="O5" s="7" t="e">
        <f>Autoevaluación!T15/SUM(Autoevaluación!T13:T16)</f>
        <v>#DIV/0!</v>
      </c>
      <c r="P5" s="7" t="e">
        <f>Autoevaluación!T16/SUM(Autoevaluación!T13:T16)</f>
        <v>#DIV/0!</v>
      </c>
      <c r="Q5" s="93"/>
      <c r="R5" s="7" t="e">
        <f>Autoevaluación!U13/SUM(Autoevaluación!U13:U16)</f>
        <v>#DIV/0!</v>
      </c>
      <c r="S5" s="7" t="e">
        <f>Autoevaluación!U14/SUM(Autoevaluación!U13:U16)</f>
        <v>#DIV/0!</v>
      </c>
      <c r="T5" s="7" t="e">
        <f>Autoevaluación!U15/SUM(Autoevaluación!U13:U16)</f>
        <v>#DIV/0!</v>
      </c>
      <c r="U5" s="7" t="e">
        <f>Autoevaluación!U16/SUM(Autoevaluación!U13:U16)</f>
        <v>#DIV/0!</v>
      </c>
    </row>
    <row r="6" spans="2:22" ht="38.1" customHeight="1" thickTop="1" thickBot="1" x14ac:dyDescent="0.25">
      <c r="B6" s="74" t="s">
        <v>43</v>
      </c>
      <c r="C6" s="72">
        <f>Autoevaluación!R20/SUM(Autoevaluación!R20:R23)</f>
        <v>0.375</v>
      </c>
      <c r="D6" s="7">
        <f>Autoevaluación!R21/SUM(Autoevaluación!R20:R23)</f>
        <v>0.5</v>
      </c>
      <c r="E6" s="7">
        <f>Autoevaluación!R22/SUM(Autoevaluación!R20:R23)</f>
        <v>0.125</v>
      </c>
      <c r="F6" s="7">
        <f>Autoevaluación!R23/SUM(Autoevaluación!R20:R23)</f>
        <v>0</v>
      </c>
      <c r="G6" s="309"/>
      <c r="H6" s="7">
        <f>Autoevaluación!S20/SUM(Autoevaluación!S20:S23)</f>
        <v>0.25</v>
      </c>
      <c r="I6" s="7">
        <f>Autoevaluación!S21/SUM(Autoevaluación!S20:S23)</f>
        <v>0.5</v>
      </c>
      <c r="J6" s="7">
        <f>Autoevaluación!S20/SUM(Autoevaluación!S20:S23)</f>
        <v>0.25</v>
      </c>
      <c r="K6" s="7">
        <f>Autoevaluación!S23/SUM(Autoevaluación!S20:S23)</f>
        <v>0</v>
      </c>
      <c r="L6" s="307"/>
      <c r="M6" s="7" t="e">
        <f>Autoevaluación!T20/SUM(Autoevaluación!T20:T23)</f>
        <v>#DIV/0!</v>
      </c>
      <c r="N6" s="7" t="e">
        <f>Autoevaluación!T21/SUM(Autoevaluación!T20:T23)</f>
        <v>#DIV/0!</v>
      </c>
      <c r="O6" s="7" t="e">
        <f>Autoevaluación!T22/SUM(Autoevaluación!T20:T23)</f>
        <v>#DIV/0!</v>
      </c>
      <c r="P6" s="7" t="e">
        <f>Autoevaluación!T23/SUM(Autoevaluación!T20:T23)</f>
        <v>#DIV/0!</v>
      </c>
      <c r="Q6" s="93"/>
      <c r="R6" s="7" t="e">
        <f>Autoevaluación!U20/SUM(Autoevaluación!U20:U23)</f>
        <v>#DIV/0!</v>
      </c>
      <c r="S6" s="7" t="e">
        <f>Autoevaluación!U21/SUM(Autoevaluación!U20:U23)</f>
        <v>#DIV/0!</v>
      </c>
      <c r="T6" s="7" t="e">
        <f>Autoevaluación!U22/SUM(Autoevaluación!U20:U23)</f>
        <v>#DIV/0!</v>
      </c>
      <c r="U6" s="7" t="e">
        <f>Autoevaluación!U23/SUM(Autoevaluación!U20:U23)</f>
        <v>#DIV/0!</v>
      </c>
      <c r="V6" s="16"/>
    </row>
    <row r="7" spans="2:22" ht="38.1" customHeight="1" thickTop="1" thickBot="1" x14ac:dyDescent="0.25">
      <c r="B7" s="74" t="s">
        <v>52</v>
      </c>
      <c r="C7" s="72">
        <f>Autoevaluación!R30/SUM(Autoevaluación!R30:R33)</f>
        <v>0.25</v>
      </c>
      <c r="D7" s="7">
        <f>Autoevaluación!R31/SUM(Autoevaluación!R30:R33)</f>
        <v>0.5</v>
      </c>
      <c r="E7" s="7">
        <f>Autoevaluación!R32/SUM(Autoevaluación!R30:R33)</f>
        <v>0.25</v>
      </c>
      <c r="F7" s="7">
        <f>Autoevaluación!R33/SUM(Autoevaluación!R30:R33)</f>
        <v>0</v>
      </c>
      <c r="G7" s="309"/>
      <c r="H7" s="7">
        <f>Autoevaluación!S30/SUM(Autoevaluación!S30:S33)</f>
        <v>0</v>
      </c>
      <c r="I7" s="7">
        <f>Autoevaluación!S31/SUM(Autoevaluación!S30:S33)</f>
        <v>0.5</v>
      </c>
      <c r="J7" s="7">
        <f>Autoevaluación!S32/SUM(Autoevaluación!S30:S33)</f>
        <v>0.5</v>
      </c>
      <c r="K7" s="7">
        <f>Autoevaluación!S33/SUM(Autoevaluación!S30:S33)</f>
        <v>0</v>
      </c>
      <c r="L7" s="307"/>
      <c r="M7" s="7" t="e">
        <f>Autoevaluación!T30/SUM(Autoevaluación!T30:T33)</f>
        <v>#DIV/0!</v>
      </c>
      <c r="N7" s="7" t="e">
        <f>Autoevaluación!T31/SUM(Autoevaluación!T30:T33)</f>
        <v>#DIV/0!</v>
      </c>
      <c r="O7" s="7" t="e">
        <f>Autoevaluación!T32/SUM(Autoevaluación!T30:T33)</f>
        <v>#DIV/0!</v>
      </c>
      <c r="P7" s="7" t="e">
        <f>Autoevaluación!T33/SUM(Autoevaluación!T30:T33)</f>
        <v>#DIV/0!</v>
      </c>
      <c r="Q7" s="93"/>
      <c r="R7" s="7" t="e">
        <f>Autoevaluación!U30/SUM(Autoevaluación!U30:U33)</f>
        <v>#DIV/0!</v>
      </c>
      <c r="S7" s="7" t="e">
        <f>Autoevaluación!U31/SUM(Autoevaluación!U30:U33)</f>
        <v>#DIV/0!</v>
      </c>
      <c r="T7" s="7" t="e">
        <f>Autoevaluación!U32/SUM(Autoevaluación!U30:U33)</f>
        <v>#DIV/0!</v>
      </c>
      <c r="U7" s="7" t="e">
        <f>Autoevaluación!U33/SUM(Autoevaluación!U30:U33)</f>
        <v>#DIV/0!</v>
      </c>
    </row>
    <row r="8" spans="2:22" ht="38.1" customHeight="1" thickTop="1" thickBot="1" x14ac:dyDescent="0.25">
      <c r="B8" s="74" t="s">
        <v>57</v>
      </c>
      <c r="C8" s="72">
        <f>Autoevaluación!R36/SUM(Autoevaluación!R36:R39)</f>
        <v>0.33333333333333331</v>
      </c>
      <c r="D8" s="7">
        <f>Autoevaluación!R37/SUM(Autoevaluación!R36:R39)</f>
        <v>0.55555555555555558</v>
      </c>
      <c r="E8" s="7">
        <f>Autoevaluación!R38/SUM(Autoevaluación!R36:R39)</f>
        <v>0.1111111111111111</v>
      </c>
      <c r="F8" s="7">
        <f>Autoevaluación!R39/SUM(Autoevaluación!R36:R39)</f>
        <v>0</v>
      </c>
      <c r="G8" s="309"/>
      <c r="H8" s="7">
        <f>Autoevaluación!S36/SUM(Autoevaluación!S36:S39)</f>
        <v>0.22222222222222221</v>
      </c>
      <c r="I8" s="7">
        <f>Autoevaluación!S37/SUM(Autoevaluación!S36:S39)</f>
        <v>0.66666666666666663</v>
      </c>
      <c r="J8" s="7">
        <f>Autoevaluación!S38/SUM(Autoevaluación!S36:S39)</f>
        <v>0.1111111111111111</v>
      </c>
      <c r="K8" s="7">
        <f>Autoevaluación!S39/SUM(Autoevaluación!S36:S39)</f>
        <v>0</v>
      </c>
      <c r="L8" s="307"/>
      <c r="M8" s="7" t="e">
        <f>Autoevaluación!T36/SUM(Autoevaluación!T36:T39)</f>
        <v>#DIV/0!</v>
      </c>
      <c r="N8" s="7" t="e">
        <f>Autoevaluación!T37/SUM(Autoevaluación!T36:T39)</f>
        <v>#DIV/0!</v>
      </c>
      <c r="O8" s="7" t="e">
        <f>Autoevaluación!T38/SUM(Autoevaluación!T36:T39)</f>
        <v>#DIV/0!</v>
      </c>
      <c r="P8" s="7" t="e">
        <f>Autoevaluación!T39/SUM(Autoevaluación!T36:T39)</f>
        <v>#DIV/0!</v>
      </c>
      <c r="Q8" s="93"/>
      <c r="R8" s="7" t="e">
        <f>Autoevaluación!U36/SUM(Autoevaluación!U36:U39)</f>
        <v>#DIV/0!</v>
      </c>
      <c r="S8" s="7" t="e">
        <f>Autoevaluación!U37/SUM(Autoevaluación!U36:U39)</f>
        <v>#DIV/0!</v>
      </c>
      <c r="T8" s="7" t="e">
        <f>Autoevaluación!U38/SUM(Autoevaluación!U36:U39)</f>
        <v>#DIV/0!</v>
      </c>
      <c r="U8" s="7" t="e">
        <f>Autoevaluación!U39/SUM(Autoevaluación!U36:U39)</f>
        <v>#DIV/0!</v>
      </c>
    </row>
    <row r="9" spans="2:22" ht="38.1" customHeight="1" thickTop="1" thickBot="1" x14ac:dyDescent="0.25">
      <c r="B9" s="74" t="s">
        <v>67</v>
      </c>
      <c r="C9" s="72">
        <f>Autoevaluación!R47/SUM(Autoevaluación!R47:R50)</f>
        <v>0.5</v>
      </c>
      <c r="D9" s="7">
        <f>Autoevaluación!R48/SUM(Autoevaluación!R47:R50)</f>
        <v>0.5</v>
      </c>
      <c r="E9" s="7">
        <f>Autoevaluación!R49/SUM(Autoevaluación!R47:R50)</f>
        <v>0</v>
      </c>
      <c r="F9" s="7">
        <f>Autoevaluación!R50/SUM(Autoevaluación!R47:R50)</f>
        <v>0</v>
      </c>
      <c r="G9" s="309"/>
      <c r="H9" s="7">
        <f>Autoevaluación!S47/SUM(Autoevaluación!S47:S50)</f>
        <v>0.5</v>
      </c>
      <c r="I9" s="7">
        <f>Autoevaluación!S48/SUM(Autoevaluación!S47:S50)</f>
        <v>0.5</v>
      </c>
      <c r="J9" s="7">
        <f>Autoevaluación!S49/SUM(Autoevaluación!S47:S50)</f>
        <v>0</v>
      </c>
      <c r="K9" s="7">
        <f>Autoevaluación!S50/SUM(Autoevaluación!S47:S50)</f>
        <v>0</v>
      </c>
      <c r="L9" s="307"/>
      <c r="M9" s="7" t="e">
        <f>Autoevaluación!T47/SUM(Autoevaluación!T47:T50)</f>
        <v>#DIV/0!</v>
      </c>
      <c r="N9" s="7" t="e">
        <f>Autoevaluación!T48/SUM(Autoevaluación!T47:T50)</f>
        <v>#DIV/0!</v>
      </c>
      <c r="O9" s="7" t="e">
        <f>Autoevaluación!T49/SUM(Autoevaluación!T47:T50)</f>
        <v>#DIV/0!</v>
      </c>
      <c r="P9" s="7" t="e">
        <f>Autoevaluación!T50/SUM(Autoevaluación!T47:T50)</f>
        <v>#DIV/0!</v>
      </c>
      <c r="Q9" s="93"/>
      <c r="R9" s="7" t="e">
        <f>Autoevaluación!U47/SUM(Autoevaluación!U47:U50)</f>
        <v>#DIV/0!</v>
      </c>
      <c r="S9" s="7" t="e">
        <f>Autoevaluación!U48/SUM(Autoevaluación!U47:U50)</f>
        <v>#DIV/0!</v>
      </c>
      <c r="T9" s="7" t="e">
        <f>Autoevaluación!U49/SUM(Autoevaluación!U47:U50)</f>
        <v>#DIV/0!</v>
      </c>
      <c r="U9" s="7" t="e">
        <f>Autoevaluación!U50/SUM(Autoevaluación!U47:U50)</f>
        <v>#DIV/0!</v>
      </c>
    </row>
    <row r="10" spans="2:22" ht="38.1" customHeight="1" thickTop="1" x14ac:dyDescent="0.2">
      <c r="B10" s="73" t="s">
        <v>125</v>
      </c>
      <c r="C10" s="12">
        <f>AVERAGE(C4:C9)</f>
        <v>0.42638888888888893</v>
      </c>
      <c r="D10" s="12">
        <f>AVERAGE(D4:D9)</f>
        <v>0.45092592592592595</v>
      </c>
      <c r="E10" s="12">
        <f>AVERAGE(E4:E9)</f>
        <v>0.12268518518518519</v>
      </c>
      <c r="F10" s="12">
        <f>AVERAGE(F4:F9)</f>
        <v>0</v>
      </c>
      <c r="G10" s="9"/>
      <c r="H10" s="12">
        <f>AVERAGE(H4:H9)</f>
        <v>0.19537037037037039</v>
      </c>
      <c r="I10" s="12">
        <f>AVERAGE(I4:I9)</f>
        <v>0.5444444444444444</v>
      </c>
      <c r="J10" s="12">
        <f>AVERAGE(J4:J9)</f>
        <v>0.26018518518518519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9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95" t="s">
        <v>177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7"/>
    </row>
    <row r="13" spans="2:22" ht="24.95" customHeight="1" x14ac:dyDescent="0.2">
      <c r="B13" s="298" t="s">
        <v>28</v>
      </c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289" t="s">
        <v>122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93" t="s">
        <v>178</v>
      </c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</row>
    <row r="22" spans="2:21" ht="24.95" customHeight="1" x14ac:dyDescent="0.2">
      <c r="B22" s="294" t="s">
        <v>28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289" t="s">
        <v>122</v>
      </c>
      <c r="C25" s="290"/>
      <c r="D25" s="290"/>
      <c r="E25" s="290"/>
      <c r="F25" s="290"/>
      <c r="G25" s="290"/>
      <c r="H25" s="290"/>
      <c r="I25" s="290"/>
      <c r="J25" s="290"/>
      <c r="K25" s="290"/>
      <c r="L25" s="290"/>
      <c r="M25" s="290"/>
      <c r="N25" s="290"/>
      <c r="O25" s="290"/>
      <c r="P25" s="290"/>
      <c r="Q25" s="290"/>
      <c r="R25" s="290"/>
      <c r="S25" s="290"/>
      <c r="T25" s="290"/>
      <c r="U25" s="290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1" t="s">
        <v>178</v>
      </c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</row>
    <row r="31" spans="2:21" ht="24.95" customHeight="1" x14ac:dyDescent="0.2">
      <c r="B31" s="287" t="s">
        <v>28</v>
      </c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289" t="s">
        <v>122</v>
      </c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 x14ac:dyDescent="0.2">
      <c r="B39" s="285" t="s">
        <v>178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</row>
    <row r="40" spans="2:21" ht="19.5" x14ac:dyDescent="0.2">
      <c r="B40" s="287" t="s">
        <v>28</v>
      </c>
      <c r="C40" s="288"/>
      <c r="D40" s="288"/>
      <c r="E40" s="288"/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</row>
    <row r="41" spans="2:21" ht="60.75" customHeight="1" x14ac:dyDescent="0.2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60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 x14ac:dyDescent="0.2">
      <c r="B43" s="289" t="s">
        <v>122</v>
      </c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</row>
    <row r="44" spans="2:21" ht="45.75" customHeight="1" x14ac:dyDescent="0.2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48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6.2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zoomScale="60" zoomScaleNormal="60" workbookViewId="0">
      <selection activeCell="AW27" sqref="AW27"/>
    </sheetView>
  </sheetViews>
  <sheetFormatPr baseColWidth="10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04" t="s">
        <v>126</v>
      </c>
      <c r="C2" s="303" t="s">
        <v>200</v>
      </c>
      <c r="D2" s="303"/>
      <c r="E2" s="303"/>
      <c r="F2" s="303"/>
      <c r="G2" s="2"/>
      <c r="H2" s="301" t="s">
        <v>201</v>
      </c>
      <c r="I2" s="301"/>
      <c r="J2" s="301"/>
      <c r="K2" s="301"/>
      <c r="L2" s="2"/>
      <c r="M2" s="302" t="s">
        <v>202</v>
      </c>
      <c r="N2" s="302"/>
      <c r="O2" s="302"/>
      <c r="P2" s="302"/>
      <c r="Q2" s="97"/>
      <c r="R2" s="310" t="s">
        <v>203</v>
      </c>
      <c r="S2" s="310"/>
      <c r="T2" s="310"/>
      <c r="U2" s="310"/>
      <c r="V2" s="300"/>
    </row>
    <row r="3" spans="2:22" ht="24.75" customHeight="1" thickBot="1" x14ac:dyDescent="0.25">
      <c r="B3" s="305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6"/>
      <c r="M3" s="3">
        <v>1</v>
      </c>
      <c r="N3" s="3">
        <v>2</v>
      </c>
      <c r="O3" s="4">
        <v>3</v>
      </c>
      <c r="P3" s="5">
        <v>4</v>
      </c>
      <c r="Q3" s="98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74" t="s">
        <v>127</v>
      </c>
      <c r="C4" s="72">
        <f>Autoevaluación!R55/SUM(Autoevaluación!R55:R58)</f>
        <v>0.6</v>
      </c>
      <c r="D4" s="7">
        <f>Autoevaluación!R56/SUM(Autoevaluación!R55:R58)</f>
        <v>0</v>
      </c>
      <c r="E4" s="7">
        <f>Autoevaluación!R57/SUM(Autoevaluación!R55:R58)</f>
        <v>0.4</v>
      </c>
      <c r="F4" s="7">
        <f>Autoevaluación!R58/SUM(Autoevaluación!R55:R58)</f>
        <v>0</v>
      </c>
      <c r="G4" s="309"/>
      <c r="H4" s="7">
        <f>Autoevaluación!S55/SUM(Autoevaluación!S55:S59)</f>
        <v>0.6</v>
      </c>
      <c r="I4" s="7">
        <f>Autoevaluación!S56/SUM(Autoevaluación!S55:S58)</f>
        <v>0.2</v>
      </c>
      <c r="J4" s="7">
        <f>Autoevaluación!S57/SUM(Autoevaluación!S55:S58)</f>
        <v>0.2</v>
      </c>
      <c r="K4" s="7">
        <f>Autoevaluación!S58/SUM(Autoevaluación!S55:S58)</f>
        <v>0</v>
      </c>
      <c r="L4" s="307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9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74" t="s">
        <v>128</v>
      </c>
      <c r="C5" s="72">
        <f>Autoevaluación!R62/SUM(Autoevaluación!R62:R65)</f>
        <v>0.5</v>
      </c>
      <c r="D5" s="7">
        <f>Autoevaluación!R63/SUM(Autoevaluación!R62:R65)</f>
        <v>0.25</v>
      </c>
      <c r="E5" s="7">
        <f>Autoevaluación!R64/SUM(Autoevaluación!R62:R65)</f>
        <v>0.25</v>
      </c>
      <c r="F5" s="7">
        <f>Autoevaluación!R65/SUM(Autoevaluación!R62:R65)</f>
        <v>0</v>
      </c>
      <c r="G5" s="309"/>
      <c r="H5" s="7">
        <f>Autoevaluación!S62/SUM(Autoevaluación!S62:S65)</f>
        <v>0.5</v>
      </c>
      <c r="I5" s="7">
        <f>Autoevaluación!S63/SUM(Autoevaluación!S62:S65)</f>
        <v>0.25</v>
      </c>
      <c r="J5" s="7">
        <f>Autoevaluación!S64/SUM(Autoevaluación!S62:S65)</f>
        <v>0.25</v>
      </c>
      <c r="K5" s="7">
        <f>Autoevaluación!S65/SUM(Autoevaluación!S62:S65)</f>
        <v>0</v>
      </c>
      <c r="L5" s="307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9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74" t="s">
        <v>129</v>
      </c>
      <c r="C6" s="72">
        <f>Autoevaluación!R68/SUM(Autoevaluación!R68:R71)</f>
        <v>0.25</v>
      </c>
      <c r="D6" s="7">
        <f>Autoevaluación!R69/SUM(Autoevaluación!R68:R71)</f>
        <v>0.25</v>
      </c>
      <c r="E6" s="7">
        <f>Autoevaluación!R70/SUM(Autoevaluación!R68:R71)</f>
        <v>0.5</v>
      </c>
      <c r="F6" s="7">
        <f>Autoevaluación!R71/SUM(Autoevaluación!R68:R71)</f>
        <v>0</v>
      </c>
      <c r="G6" s="309"/>
      <c r="H6" s="7">
        <f>Autoevaluación!S68/SUM(Autoevaluación!S68:S71)</f>
        <v>0.25</v>
      </c>
      <c r="I6" s="7">
        <f>Autoevaluación!S69/SUM(Autoevaluación!S68:S71)</f>
        <v>0.25</v>
      </c>
      <c r="J6" s="7">
        <f>Autoevaluación!S70/SUM(Autoevaluación!S68:S71)</f>
        <v>0.5</v>
      </c>
      <c r="K6" s="7">
        <f>Autoevaluación!S71/SUM(Autoevaluación!S68:S71)</f>
        <v>0</v>
      </c>
      <c r="L6" s="307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9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74" t="s">
        <v>130</v>
      </c>
      <c r="C7" s="72">
        <f>Autoevaluación!R74/SUM(Autoevaluación!R74:R77)</f>
        <v>1</v>
      </c>
      <c r="D7" s="7">
        <f>Autoevaluación!R75/SUM(Autoevaluación!R74:R77)</f>
        <v>0</v>
      </c>
      <c r="E7" s="7">
        <f>Autoevaluación!R76/SUM(Autoevaluación!R74:R77)</f>
        <v>0</v>
      </c>
      <c r="F7" s="7">
        <f>Autoevaluación!R77/SUM(Autoevaluación!R74:R77)</f>
        <v>0</v>
      </c>
      <c r="G7" s="309"/>
      <c r="H7" s="7">
        <f>Autoevaluación!S74/SUM(Autoevaluación!S74:S77)</f>
        <v>0.5</v>
      </c>
      <c r="I7" s="7">
        <f>Autoevaluación!S75/SUM(Autoevaluación!S74:S77)</f>
        <v>0.33333333333333331</v>
      </c>
      <c r="J7" s="7">
        <f>Autoevaluación!S76/SUM(Autoevaluación!S74:S77)</f>
        <v>0.16666666666666666</v>
      </c>
      <c r="K7" s="7">
        <f>Autoevaluación!S77/SUM(Autoevaluación!S74:S77)</f>
        <v>0</v>
      </c>
      <c r="L7" s="307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9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75"/>
      <c r="C8" s="7"/>
      <c r="D8" s="7"/>
      <c r="E8" s="7"/>
      <c r="F8" s="7"/>
      <c r="G8" s="309"/>
      <c r="H8" s="7"/>
      <c r="I8" s="7"/>
      <c r="J8" s="7"/>
      <c r="K8" s="7"/>
      <c r="L8" s="307"/>
      <c r="M8" s="7"/>
      <c r="N8" s="7"/>
      <c r="O8" s="7"/>
      <c r="P8" s="7"/>
      <c r="Q8" s="9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09"/>
      <c r="H9" s="7"/>
      <c r="I9" s="7"/>
      <c r="J9" s="7"/>
      <c r="K9" s="7"/>
      <c r="L9" s="307"/>
      <c r="M9" s="7"/>
      <c r="N9" s="7"/>
      <c r="O9" s="7"/>
      <c r="P9" s="7"/>
      <c r="Q9" s="93"/>
      <c r="R9" s="7"/>
      <c r="S9" s="7"/>
      <c r="T9" s="7"/>
      <c r="U9" s="7"/>
    </row>
    <row r="10" spans="2:22" ht="38.1" customHeight="1" x14ac:dyDescent="0.2">
      <c r="B10" s="15" t="s">
        <v>131</v>
      </c>
      <c r="C10" s="12">
        <f>AVERAGE(C4:C9)</f>
        <v>0.58750000000000002</v>
      </c>
      <c r="D10" s="12">
        <f>AVERAGE(D4:D9)</f>
        <v>0.125</v>
      </c>
      <c r="E10" s="12">
        <f>AVERAGE(E4:E9)</f>
        <v>0.28749999999999998</v>
      </c>
      <c r="F10" s="12">
        <f>AVERAGE(F4:F9)</f>
        <v>0</v>
      </c>
      <c r="G10" s="9"/>
      <c r="H10" s="12">
        <f>AVERAGE(H4:H9)</f>
        <v>0.46250000000000002</v>
      </c>
      <c r="I10" s="12">
        <f>AVERAGE(I4:I9)</f>
        <v>0.2583333333333333</v>
      </c>
      <c r="J10" s="12">
        <f>AVERAGE(J4:J9)</f>
        <v>0.27916666666666667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9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3" t="s">
        <v>175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</row>
    <row r="13" spans="2:22" ht="24.95" customHeight="1" x14ac:dyDescent="0.2">
      <c r="B13" s="316" t="s">
        <v>28</v>
      </c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</row>
    <row r="14" spans="2:22" ht="60" customHeight="1" x14ac:dyDescent="0.2"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</row>
    <row r="15" spans="2:22" ht="60" customHeight="1" x14ac:dyDescent="0.2"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</row>
    <row r="16" spans="2:22" s="14" customFormat="1" ht="24.95" customHeight="1" x14ac:dyDescent="0.25">
      <c r="B16" s="314" t="s">
        <v>122</v>
      </c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</row>
    <row r="17" spans="2:21" ht="60" customHeight="1" x14ac:dyDescent="0.2"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</row>
    <row r="18" spans="2:21" ht="60" customHeight="1" x14ac:dyDescent="0.2"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/>
      <c r="T18" s="311"/>
      <c r="U18" s="311"/>
    </row>
    <row r="19" spans="2:21" ht="60" customHeight="1" x14ac:dyDescent="0.2"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93" t="s">
        <v>176</v>
      </c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</row>
    <row r="22" spans="2:21" ht="24.95" customHeight="1" x14ac:dyDescent="0.2">
      <c r="B22" s="294" t="s">
        <v>28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</row>
    <row r="23" spans="2:21" ht="60" customHeight="1" x14ac:dyDescent="0.2"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</row>
    <row r="24" spans="2:21" ht="60" customHeight="1" x14ac:dyDescent="0.2"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1"/>
      <c r="T24" s="311"/>
      <c r="U24" s="311"/>
    </row>
    <row r="25" spans="2:21" s="14" customFormat="1" ht="24.95" customHeight="1" x14ac:dyDescent="0.25">
      <c r="B25" s="314" t="s">
        <v>122</v>
      </c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</row>
    <row r="26" spans="2:21" ht="60" customHeight="1" x14ac:dyDescent="0.2"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</row>
    <row r="27" spans="2:21" ht="60" customHeight="1" x14ac:dyDescent="0.2"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</row>
    <row r="28" spans="2:21" ht="60" customHeight="1" x14ac:dyDescent="0.2"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5" t="s">
        <v>176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4.95" customHeight="1" x14ac:dyDescent="0.2">
      <c r="B31" s="312" t="s">
        <v>28</v>
      </c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</row>
    <row r="32" spans="2:21" ht="60" customHeight="1" x14ac:dyDescent="0.2"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</row>
    <row r="33" spans="2:21" ht="60" customHeight="1" x14ac:dyDescent="0.2"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311"/>
      <c r="T33" s="311"/>
      <c r="U33" s="311"/>
    </row>
    <row r="34" spans="2:21" s="14" customFormat="1" ht="24.95" customHeight="1" x14ac:dyDescent="0.25">
      <c r="B34" s="314" t="s">
        <v>122</v>
      </c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</row>
    <row r="35" spans="2:21" ht="60" customHeight="1" x14ac:dyDescent="0.2"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311"/>
      <c r="Q35" s="311"/>
      <c r="R35" s="311"/>
      <c r="S35" s="311"/>
      <c r="T35" s="311"/>
      <c r="U35" s="311"/>
    </row>
    <row r="36" spans="2:21" ht="60" customHeight="1" x14ac:dyDescent="0.2"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311"/>
      <c r="Q36" s="311"/>
      <c r="R36" s="311"/>
      <c r="S36" s="311"/>
      <c r="T36" s="311"/>
      <c r="U36" s="311"/>
    </row>
    <row r="37" spans="2:21" ht="60" customHeight="1" x14ac:dyDescent="0.2"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</row>
    <row r="39" spans="2:21" x14ac:dyDescent="0.2">
      <c r="B39" s="310" t="s">
        <v>176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 x14ac:dyDescent="0.2">
      <c r="B40" s="312" t="s">
        <v>28</v>
      </c>
      <c r="C40" s="313"/>
      <c r="D40" s="313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</row>
    <row r="41" spans="2:21" ht="51.75" customHeight="1" x14ac:dyDescent="0.2"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</row>
    <row r="42" spans="2:21" ht="50.25" customHeight="1" x14ac:dyDescent="0.2"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</row>
    <row r="43" spans="2:21" ht="19.5" x14ac:dyDescent="0.2">
      <c r="B43" s="314" t="s">
        <v>122</v>
      </c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</row>
    <row r="44" spans="2:21" ht="69.75" customHeight="1" x14ac:dyDescent="0.2"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</row>
    <row r="45" spans="2:21" ht="60" customHeight="1" x14ac:dyDescent="0.2"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</row>
    <row r="46" spans="2:21" ht="59.25" customHeight="1" x14ac:dyDescent="0.2"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G9" zoomScale="80" zoomScaleNormal="80" workbookViewId="0">
      <selection activeCell="BG20" sqref="BG20"/>
    </sheetView>
  </sheetViews>
  <sheetFormatPr baseColWidth="10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04" t="s">
        <v>136</v>
      </c>
      <c r="C2" s="303" t="s">
        <v>200</v>
      </c>
      <c r="D2" s="303"/>
      <c r="E2" s="303"/>
      <c r="F2" s="303"/>
      <c r="G2" s="2"/>
      <c r="H2" s="301" t="s">
        <v>201</v>
      </c>
      <c r="I2" s="301"/>
      <c r="J2" s="301"/>
      <c r="K2" s="301"/>
      <c r="L2" s="2"/>
      <c r="M2" s="302" t="s">
        <v>202</v>
      </c>
      <c r="N2" s="302"/>
      <c r="O2" s="302"/>
      <c r="P2" s="302"/>
      <c r="Q2" s="97"/>
      <c r="R2" s="310" t="s">
        <v>203</v>
      </c>
      <c r="S2" s="310"/>
      <c r="T2" s="310"/>
      <c r="U2" s="310"/>
      <c r="V2" s="300"/>
    </row>
    <row r="3" spans="2:22" ht="24.75" customHeight="1" thickBot="1" x14ac:dyDescent="0.25">
      <c r="B3" s="305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6"/>
      <c r="M3" s="3">
        <v>1</v>
      </c>
      <c r="N3" s="3">
        <v>2</v>
      </c>
      <c r="O3" s="4">
        <v>3</v>
      </c>
      <c r="P3" s="5">
        <v>4</v>
      </c>
      <c r="Q3" s="98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74" t="s">
        <v>132</v>
      </c>
      <c r="C4" s="72">
        <f>Autoevaluación!R84/SUM(Autoevaluación!R84:R87)</f>
        <v>0</v>
      </c>
      <c r="D4" s="7">
        <f>Autoevaluación!R85/SUM(Autoevaluación!R84:R87)</f>
        <v>0.66666666666666663</v>
      </c>
      <c r="E4" s="7">
        <f>Autoevaluación!R86/SUM(Autoevaluación!R84:R87)</f>
        <v>0.33333333333333331</v>
      </c>
      <c r="F4" s="7">
        <f>Autoevaluación!R87/SUM(Autoevaluación!R84:R87)</f>
        <v>0</v>
      </c>
      <c r="G4" s="309"/>
      <c r="H4" s="17">
        <f>Autoevaluación!S84/SUM(Autoevaluación!S84:S87)</f>
        <v>0</v>
      </c>
      <c r="I4" s="7">
        <f>Autoevaluación!S85/SUM(Autoevaluación!S84:S87)</f>
        <v>0.66666666666666663</v>
      </c>
      <c r="J4" s="7">
        <f>Autoevaluación!S86/SUM(Autoevaluación!S84:S87)</f>
        <v>0.33333333333333331</v>
      </c>
      <c r="K4" s="7">
        <f>Autoevaluación!S87/SUM(Autoevaluación!S84:S87)</f>
        <v>0</v>
      </c>
      <c r="L4" s="307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9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76" t="s">
        <v>133</v>
      </c>
      <c r="C5" s="72">
        <f>Autoevaluación!R89/SUM(Autoevaluación!R89:R92)</f>
        <v>0.7142857142857143</v>
      </c>
      <c r="D5" s="7">
        <f>Autoevaluación!R90/SUM(Autoevaluación!R89:R92)</f>
        <v>0.14285714285714285</v>
      </c>
      <c r="E5" s="7">
        <f>Autoevaluación!R91/SUM(Autoevaluación!R89:R92)</f>
        <v>0.14285714285714285</v>
      </c>
      <c r="F5" s="7">
        <f>Autoevaluación!R92/SUM(Autoevaluación!R89:R92)</f>
        <v>0</v>
      </c>
      <c r="G5" s="309"/>
      <c r="H5" s="17">
        <f>Autoevaluación!S89/SUM(Autoevaluación!S89:S92)</f>
        <v>0.7142857142857143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07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9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76" t="s">
        <v>32</v>
      </c>
      <c r="C6" s="72">
        <f>Autoevaluación!R98/SUM(Autoevaluación!R98:R101)</f>
        <v>0.5</v>
      </c>
      <c r="D6" s="7">
        <f>Autoevaluación!R99/SUM(Autoevaluación!R98:R101)</f>
        <v>0.5</v>
      </c>
      <c r="E6" s="7">
        <f>Autoevaluación!R100/SUM(Autoevaluación!R98:R101)</f>
        <v>0</v>
      </c>
      <c r="F6" s="7">
        <f>Autoevaluación!R101/SUM(Autoevaluación!R98:R101)</f>
        <v>0</v>
      </c>
      <c r="G6" s="309"/>
      <c r="H6" s="17">
        <f>Autoevaluación!S98/SUM(Autoevaluación!S98:S101)</f>
        <v>0.5</v>
      </c>
      <c r="I6" s="7">
        <f>Autoevaluación!S99/SUM(Autoevaluación!S98:S101)</f>
        <v>0.5</v>
      </c>
      <c r="J6" s="7">
        <f>Autoevaluación!S100/SUM(Autoevaluación!S98:S101)</f>
        <v>0</v>
      </c>
      <c r="K6" s="7">
        <f>Autoevaluación!S10/SUM(Autoevaluación!S98:S101)</f>
        <v>0</v>
      </c>
      <c r="L6" s="307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9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74" t="s">
        <v>134</v>
      </c>
      <c r="C7" s="72">
        <f>Autoevaluación!R102/SUM(Autoevaluación!R102:R105)</f>
        <v>0.5</v>
      </c>
      <c r="D7" s="7">
        <f>Autoevaluación!R103/SUM(Autoevaluación!R102:R105)</f>
        <v>0</v>
      </c>
      <c r="E7" s="7">
        <f>Autoevaluación!R104/SUM(Autoevaluación!R102:R105)</f>
        <v>0.5</v>
      </c>
      <c r="F7" s="7">
        <f>Autoevaluación!R105/SUM(Autoevaluación!R102:R105)</f>
        <v>0</v>
      </c>
      <c r="G7" s="309"/>
      <c r="H7" s="17">
        <f>Autoevaluación!S102/SUM(Autoevaluación!S102:S105)</f>
        <v>0.5</v>
      </c>
      <c r="I7" s="7">
        <f>Autoevaluación!S103/SUM(Autoevaluación!S102:S105)</f>
        <v>0</v>
      </c>
      <c r="J7" s="7">
        <f>Autoevaluación!S104/SUM(Autoevaluación!S102:S105)</f>
        <v>0.5</v>
      </c>
      <c r="K7" s="7">
        <f>Autoevaluación!S105/SUM(Autoevaluación!S102:S105)</f>
        <v>0</v>
      </c>
      <c r="L7" s="307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9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74" t="s">
        <v>135</v>
      </c>
      <c r="C8" s="72">
        <f>Autoevaluación!R114/SUM(Autoevaluación!R114:R117)</f>
        <v>0</v>
      </c>
      <c r="D8" s="7">
        <f>Autoevaluación!R115/SUM(Autoevaluación!R114:R117)</f>
        <v>0.5</v>
      </c>
      <c r="E8" s="7">
        <f>Autoevaluación!R116/SUM(Autoevaluación!R114:R117)</f>
        <v>0.5</v>
      </c>
      <c r="F8" s="7">
        <f>Autoevaluación!R117/SUM(Autoevaluación!R114:R117)</f>
        <v>0</v>
      </c>
      <c r="G8" s="309"/>
      <c r="H8" s="17">
        <f>Autoevaluación!S114/SUM(Autoevaluación!S114:S117)</f>
        <v>0</v>
      </c>
      <c r="I8" s="7">
        <f>Autoevaluación!S115/SUM(Autoevaluación!S114:S117)</f>
        <v>0.5</v>
      </c>
      <c r="J8" s="7">
        <f>Autoevaluación!S116/SUM(Autoevaluación!S114:S117)</f>
        <v>0.5</v>
      </c>
      <c r="K8" s="7">
        <f>Autoevaluación!S117/SUM(Autoevaluación!S114:S117)</f>
        <v>0</v>
      </c>
      <c r="L8" s="307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9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75"/>
      <c r="C9" s="7"/>
      <c r="D9" s="7"/>
      <c r="E9" s="7"/>
      <c r="F9" s="7"/>
      <c r="G9" s="309"/>
      <c r="H9" s="7"/>
      <c r="I9" s="7"/>
      <c r="J9" s="7"/>
      <c r="K9" s="7"/>
      <c r="L9" s="307"/>
      <c r="M9" s="7"/>
      <c r="N9" s="7"/>
      <c r="O9" s="7"/>
      <c r="P9" s="7"/>
      <c r="Q9" s="93"/>
      <c r="R9" s="7"/>
      <c r="S9" s="7"/>
      <c r="T9" s="7"/>
      <c r="U9" s="7"/>
    </row>
    <row r="10" spans="2:22" ht="42" customHeight="1" x14ac:dyDescent="0.2">
      <c r="B10" s="15" t="s">
        <v>137</v>
      </c>
      <c r="C10" s="12">
        <f>AVERAGE(C4:C9)</f>
        <v>0.34285714285714286</v>
      </c>
      <c r="D10" s="12">
        <f>AVERAGE(D4:D9)</f>
        <v>0.3619047619047619</v>
      </c>
      <c r="E10" s="12">
        <f>AVERAGE(E4:E9)</f>
        <v>0.29523809523809524</v>
      </c>
      <c r="F10" s="12">
        <f>AVERAGE(F4:F9)</f>
        <v>0</v>
      </c>
      <c r="G10" s="9"/>
      <c r="H10" s="12">
        <f>AVERAGE(H4:H9)</f>
        <v>0.34285714285714286</v>
      </c>
      <c r="I10" s="12">
        <f>AVERAGE(I4:I9)</f>
        <v>0.3619047619047619</v>
      </c>
      <c r="J10" s="12" t="e">
        <f>AVERAGE(J4:J9)</f>
        <v>#NAME?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9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3" t="s">
        <v>175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</row>
    <row r="13" spans="2:22" ht="24.95" customHeight="1" x14ac:dyDescent="0.2">
      <c r="B13" s="316" t="s">
        <v>28</v>
      </c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314" t="s">
        <v>122</v>
      </c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93" t="s">
        <v>176</v>
      </c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</row>
    <row r="22" spans="2:21" ht="24.95" customHeight="1" x14ac:dyDescent="0.2">
      <c r="B22" s="312" t="s">
        <v>28</v>
      </c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314" t="s">
        <v>122</v>
      </c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5" t="s">
        <v>176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4.95" customHeight="1" x14ac:dyDescent="0.2">
      <c r="B31" s="294" t="s">
        <v>28</v>
      </c>
      <c r="C31" s="294"/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314" t="s">
        <v>122</v>
      </c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 x14ac:dyDescent="0.2">
      <c r="B39" s="310" t="s">
        <v>176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 x14ac:dyDescent="0.2">
      <c r="B40" s="294" t="s">
        <v>28</v>
      </c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</row>
    <row r="41" spans="2:21" ht="50.25" customHeight="1" x14ac:dyDescent="0.2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51.75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 x14ac:dyDescent="0.2">
      <c r="B43" s="314" t="s">
        <v>122</v>
      </c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</row>
    <row r="44" spans="2:21" ht="45" customHeight="1" x14ac:dyDescent="0.2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52.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5.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60" zoomScaleNormal="60" workbookViewId="0">
      <selection activeCell="T5" sqref="T5"/>
    </sheetView>
  </sheetViews>
  <sheetFormatPr baseColWidth="10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04" t="s">
        <v>24</v>
      </c>
      <c r="C2" s="303" t="s">
        <v>200</v>
      </c>
      <c r="D2" s="303"/>
      <c r="E2" s="303"/>
      <c r="F2" s="303"/>
      <c r="G2" s="2"/>
      <c r="H2" s="301" t="s">
        <v>201</v>
      </c>
      <c r="I2" s="301"/>
      <c r="J2" s="301"/>
      <c r="K2" s="301"/>
      <c r="L2" s="2"/>
      <c r="M2" s="302" t="s">
        <v>202</v>
      </c>
      <c r="N2" s="302"/>
      <c r="O2" s="302"/>
      <c r="P2" s="302"/>
      <c r="Q2" s="97"/>
      <c r="R2" s="310" t="s">
        <v>203</v>
      </c>
      <c r="S2" s="310"/>
      <c r="T2" s="310"/>
      <c r="U2" s="310"/>
      <c r="V2" s="300"/>
    </row>
    <row r="3" spans="2:22" ht="24.75" customHeight="1" thickBot="1" x14ac:dyDescent="0.25">
      <c r="B3" s="305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6"/>
      <c r="M3" s="3">
        <v>1</v>
      </c>
      <c r="N3" s="3">
        <v>2</v>
      </c>
      <c r="O3" s="4">
        <v>3</v>
      </c>
      <c r="P3" s="5">
        <v>4</v>
      </c>
      <c r="Q3" s="98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77" t="s">
        <v>5</v>
      </c>
      <c r="C4" s="72">
        <f>Autoevaluación!R122/SUM(Autoevaluación!R122:R125)</f>
        <v>0.66666666666666663</v>
      </c>
      <c r="D4" s="7">
        <f>Autoevaluación!R123/SUM(Autoevaluación!R122:R125)</f>
        <v>0.33333333333333331</v>
      </c>
      <c r="E4" s="7">
        <f>Autoevaluación!R124/SUM(Autoevaluación!R122:R125)</f>
        <v>0</v>
      </c>
      <c r="F4" s="7">
        <f>Autoevaluación!R125/SUM(Autoevaluación!R122:R125)</f>
        <v>0</v>
      </c>
      <c r="G4" s="309"/>
      <c r="H4" s="7">
        <f>Autoevaluación!S122/SUM(Autoevaluación!S122:S125)</f>
        <v>0.33333333333333331</v>
      </c>
      <c r="I4" s="7">
        <f>Autoevaluación!S123/SUM(Autoevaluación!S122:S125)</f>
        <v>0.66666666666666663</v>
      </c>
      <c r="J4" s="7">
        <f>Autoevaluación!S124/SUM(Autoevaluación!S122:S125)</f>
        <v>0</v>
      </c>
      <c r="K4" s="7">
        <f>Autoevaluación!S125/SUM(Autoevaluación!S122:S125)</f>
        <v>0</v>
      </c>
      <c r="L4" s="307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9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78" t="s">
        <v>10</v>
      </c>
      <c r="C5" s="72">
        <f>Autoevaluación!R128/SUM(Autoevaluación!R128:R131)</f>
        <v>1</v>
      </c>
      <c r="D5" s="7">
        <f>Autoevaluación!R129/SUM(Autoevaluación!R128:R131)</f>
        <v>0</v>
      </c>
      <c r="E5" s="7">
        <f>Autoevaluación!R130/SUM(Autoevaluación!R128:R131)</f>
        <v>0</v>
      </c>
      <c r="F5" s="7">
        <f>Autoevaluación!R131/SUM(Autoevaluación!R128:R131)</f>
        <v>0</v>
      </c>
      <c r="G5" s="309"/>
      <c r="H5" s="7">
        <f>Autoevaluación!S128/SUM(Autoevaluación!S128:S131)</f>
        <v>1</v>
      </c>
      <c r="I5" s="7">
        <f>Autoevaluación!S129/SUM(Autoevaluación!S128:S131)</f>
        <v>0</v>
      </c>
      <c r="J5" s="7">
        <f>Autoevaluación!S130/SUM(Autoevaluación!S128:S131)</f>
        <v>0</v>
      </c>
      <c r="K5" s="7">
        <f>Autoevaluación!S131/SUM(Autoevaluación!S128:S131)</f>
        <v>0</v>
      </c>
      <c r="L5" s="307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9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78" t="s">
        <v>15</v>
      </c>
      <c r="C6" s="72">
        <f>Autoevaluación!R134/SUM(Autoevaluación!R134:R137)</f>
        <v>0</v>
      </c>
      <c r="D6" s="7">
        <f>Autoevaluación!R135/SUM(Autoevaluación!R134:R137)</f>
        <v>1</v>
      </c>
      <c r="E6" s="7">
        <f>Autoevaluación!R136/SUM(Autoevaluación!R134:R137)</f>
        <v>0</v>
      </c>
      <c r="F6" s="7">
        <f>Autoevaluación!R137/SUM(Autoevaluación!R134:R137)</f>
        <v>0</v>
      </c>
      <c r="G6" s="309"/>
      <c r="H6" s="7">
        <f>Autoevaluación!S134/SUM(Autoevaluación!S134:S137)</f>
        <v>0</v>
      </c>
      <c r="I6" s="7">
        <f>Autoevaluación!S135/SUM(Autoevaluación!S134:S137)</f>
        <v>1</v>
      </c>
      <c r="J6" s="7">
        <f>Autoevaluación!S136/SUM(Autoevaluación!S134:S137)</f>
        <v>0</v>
      </c>
      <c r="K6" s="7">
        <f>Autoevaluación!S137/SUM(Autoevaluación!S134:S137)</f>
        <v>0</v>
      </c>
      <c r="L6" s="307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9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77" t="s">
        <v>19</v>
      </c>
      <c r="C7" s="72">
        <f>Autoevaluación!R139/SUM(Autoevaluación!R139:R142)</f>
        <v>0.66666666666666663</v>
      </c>
      <c r="D7" s="7">
        <f>Autoevaluación!R140/SUM(Autoevaluación!R139:R142)</f>
        <v>0.33333333333333331</v>
      </c>
      <c r="E7" s="7">
        <f>Autoevaluación!R141/SUM(Autoevaluación!R139:R142)</f>
        <v>0</v>
      </c>
      <c r="F7" s="7">
        <f>Autoevaluación!R142/SUM(Autoevaluación!R139:R142)</f>
        <v>0</v>
      </c>
      <c r="G7" s="309"/>
      <c r="H7" s="7">
        <f>Autoevaluación!S139/SUM(Autoevaluación!S139:S142)</f>
        <v>0.66666666666666663</v>
      </c>
      <c r="I7" s="7">
        <f>Autoevaluación!S140/SUM(Autoevaluación!S139:S142)</f>
        <v>0.33333333333333331</v>
      </c>
      <c r="J7" s="7">
        <f>Autoevaluación!S141/SUM(Autoevaluación!S139:S142)</f>
        <v>0</v>
      </c>
      <c r="K7" s="7">
        <f>Autoevaluación!S142/SUM(Autoevaluación!S139:S142)</f>
        <v>0</v>
      </c>
      <c r="L7" s="307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9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75"/>
      <c r="C8" s="7"/>
      <c r="D8" s="7"/>
      <c r="E8" s="7"/>
      <c r="F8" s="7"/>
      <c r="G8" s="309"/>
      <c r="H8" s="7"/>
      <c r="I8" s="7"/>
      <c r="J8" s="7"/>
      <c r="K8" s="7"/>
      <c r="L8" s="307"/>
      <c r="M8" s="7"/>
      <c r="N8" s="7"/>
      <c r="O8" s="7"/>
      <c r="P8" s="7"/>
      <c r="Q8" s="9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09"/>
      <c r="H9" s="7"/>
      <c r="I9" s="7"/>
      <c r="J9" s="7"/>
      <c r="K9" s="7"/>
      <c r="L9" s="307"/>
      <c r="M9" s="7"/>
      <c r="N9" s="7"/>
      <c r="O9" s="7"/>
      <c r="P9" s="7"/>
      <c r="Q9" s="9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0.58333333333333326</v>
      </c>
      <c r="D10" s="12">
        <f>AVERAGE(D4:D9)</f>
        <v>0.41666666666666663</v>
      </c>
      <c r="E10" s="12">
        <f>AVERAGE(E4:E9)</f>
        <v>0</v>
      </c>
      <c r="F10" s="12">
        <f>AVERAGE(F4:F9)</f>
        <v>0</v>
      </c>
      <c r="G10" s="9"/>
      <c r="H10" s="12">
        <f>AVERAGE(H4:H9)</f>
        <v>0.5</v>
      </c>
      <c r="I10" s="12">
        <f>AVERAGE(I4:I9)</f>
        <v>0.49999999999999994</v>
      </c>
      <c r="J10" s="12">
        <f>AVERAGE(J4:J9)</f>
        <v>0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9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3" t="s">
        <v>175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</row>
    <row r="13" spans="2:22" ht="24.95" customHeight="1" x14ac:dyDescent="0.2">
      <c r="B13" s="316" t="s">
        <v>28</v>
      </c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314" t="s">
        <v>122</v>
      </c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93" t="s">
        <v>176</v>
      </c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</row>
    <row r="22" spans="2:21" ht="24.95" customHeight="1" x14ac:dyDescent="0.2">
      <c r="B22" s="294" t="s">
        <v>28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314" t="s">
        <v>122</v>
      </c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5" t="s">
        <v>176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4.95" customHeight="1" x14ac:dyDescent="0.2">
      <c r="B31" s="312" t="s">
        <v>28</v>
      </c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314" t="s">
        <v>122</v>
      </c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40" spans="2:21" x14ac:dyDescent="0.2">
      <c r="B40" s="310" t="s">
        <v>176</v>
      </c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</row>
    <row r="41" spans="2:21" ht="19.5" x14ac:dyDescent="0.2">
      <c r="B41" s="312" t="s">
        <v>28</v>
      </c>
      <c r="C41" s="313"/>
      <c r="D41" s="313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</row>
    <row r="42" spans="2:21" ht="62.25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64.5" customHeight="1" x14ac:dyDescent="0.2"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</row>
    <row r="44" spans="2:21" ht="19.5" x14ac:dyDescent="0.2">
      <c r="B44" s="314" t="s">
        <v>122</v>
      </c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</row>
    <row r="45" spans="2:21" ht="54.7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61.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47" spans="2:21" ht="64.5" customHeight="1" x14ac:dyDescent="0.2">
      <c r="B47" s="284"/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U47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INSTITUTO DOMINGO SABIO</cp:lastModifiedBy>
  <cp:lastPrinted>2011-10-07T14:16:27Z</cp:lastPrinted>
  <dcterms:created xsi:type="dcterms:W3CDTF">2010-02-23T19:10:51Z</dcterms:created>
  <dcterms:modified xsi:type="dcterms:W3CDTF">2024-05-04T22:07:21Z</dcterms:modified>
</cp:coreProperties>
</file>