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LENOVO\Desktop\"/>
    </mc:Choice>
  </mc:AlternateContent>
  <xr:revisionPtr revIDLastSave="0" documentId="13_ncr:1_{3FC5074B-897E-4C4D-B3EB-A482F59790D1}" xr6:coauthVersionLast="47" xr6:coauthVersionMax="47" xr10:uidLastSave="{00000000-0000-0000-0000-000000000000}"/>
  <bookViews>
    <workbookView xWindow="-120" yWindow="-120" windowWidth="19440" windowHeight="10320" activeTab="1" xr2:uid="{00000000-000D-0000-FFFF-FFFF00000000}"/>
  </bookViews>
  <sheets>
    <sheet name="Institución" sheetId="58" r:id="rId1"/>
    <sheet name="Autoevaluación" sheetId="1" r:id="rId2"/>
    <sheet name="Hoja1" sheetId="59" r:id="rId3"/>
    <sheet name="Directiva" sheetId="2" r:id="rId4"/>
    <sheet name="Academica" sheetId="4" r:id="rId5"/>
    <sheet name="Admon" sheetId="6" r:id="rId6"/>
    <sheet name="Comunidad" sheetId="5"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U6" i="6" s="1"/>
  <c r="U87" i="1"/>
  <c r="U92" i="1"/>
  <c r="U89" i="1"/>
  <c r="U90" i="1"/>
  <c r="U91" i="1"/>
  <c r="R7" i="1"/>
  <c r="R8" i="1"/>
  <c r="R9" i="1"/>
  <c r="R10" i="1"/>
  <c r="S7" i="1"/>
  <c r="K4" i="2" s="1"/>
  <c r="K10" i="2" s="1"/>
  <c r="T7" i="1"/>
  <c r="T8" i="1"/>
  <c r="T9" i="1"/>
  <c r="T10" i="1"/>
  <c r="U7" i="1"/>
  <c r="R4" i="2" s="1"/>
  <c r="S8" i="1"/>
  <c r="U8" i="1"/>
  <c r="U9" i="1"/>
  <c r="T4" i="2" s="1"/>
  <c r="U10" i="1"/>
  <c r="S9" i="1"/>
  <c r="S10" i="1"/>
  <c r="K6" i="6" s="1"/>
  <c r="S98" i="1"/>
  <c r="S99" i="1"/>
  <c r="S100" i="1"/>
  <c r="J6" i="6" s="1"/>
  <c r="S101" i="1"/>
  <c r="Q11" i="1"/>
  <c r="R11" i="1"/>
  <c r="S11" i="1"/>
  <c r="R13" i="1"/>
  <c r="S13" i="1"/>
  <c r="T13" i="1"/>
  <c r="U13" i="1"/>
  <c r="R14" i="1"/>
  <c r="S14" i="1"/>
  <c r="T14" i="1"/>
  <c r="T15" i="1"/>
  <c r="T16" i="1"/>
  <c r="M5" i="2" s="1"/>
  <c r="U14" i="1"/>
  <c r="U15" i="1"/>
  <c r="U16" i="1"/>
  <c r="U5" i="2" s="1"/>
  <c r="R15" i="1"/>
  <c r="S15" i="1"/>
  <c r="S16" i="1"/>
  <c r="K5" i="2" s="1"/>
  <c r="R16" i="1"/>
  <c r="R20" i="1"/>
  <c r="S20" i="1"/>
  <c r="T20" i="1"/>
  <c r="U20" i="1"/>
  <c r="R21" i="1"/>
  <c r="S21" i="1"/>
  <c r="S22" i="1"/>
  <c r="S23" i="1"/>
  <c r="K6" i="2" s="1"/>
  <c r="T21" i="1"/>
  <c r="T22" i="1"/>
  <c r="T23" i="1"/>
  <c r="P6" i="2" s="1"/>
  <c r="U21" i="1"/>
  <c r="R22" i="1"/>
  <c r="R23" i="1"/>
  <c r="U22" i="1"/>
  <c r="U23" i="1"/>
  <c r="U6" i="2" s="1"/>
  <c r="R30" i="1"/>
  <c r="R31" i="1"/>
  <c r="R32" i="1"/>
  <c r="R33" i="1"/>
  <c r="S30" i="1"/>
  <c r="T30" i="1"/>
  <c r="T31" i="1"/>
  <c r="M7" i="2" s="1"/>
  <c r="T32" i="1"/>
  <c r="T33" i="1"/>
  <c r="U30" i="1"/>
  <c r="R7" i="2" s="1"/>
  <c r="U31" i="1"/>
  <c r="S7" i="2" s="1"/>
  <c r="U32" i="1"/>
  <c r="U33" i="1"/>
  <c r="S31" i="1"/>
  <c r="I7" i="2" s="1"/>
  <c r="S32" i="1"/>
  <c r="S33" i="1"/>
  <c r="N7" i="2"/>
  <c r="R36" i="1"/>
  <c r="R37" i="1"/>
  <c r="R38" i="1"/>
  <c r="R39" i="1"/>
  <c r="S36" i="1"/>
  <c r="T36" i="1"/>
  <c r="O8" i="2" s="1"/>
  <c r="T37" i="1"/>
  <c r="T38" i="1"/>
  <c r="T39" i="1"/>
  <c r="N8" i="2"/>
  <c r="U36" i="1"/>
  <c r="S37" i="1"/>
  <c r="U37" i="1"/>
  <c r="U38" i="1"/>
  <c r="U8" i="2" s="1"/>
  <c r="U39" i="1"/>
  <c r="S38" i="1"/>
  <c r="S39" i="1"/>
  <c r="K8" i="2" s="1"/>
  <c r="R47" i="1"/>
  <c r="R48" i="1"/>
  <c r="R49" i="1"/>
  <c r="R50" i="1"/>
  <c r="S47" i="1"/>
  <c r="S48" i="1"/>
  <c r="S49" i="1"/>
  <c r="S50" i="1"/>
  <c r="K9" i="2" s="1"/>
  <c r="T47" i="1"/>
  <c r="T48" i="1"/>
  <c r="T49" i="1"/>
  <c r="O9" i="2" s="1"/>
  <c r="T50" i="1"/>
  <c r="U47" i="1"/>
  <c r="U48" i="1"/>
  <c r="J9" i="2"/>
  <c r="U49" i="1"/>
  <c r="U50" i="1"/>
  <c r="T9" i="2"/>
  <c r="R55" i="1"/>
  <c r="R56" i="1"/>
  <c r="R57" i="1"/>
  <c r="R58" i="1"/>
  <c r="S55" i="1"/>
  <c r="S56" i="1"/>
  <c r="H4" i="4" s="1"/>
  <c r="H10" i="4" s="1"/>
  <c r="S57" i="1"/>
  <c r="S58" i="1"/>
  <c r="T55" i="1"/>
  <c r="U55" i="1"/>
  <c r="U56" i="1"/>
  <c r="U57" i="1"/>
  <c r="T4" i="4" s="1"/>
  <c r="T10" i="4" s="1"/>
  <c r="U58" i="1"/>
  <c r="T56" i="1"/>
  <c r="J4" i="4"/>
  <c r="J10" i="4" s="1"/>
  <c r="T57" i="1"/>
  <c r="T58" i="1"/>
  <c r="O4" i="4"/>
  <c r="O10" i="4" s="1"/>
  <c r="R62" i="1"/>
  <c r="S62" i="1"/>
  <c r="S63" i="1"/>
  <c r="S64" i="1"/>
  <c r="J5" i="4" s="1"/>
  <c r="S65" i="1"/>
  <c r="T62" i="1"/>
  <c r="T63" i="1"/>
  <c r="N5" i="4" s="1"/>
  <c r="T64" i="1"/>
  <c r="T65" i="1"/>
  <c r="U62" i="1"/>
  <c r="R63" i="1"/>
  <c r="R64" i="1"/>
  <c r="R65" i="1"/>
  <c r="U63" i="1"/>
  <c r="U64" i="1"/>
  <c r="T5" i="4" s="1"/>
  <c r="U65" i="1"/>
  <c r="P5" i="4"/>
  <c r="R68" i="1"/>
  <c r="S68" i="1"/>
  <c r="S69" i="1"/>
  <c r="I6" i="4" s="1"/>
  <c r="S70" i="1"/>
  <c r="S71" i="1"/>
  <c r="T68" i="1"/>
  <c r="T69" i="1"/>
  <c r="T70" i="1"/>
  <c r="T71" i="1"/>
  <c r="P6" i="4" s="1"/>
  <c r="M6" i="4"/>
  <c r="U68" i="1"/>
  <c r="U69" i="1"/>
  <c r="U70" i="1"/>
  <c r="U71" i="1"/>
  <c r="R69" i="1"/>
  <c r="N6" i="4"/>
  <c r="R70" i="1"/>
  <c r="E6" i="4" s="1"/>
  <c r="R71" i="1"/>
  <c r="J6" i="4"/>
  <c r="O6" i="4"/>
  <c r="R74" i="1"/>
  <c r="R76" i="1"/>
  <c r="R75" i="1"/>
  <c r="R77" i="1"/>
  <c r="S74" i="1"/>
  <c r="S75" i="1"/>
  <c r="S76" i="1"/>
  <c r="S77" i="1"/>
  <c r="K7" i="4" s="1"/>
  <c r="T74" i="1"/>
  <c r="U74" i="1"/>
  <c r="U75" i="1"/>
  <c r="U76" i="1"/>
  <c r="U77" i="1"/>
  <c r="I7" i="4"/>
  <c r="T75" i="1"/>
  <c r="T76" i="1"/>
  <c r="T77" i="1"/>
  <c r="P7" i="4" s="1"/>
  <c r="R84" i="1"/>
  <c r="R85" i="1"/>
  <c r="R86" i="1"/>
  <c r="R87" i="1"/>
  <c r="S84" i="1"/>
  <c r="T84" i="1"/>
  <c r="T85" i="1"/>
  <c r="T86" i="1"/>
  <c r="T87" i="1"/>
  <c r="U84" i="1"/>
  <c r="S85" i="1"/>
  <c r="I4" i="6" s="1"/>
  <c r="I10" i="6" s="1"/>
  <c r="S86" i="1"/>
  <c r="S87" i="1"/>
  <c r="U85" i="1"/>
  <c r="U86" i="1"/>
  <c r="T4" i="6"/>
  <c r="T10" i="6"/>
  <c r="R89" i="1"/>
  <c r="S89" i="1"/>
  <c r="S90" i="1"/>
  <c r="S91" i="1"/>
  <c r="S92" i="1"/>
  <c r="K5" i="6" s="1"/>
  <c r="H5" i="6"/>
  <c r="T89" i="1"/>
  <c r="T90" i="1"/>
  <c r="T91" i="1"/>
  <c r="M5" i="6" s="1"/>
  <c r="T92" i="1"/>
  <c r="P5" i="6" s="1"/>
  <c r="R90" i="1"/>
  <c r="I5" i="6"/>
  <c r="N5" i="6"/>
  <c r="R91" i="1"/>
  <c r="J5" i="6"/>
  <c r="O5" i="6"/>
  <c r="R92" i="1"/>
  <c r="R98" i="1"/>
  <c r="R99" i="1"/>
  <c r="R100" i="1"/>
  <c r="R101" i="1"/>
  <c r="T98" i="1"/>
  <c r="T101" i="1"/>
  <c r="P6" i="6" s="1"/>
  <c r="T99" i="1"/>
  <c r="T100" i="1"/>
  <c r="O6" i="6"/>
  <c r="R102" i="1"/>
  <c r="R103" i="1"/>
  <c r="R104" i="1"/>
  <c r="R105" i="1"/>
  <c r="S102" i="1"/>
  <c r="T102" i="1"/>
  <c r="T103" i="1"/>
  <c r="T104" i="1"/>
  <c r="T105" i="1"/>
  <c r="U102" i="1"/>
  <c r="S103" i="1"/>
  <c r="H7" i="6" s="1"/>
  <c r="S104" i="1"/>
  <c r="S105" i="1"/>
  <c r="U103" i="1"/>
  <c r="S7" i="6" s="1"/>
  <c r="U104" i="1"/>
  <c r="U105" i="1"/>
  <c r="J7" i="6"/>
  <c r="R114" i="1"/>
  <c r="R115" i="1"/>
  <c r="R116" i="1"/>
  <c r="R117" i="1"/>
  <c r="S114" i="1"/>
  <c r="S115" i="1"/>
  <c r="H8" i="6" s="1"/>
  <c r="S116" i="1"/>
  <c r="S117" i="1"/>
  <c r="T114" i="1"/>
  <c r="U114" i="1"/>
  <c r="S8" i="6" s="1"/>
  <c r="T115" i="1"/>
  <c r="T116" i="1"/>
  <c r="T117" i="1"/>
  <c r="U115" i="1"/>
  <c r="U116" i="1"/>
  <c r="U117" i="1"/>
  <c r="U8" i="6" s="1"/>
  <c r="R122" i="1"/>
  <c r="S122" i="1"/>
  <c r="T122" i="1"/>
  <c r="T123" i="1"/>
  <c r="N4" i="5" s="1"/>
  <c r="N10" i="5" s="1"/>
  <c r="T124" i="1"/>
  <c r="T125" i="1"/>
  <c r="U122" i="1"/>
  <c r="U125" i="1"/>
  <c r="U123" i="1"/>
  <c r="U124" i="1"/>
  <c r="T4" i="5" s="1"/>
  <c r="T10" i="5" s="1"/>
  <c r="R123" i="1"/>
  <c r="S123" i="1"/>
  <c r="K4" i="5" s="1"/>
  <c r="K10" i="5" s="1"/>
  <c r="S124" i="1"/>
  <c r="S125" i="1"/>
  <c r="I4" i="5"/>
  <c r="I10" i="5" s="1"/>
  <c r="R124" i="1"/>
  <c r="J4" i="5"/>
  <c r="J10" i="5" s="1"/>
  <c r="R125" i="1"/>
  <c r="R128" i="1"/>
  <c r="R129" i="1"/>
  <c r="D5" i="5" s="1"/>
  <c r="R130" i="1"/>
  <c r="R131" i="1"/>
  <c r="S128" i="1"/>
  <c r="S130" i="1"/>
  <c r="J5" i="5" s="1"/>
  <c r="S129" i="1"/>
  <c r="S131" i="1"/>
  <c r="T128" i="1"/>
  <c r="N5" i="5" s="1"/>
  <c r="U128" i="1"/>
  <c r="U5" i="5" s="1"/>
  <c r="T129" i="1"/>
  <c r="T130" i="1"/>
  <c r="T131" i="1"/>
  <c r="U129" i="1"/>
  <c r="U130" i="1"/>
  <c r="U131" i="1"/>
  <c r="P5" i="5"/>
  <c r="R134" i="1"/>
  <c r="C6" i="5" s="1"/>
  <c r="S134" i="1"/>
  <c r="S135" i="1"/>
  <c r="S136" i="1"/>
  <c r="S137" i="1"/>
  <c r="K6" i="5" s="1"/>
  <c r="T134" i="1"/>
  <c r="T135" i="1"/>
  <c r="T136" i="1"/>
  <c r="N6" i="5" s="1"/>
  <c r="T137" i="1"/>
  <c r="U134" i="1"/>
  <c r="R135" i="1"/>
  <c r="R136" i="1"/>
  <c r="R137" i="1"/>
  <c r="U135" i="1"/>
  <c r="O6" i="5"/>
  <c r="U136" i="1"/>
  <c r="T6" i="5" s="1"/>
  <c r="P6" i="5"/>
  <c r="R139" i="1"/>
  <c r="R140" i="1"/>
  <c r="R141" i="1"/>
  <c r="R142" i="1"/>
  <c r="S139" i="1"/>
  <c r="S140" i="1"/>
  <c r="S141" i="1"/>
  <c r="S142" i="1"/>
  <c r="T139" i="1"/>
  <c r="N7" i="5" s="1"/>
  <c r="U139" i="1"/>
  <c r="T140" i="1"/>
  <c r="U140" i="1"/>
  <c r="R7" i="5" s="1"/>
  <c r="T141" i="1"/>
  <c r="T142" i="1"/>
  <c r="U141" i="1"/>
  <c r="K7" i="5"/>
  <c r="R4" i="5"/>
  <c r="R10" i="5" s="1"/>
  <c r="S6" i="4"/>
  <c r="T7" i="2"/>
  <c r="I5" i="5"/>
  <c r="C6" i="4"/>
  <c r="S7" i="5"/>
  <c r="E6" i="5"/>
  <c r="H4" i="5"/>
  <c r="H10" i="5" s="1"/>
  <c r="K6" i="4"/>
  <c r="O5" i="4"/>
  <c r="J6" i="2"/>
  <c r="J5" i="2"/>
  <c r="J7" i="5"/>
  <c r="I6" i="6"/>
  <c r="M5" i="5"/>
  <c r="P4" i="4"/>
  <c r="P10" i="4"/>
  <c r="I8" i="6"/>
  <c r="U4" i="6"/>
  <c r="U10" i="6"/>
  <c r="J8" i="6"/>
  <c r="U6" i="4"/>
  <c r="N4" i="6"/>
  <c r="N10" i="6" s="1"/>
  <c r="N6" i="6"/>
  <c r="U7" i="4"/>
  <c r="N4" i="4"/>
  <c r="N10" i="4" s="1"/>
  <c r="T7" i="4"/>
  <c r="O7" i="6"/>
  <c r="M4" i="4"/>
  <c r="M10" i="4"/>
  <c r="H4" i="2"/>
  <c r="H10" i="2"/>
  <c r="I4" i="2"/>
  <c r="I10" i="2"/>
  <c r="F7" i="4" l="1"/>
  <c r="C4" i="4"/>
  <c r="F7" i="5"/>
  <c r="D6" i="5"/>
  <c r="F6" i="5"/>
  <c r="F5" i="5"/>
  <c r="E4" i="5"/>
  <c r="D4" i="5"/>
  <c r="D8" i="6"/>
  <c r="E8" i="6"/>
  <c r="F8" i="6"/>
  <c r="F6" i="6"/>
  <c r="F4" i="6"/>
  <c r="C7" i="4"/>
  <c r="E7" i="4"/>
  <c r="D7" i="4"/>
  <c r="D5" i="4"/>
  <c r="C5" i="4"/>
  <c r="P4" i="2"/>
  <c r="P10" i="2" s="1"/>
  <c r="D5" i="2"/>
  <c r="N8" i="6"/>
  <c r="O8" i="6"/>
  <c r="R6" i="2"/>
  <c r="S6" i="2"/>
  <c r="T8" i="2"/>
  <c r="H6" i="5"/>
  <c r="I6" i="5"/>
  <c r="J6" i="5"/>
  <c r="F4" i="5"/>
  <c r="T8" i="6"/>
  <c r="R7" i="6"/>
  <c r="I7" i="6"/>
  <c r="S6" i="6"/>
  <c r="S4" i="6"/>
  <c r="S10" i="6" s="1"/>
  <c r="R4" i="6"/>
  <c r="R10" i="6" s="1"/>
  <c r="H9" i="2"/>
  <c r="I6" i="2"/>
  <c r="H6" i="2"/>
  <c r="S5" i="6"/>
  <c r="R5" i="6"/>
  <c r="T5" i="6"/>
  <c r="J4" i="2"/>
  <c r="J10" i="2" s="1"/>
  <c r="H5" i="5"/>
  <c r="H4" i="6"/>
  <c r="H10" i="6" s="1"/>
  <c r="U4" i="4"/>
  <c r="U10" i="4" s="1"/>
  <c r="C4" i="5"/>
  <c r="R8" i="6"/>
  <c r="C7" i="5"/>
  <c r="D7" i="5"/>
  <c r="E7" i="5"/>
  <c r="M6" i="5"/>
  <c r="O5" i="5"/>
  <c r="U4" i="5"/>
  <c r="U10" i="5" s="1"/>
  <c r="S4" i="5"/>
  <c r="S10" i="5" s="1"/>
  <c r="M4" i="5"/>
  <c r="M10" i="5" s="1"/>
  <c r="O4" i="5"/>
  <c r="O10" i="5" s="1"/>
  <c r="P8" i="6"/>
  <c r="K8" i="6"/>
  <c r="C8" i="6"/>
  <c r="K7" i="6"/>
  <c r="M6" i="6"/>
  <c r="P4" i="6"/>
  <c r="P10" i="6" s="1"/>
  <c r="K4" i="6"/>
  <c r="K10" i="6" s="1"/>
  <c r="D4" i="6"/>
  <c r="H7" i="4"/>
  <c r="J7" i="4"/>
  <c r="K5" i="4"/>
  <c r="S5" i="4"/>
  <c r="I5" i="4"/>
  <c r="K4" i="4"/>
  <c r="K10" i="4" s="1"/>
  <c r="I4" i="4"/>
  <c r="I10" i="4" s="1"/>
  <c r="S4" i="4"/>
  <c r="S10" i="4" s="1"/>
  <c r="R4" i="4"/>
  <c r="R10" i="4" s="1"/>
  <c r="I9" i="2"/>
  <c r="N9" i="2"/>
  <c r="P9" i="2"/>
  <c r="M9" i="2"/>
  <c r="P7" i="2"/>
  <c r="O6" i="2"/>
  <c r="S4" i="2"/>
  <c r="M4" i="2"/>
  <c r="M10" i="2" s="1"/>
  <c r="N4" i="2"/>
  <c r="N10" i="2" s="1"/>
  <c r="U5" i="6"/>
  <c r="M7" i="5"/>
  <c r="O7" i="5"/>
  <c r="T5" i="5"/>
  <c r="S5" i="5"/>
  <c r="R5" i="5"/>
  <c r="M7" i="6"/>
  <c r="P7" i="6"/>
  <c r="N7" i="6"/>
  <c r="J7" i="2"/>
  <c r="H7" i="2"/>
  <c r="S5" i="2"/>
  <c r="T5" i="2"/>
  <c r="T10" i="2" s="1"/>
  <c r="O5" i="2"/>
  <c r="P5" i="2"/>
  <c r="U4" i="2"/>
  <c r="U10" i="2" s="1"/>
  <c r="R5" i="4"/>
  <c r="T7" i="6"/>
  <c r="J4" i="6"/>
  <c r="J10" i="6" s="1"/>
  <c r="N7" i="4"/>
  <c r="O7" i="4"/>
  <c r="M7" i="4"/>
  <c r="E9" i="2"/>
  <c r="U7" i="2"/>
  <c r="M6" i="2"/>
  <c r="N6" i="2"/>
  <c r="T6" i="6"/>
  <c r="R6" i="6"/>
  <c r="O4" i="2"/>
  <c r="O10" i="2" s="1"/>
  <c r="M8" i="2"/>
  <c r="H5" i="2"/>
  <c r="H5" i="4"/>
  <c r="P8" i="2"/>
  <c r="P7" i="5"/>
  <c r="U7" i="5"/>
  <c r="T7" i="5"/>
  <c r="H7" i="5"/>
  <c r="I7" i="5"/>
  <c r="U6" i="5"/>
  <c r="R6" i="5"/>
  <c r="S6" i="5"/>
  <c r="K5" i="5"/>
  <c r="C5" i="5"/>
  <c r="E5" i="5"/>
  <c r="P4" i="5"/>
  <c r="P10" i="5" s="1"/>
  <c r="M8" i="6"/>
  <c r="U7" i="6"/>
  <c r="M4" i="6"/>
  <c r="M10" i="6" s="1"/>
  <c r="O4" i="6"/>
  <c r="O10" i="6" s="1"/>
  <c r="R7" i="4"/>
  <c r="S7" i="4"/>
  <c r="F6" i="4"/>
  <c r="D6" i="4"/>
  <c r="R6" i="4"/>
  <c r="T6" i="4"/>
  <c r="H6" i="4"/>
  <c r="U5" i="4"/>
  <c r="F5" i="4"/>
  <c r="E5" i="4"/>
  <c r="M5" i="4"/>
  <c r="U9" i="2"/>
  <c r="R9" i="2"/>
  <c r="S9" i="2"/>
  <c r="S8" i="2"/>
  <c r="R8" i="2"/>
  <c r="K7" i="2"/>
  <c r="O7" i="2"/>
  <c r="T6" i="2"/>
  <c r="I5" i="2"/>
  <c r="R5" i="2"/>
  <c r="R10" i="2" s="1"/>
  <c r="N5" i="2"/>
  <c r="H6" i="6"/>
  <c r="E4" i="6"/>
  <c r="J8" i="2"/>
  <c r="H8" i="2"/>
  <c r="C6" i="6"/>
  <c r="E5" i="6"/>
  <c r="C4" i="6"/>
  <c r="E4" i="4"/>
  <c r="C9" i="2"/>
  <c r="F8" i="2"/>
  <c r="D6" i="2"/>
  <c r="F9" i="2"/>
  <c r="D9" i="2"/>
  <c r="I8" i="2"/>
  <c r="C8" i="2"/>
  <c r="E8" i="2"/>
  <c r="D8" i="2"/>
  <c r="F7" i="2"/>
  <c r="D7" i="2"/>
  <c r="C7" i="2"/>
  <c r="E7" i="2"/>
  <c r="E6" i="2"/>
  <c r="C6" i="2"/>
  <c r="F6" i="2"/>
  <c r="C5" i="2"/>
  <c r="E5" i="2"/>
  <c r="F5" i="2"/>
  <c r="E4" i="2"/>
  <c r="D7" i="6"/>
  <c r="C7" i="6"/>
  <c r="F7" i="6"/>
  <c r="E7" i="6"/>
  <c r="E6" i="6"/>
  <c r="D6" i="6"/>
  <c r="C5" i="6"/>
  <c r="D5" i="6"/>
  <c r="F5" i="6"/>
  <c r="F4" i="2"/>
  <c r="C4" i="2"/>
  <c r="D4" i="2"/>
  <c r="F4" i="4"/>
  <c r="D4" i="4"/>
  <c r="C10" i="2" l="1"/>
  <c r="F10" i="5"/>
  <c r="D10" i="5"/>
  <c r="C10" i="5"/>
  <c r="E10" i="5"/>
  <c r="D10" i="6"/>
  <c r="C10" i="6"/>
  <c r="C10" i="4"/>
  <c r="D10" i="4"/>
  <c r="F10" i="4"/>
  <c r="E10" i="4"/>
  <c r="F10" i="2"/>
  <c r="S10" i="2"/>
  <c r="D10" i="2"/>
  <c r="E10" i="2"/>
  <c r="F10" i="6"/>
  <c r="E10" i="6"/>
</calcChain>
</file>

<file path=xl/sharedStrings.xml><?xml version="1.0" encoding="utf-8"?>
<sst xmlns="http://schemas.openxmlformats.org/spreadsheetml/2006/main" count="546" uniqueCount="395">
  <si>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</si>
  <si>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</si>
  <si>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</si>
  <si>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</si>
  <si>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</si>
  <si>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</si>
  <si>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</si>
  <si>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</si>
  <si>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</si>
  <si>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</si>
  <si>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</si>
  <si>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</si>
  <si>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</si>
  <si>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</si>
  <si>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</si>
  <si>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</si>
  <si>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</si>
  <si>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</si>
  <si>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</si>
  <si>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</si>
  <si>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</si>
  <si>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</si>
  <si>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</si>
  <si>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</si>
  <si>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</si>
  <si>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</si>
  <si>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</si>
  <si>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</si>
  <si>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</si>
  <si>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</si>
  <si>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</si>
  <si>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</si>
  <si>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</si>
  <si>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</si>
  <si>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</si>
  <si>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</si>
  <si>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</si>
  <si>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</si>
  <si>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</si>
  <si>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</si>
  <si>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</si>
  <si>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</si>
  <si>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</si>
  <si>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</si>
  <si>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</si>
  <si>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</si>
  <si>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</si>
  <si>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</si>
  <si>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</si>
  <si>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</si>
  <si>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</si>
  <si>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</si>
  <si>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</si>
  <si>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</si>
  <si>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</si>
  <si>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</si>
  <si>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</si>
  <si>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</si>
  <si>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</si>
  <si>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</si>
  <si>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</si>
  <si>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</si>
  <si>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</si>
  <si>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</si>
  <si>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</si>
  <si>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</si>
  <si>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</si>
  <si>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</si>
  <si>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</si>
  <si>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</si>
  <si>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</si>
  <si>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</si>
  <si>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</si>
  <si>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</si>
  <si>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</si>
  <si>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</si>
  <si>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</si>
  <si>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</si>
  <si>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</si>
  <si>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</si>
  <si>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</si>
  <si>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</si>
  <si>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</si>
  <si>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</si>
  <si>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</si>
  <si>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</si>
  <si>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</si>
  <si>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</si>
  <si>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</si>
  <si>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</si>
  <si>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</si>
  <si>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</si>
  <si>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</si>
  <si>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</si>
  <si>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</si>
  <si>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</si>
  <si>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</si>
  <si>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</si>
  <si>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</si>
  <si>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</si>
  <si>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</si>
  <si>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</si>
  <si>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</si>
  <si>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</si>
  <si>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</si>
  <si>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</si>
  <si>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</si>
  <si>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</si>
  <si>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</si>
  <si>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</si>
  <si>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</si>
  <si>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</si>
  <si>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</si>
  <si>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</si>
  <si>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</si>
  <si>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</si>
  <si>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</si>
  <si>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</si>
  <si>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</si>
  <si>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</si>
  <si>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</si>
  <si>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</si>
  <si>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</si>
  <si>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</si>
  <si>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</si>
  <si>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</si>
  <si>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</si>
  <si>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</si>
  <si>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</si>
  <si>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</si>
  <si>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</si>
  <si>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</si>
  <si>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</si>
  <si>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</si>
  <si>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</si>
  <si>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</si>
  <si>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</si>
  <si>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</si>
  <si>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</si>
  <si>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</si>
  <si>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</si>
  <si>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</si>
  <si>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</si>
  <si>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</si>
  <si>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</si>
  <si>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</si>
  <si>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</si>
  <si>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</si>
  <si>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</si>
  <si>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</si>
  <si>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</si>
  <si>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</si>
  <si>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</si>
  <si>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</si>
  <si>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</si>
  <si>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</si>
  <si>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</si>
  <si>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</si>
  <si>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</si>
  <si>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</si>
  <si>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</si>
  <si>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</si>
  <si>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</si>
  <si>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</si>
  <si>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</si>
  <si>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</si>
  <si>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</si>
  <si>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</si>
  <si>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</si>
  <si>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</si>
  <si>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</si>
  <si>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</si>
  <si>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</si>
  <si>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</si>
  <si>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</si>
  <si>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</si>
  <si>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</si>
  <si>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</si>
  <si>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</si>
  <si>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</si>
  <si>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</si>
  <si>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AÑO  2023</t>
  </si>
  <si>
    <t>PMI</t>
  </si>
  <si>
    <t>PEI, PMI Y Plande de Área  Aula</t>
  </si>
  <si>
    <t>Citaciones y circulares y medios tecnológicos</t>
  </si>
  <si>
    <t>Actas de reconocimiento</t>
  </si>
  <si>
    <t>Actas de comité de convivencia.</t>
  </si>
  <si>
    <t>La institución participa activamente de las actividades extracurriculares y propicia la participación de todos, en los aspectos sociales, emocionales y deportivos.</t>
  </si>
  <si>
    <t>PEI</t>
  </si>
  <si>
    <t>La comunidad educativa conoce y comparte el direccionamiento estratégico</t>
  </si>
  <si>
    <t>La institución utiliza la información que está disponible en sus archivos (resultados de sus autoevaluaciones, evaluaciones de desempeño  a docentes y administrativos), así como aquella que proviene de otras instancias. La información utilizada abarca a todas las sedes.</t>
  </si>
  <si>
    <t>Actas de reuniones del consejo Directivo</t>
  </si>
  <si>
    <t>Actas de reuiones del consejo académico y toma de decisiones.</t>
  </si>
  <si>
    <t>Actas de reunioón de la Comisión de Evaluación y Promoción.</t>
  </si>
  <si>
    <t>El comité de convivencia escolar se reúne periódicamente a evaluar las posibles soluciones a las dificultades de convivencia escolar  presentadas en la IE.</t>
  </si>
  <si>
    <t>Actas de reunión del Comité Escolar de Convivencia</t>
  </si>
  <si>
    <t>El personero estudiantil es elegido democráticamente y es tenido en cuenta en la toma de decisiones institucionales</t>
  </si>
  <si>
    <t>La asamblea de padres de familia se reúne periódicamente y es una estancia representativa de la comunidad educativa</t>
  </si>
  <si>
    <t>Actas de asambleas de padres de familia</t>
  </si>
  <si>
    <t xml:space="preserve">Actas </t>
  </si>
  <si>
    <t>La IE desarrolla diferentes proyectos institucionales mediante el trabajo en equipo y con metodologías pertinentes para el alcance de los resultados</t>
  </si>
  <si>
    <t>La IE cuenta con un sistema de estímulos y reconocimientos a los logros de los docentes y estudiantes, los cuales se entregan de manera sistemática y organizada.</t>
  </si>
  <si>
    <t>Actas de reuniones, proyectos institucionales</t>
  </si>
  <si>
    <t>Actas de actividades realizadas. Evidencia fotográfica de actividades culturales y deportivas.</t>
  </si>
  <si>
    <t>La IE cuenta con 3 sedes, dotadas de espacios físicos suficientes para la realización de las labores académicas. La dotación de las mismas es pertinente en la mayoría de los casos es adecuada, pero se requiere de algunas mejoras en la planta física</t>
  </si>
  <si>
    <t>Se hace evidente la motivación hacia el aprendizaje en todas las sedes que conforman la IE. Existen planes de refuerzo, mejoramiento y superación de debilidades.</t>
  </si>
  <si>
    <t>El manual de convivencia está sujeto a revisiones y ajustes periódicos conforme a la normatividad vigente</t>
  </si>
  <si>
    <t>La institución cuenta con programas de bienestar del alumnado y cuenta con la colaboración de otras entidades; sin embargo, este bienestar no llega a la totalidad de la población estudiantil</t>
  </si>
  <si>
    <t>Se hace manifiesto la participación de la comunidad educativa en la resolución de conflictos y fortalecimiento de lazos de convivencia</t>
  </si>
  <si>
    <t>La IE utiliza mecanismos que combinan recursos internos y externos para prevenir situaciones de riesgo y manejar casos difíciles</t>
  </si>
  <si>
    <t>Manual de convivencia, observador del estudiante y las actas decalificación de comportamiento</t>
  </si>
  <si>
    <t>Evidencias fotográficas, actas</t>
  </si>
  <si>
    <t>Acta comité PAE, Formato de focalización PAE</t>
  </si>
  <si>
    <t>Actas de comité de convivencia y comité mediador de convivencia. Actas de asamblea de grupo, observador  estudiantil</t>
  </si>
  <si>
    <t>La IE realiza intercambios permanentes con las familias y/o acudientes a través de diversos canales y medios para retroalimentaciónde información y resolución oportuna de conflictos</t>
  </si>
  <si>
    <t>Citaciones a padres de familia, actas de reuniones.</t>
  </si>
  <si>
    <t>La institución mantiene alianzas con otras instituciones de la comunidad para mejorar o ampliar la oferta educativa</t>
  </si>
  <si>
    <t>Las alianzas con el sector productivo son permanentes y las mismas redundan en la adquisición de los aprendizajes y bienestar integral de los estudiantes</t>
  </si>
  <si>
    <t>Documento de articulación con el SENA</t>
  </si>
  <si>
    <t>Actas de reuniones con SED, requerimientos vía SAC</t>
  </si>
  <si>
    <t>Se precisa que el enfoque metodológico sea común y aplicado a todas las sedes</t>
  </si>
  <si>
    <t>Calendario académico  y cronograma de actividades y  Planilla de control de asistencia</t>
  </si>
  <si>
    <t>Aunque la política de evaluación se fundamenta en la normatividad vigente, se precisa fortalecer los mecanismos de revisión y apropiación de los mismos por parte de los docentes</t>
  </si>
  <si>
    <t>PEI; Plan de estudios; Proyectos transversales</t>
  </si>
  <si>
    <t xml:space="preserve">Aunque la institución reconoce la importancia pedagógica de las tareas escolares se precisa que las mismas se evidencien en el quehacer pedagógico de todos los docentes y sedes </t>
  </si>
  <si>
    <t>Planeación de clase</t>
  </si>
  <si>
    <t xml:space="preserve">PEI; Plan de estudio; horario escolar </t>
  </si>
  <si>
    <t>La planeación de clases se basa en los estándares de competencias, su diseño corresponde a una estructura acordada; sin embargo, es importante revisar y evaluar periódicamente las estrategias de planeación de clase y hacer los ajustes respectivos para el fortalecimiento de la práctica pedagógica.</t>
  </si>
  <si>
    <t>Planeación de clase: Plan de aula.</t>
  </si>
  <si>
    <t>Plan de área, Plan de aula; planeación individual docente</t>
  </si>
  <si>
    <t>Boletín de periodo; planilla parcial de notas; actas de nivelación</t>
  </si>
  <si>
    <t>Aunque la institución tiene una política de control, análisis y tratamiento del ausentismo; estos se deben hacer en forma periódica para hacer los correctivos indispensables</t>
  </si>
  <si>
    <t>Las actividades de recuperación son incorporadas en las prácticas y estrategias empleadas por los docentes, pero se hace necesario hacer seguimiento contínuo de las actividades realizadas</t>
  </si>
  <si>
    <t>La institución apoya pedagógicamente los casos de bajo rendimiento académico; sin embargo, estos deben ser revisados y retroalimentados periódicamente</t>
  </si>
  <si>
    <t>La IE mantiene canales de comunicación con los egresados. No obstante, no existe un seguimiento pertinente y una base de datos que pueda aportar en los procesos de mejoramiento institucional.</t>
  </si>
  <si>
    <t>Plan de apoyo de las diferentes áreas y sedes; PIAR en las sedes de primaria</t>
  </si>
  <si>
    <t>Plan de apoyo; Evaluación de nivelación</t>
  </si>
  <si>
    <t xml:space="preserve"> Control semanal de asistencia a clase, uso de la plataforma webcolegios.</t>
  </si>
  <si>
    <t>Plan de Acción por área; Planes de área actualizados</t>
  </si>
  <si>
    <t>Actas y planes de nivelación.</t>
  </si>
  <si>
    <t>La IE cuenta con un sistema de archivo e información actualizado y ajustado. Se revisa su pertinencia y se llevan a cabo ajustes al sistema.</t>
  </si>
  <si>
    <t>SIMAT</t>
  </si>
  <si>
    <t>Software para la elaboración y expedición de los boletines para los todos estudiantes de la institución educativa.</t>
  </si>
  <si>
    <t>Los espacios físicos se ven sujetos a un sistema de registro y seguimiento de su uso.</t>
  </si>
  <si>
    <t>Los recursos para el aprendizaje son adquiridos con base en una planeación que redunda en el fortalecimiento de los procesos de enseñanza y aprendizaje</t>
  </si>
  <si>
    <t>La institución realiza acciones de mantenimiento preventivo y correctivo de los equipos y recursos para el aprendizaje y dispone de los manuales de uso cuando se requieran</t>
  </si>
  <si>
    <t xml:space="preserve">Se precisa realizar un panorama completo de los riesgos físicos </t>
  </si>
  <si>
    <t>Contratos, actas del consejo directivo</t>
  </si>
  <si>
    <t>Plan operativo de gastos,
Actas del consejo directivo</t>
  </si>
  <si>
    <t>La institución cuenta con programas definidos para algunos servicios complementarios, pero se debe procurar aumentar la cobertura</t>
  </si>
  <si>
    <t>La institución cuenta con una estrategia para apoyar a los estudiantes con bajo rendimiento académico o con dificultades de interacción, sin embargo la estrategia se debe evaluar períodica y sistemáticamente</t>
  </si>
  <si>
    <t>Formato de focalización PAE 10° y 11° – Jornada Única</t>
  </si>
  <si>
    <t>La institución lleva a cabo el proceso de inducción con el personal nuevo  vinculado y se lleva a cabo la retroalimentación de  los docentes antigüos; respecto al PEI y seguimiento al PMI.</t>
  </si>
  <si>
    <t>La IE cuenta con lineamientos que permiten al personal optar por procesos de formación adecuados y acordes al horizonte institucional y necesidades detectadas.</t>
  </si>
  <si>
    <t>Se evidencia el sentido de pertenencia del personal vinculado con los principios y valores institucionales; se debe revisar y motivar permanentemente en torno al propósito institucional.</t>
  </si>
  <si>
    <t>La convivencia y el manejo de los conflictos se llevan a través del diálogo y la negociación permanente y se implementan los protocolos necesarios atendiendo al conducto regular para la toma de decisiones.</t>
  </si>
  <si>
    <t>Hoja de vida de los directivos, docentes y administrativos.</t>
  </si>
  <si>
    <t>Apropiación del direccionamiento institucional a los docentes nuevos a través de charlas y el documento PEI.</t>
  </si>
  <si>
    <t>PEI, Plan de Estudios y Plan de Mejoramiento.</t>
  </si>
  <si>
    <t>Inexistencia de procesos de investigación</t>
  </si>
  <si>
    <t>Actas del comité de convivencia escolar</t>
  </si>
  <si>
    <t>Actas de consejo directivo</t>
  </si>
  <si>
    <t>Los procedimientos para la elaboración del presupuesto son evaluados periódicamente y atiende a todas las sedes integrantes de la institución educativa.</t>
  </si>
  <si>
    <t>Los informes financieros permiten un control efectivo del presupuesto y es coherente con el plan de ingresos y gastos; es pertinentes que estos redunden en la toma de decisiones para ajustar los planes de mejoramiento.</t>
  </si>
  <si>
    <t>Existe un seguimiento a los ingresos y gastos de, los cuales son tenidos en cuenta en la elaboración de los planes operativos de gastos y demás proyecciones financieras.</t>
  </si>
  <si>
    <t>La IE lleva un seguimiento acorde a los resultados obtenidos en los informes financieros, utilizados en la planeación, toma de decisiones  retroalimentación de las mismas.</t>
  </si>
  <si>
    <t>PEI, Plan de Mejoramiento, Plan Operativo Anual</t>
  </si>
  <si>
    <t>Libros contables y auxiliares</t>
  </si>
  <si>
    <t>Informes financieros entregados a las comunidades educativas, carteleras en todas las sedes.</t>
  </si>
  <si>
    <t>La IE cuenta con la identificación y políticas de estrategias de apoyo pedagógico a los estudiantes pertenecientes a las comunidades indígenas y  mantiene flexibilidad curricular en el PEI.</t>
  </si>
  <si>
    <t>La institución dispone de un programa encaminado a la formulación de los proyectos de vida de los estudiantes el cual es conocido y compartido por la comunidad educativa; es indispensable evaluar los procesos que conlleve a una mejora de dichos proyectos devida.</t>
  </si>
  <si>
    <t>PEI; SIMAT</t>
  </si>
  <si>
    <t>Carpeta gobierno escolar; proyecto convivencia</t>
  </si>
  <si>
    <t>Proyecto de orientación vocacional; Plan de estudios de Ética y Religión</t>
  </si>
  <si>
    <t>Caracterización y valoraciones pedagógicas en carpetas de estudiantes; PEI; SIMAT</t>
  </si>
  <si>
    <t>La escuela de padres es coherente con el PEI y se da participación a las familias de los estudiantes; se deben sistematizar y evaluar los procesos para su fortalecimiento.</t>
  </si>
  <si>
    <t>La institución implementa programas y medios en pro de la comunidad educativa, la cual los conoce y utiliza para los fines pertinentes; se debe evaluar periódicamente el uso adecuado de estos recursos.</t>
  </si>
  <si>
    <t>La IE cuenta con proyectos de servicio social, acordes a las necesidades identificadas en la institución.</t>
  </si>
  <si>
    <t>Proyecto escuela de padres, Carpeta de orientación escolar, PEI</t>
  </si>
  <si>
    <t>Proyecto de servicio social; PEI</t>
  </si>
  <si>
    <t>Los estudiantes participan de la dinámica institucional a través de los mecanismos y escenarios propiciados por la institución; pero estos deben ser evaluados con el propósito de integrar cada vez a más miembros de la comunidad educativa.</t>
  </si>
  <si>
    <t>Actas del gobierno escolar; Programas de eventos culturales.</t>
  </si>
  <si>
    <t>El grado de participación de las familias en los procesos institucionales es representativo, la institución ha de procurar que la participación sea coherente con los propósitos institucioales  y que tenga en cuenta las necesidades y expectativas de las familias.</t>
  </si>
  <si>
    <t>Proyecto escuela de padres; Actas y asistencia a reuniones-talleres</t>
  </si>
  <si>
    <t>La IE cuenta con programas de prevención de riesgos físicos, los cuales son pertinentes a los proyectos pedagógicos transversales y coherentes con el PEI.</t>
  </si>
  <si>
    <t xml:space="preserve">La IE realiza acciones encaminadas a fortalecer la seguridad tales como: fortalecimiento de la planta física, suministro adecuado de materiales (extintores, camillas y otros) y garantías mínimas que permiten mantener su integridad </t>
  </si>
  <si>
    <t>Folio plan de acción prevención de riesgos; PEI</t>
  </si>
  <si>
    <t>PEI; Formato de atención casos especiales; actas de campañas y alianzas con la Policía, ICBF</t>
  </si>
  <si>
    <t>PEI; proyecto prevención de riesgos</t>
  </si>
  <si>
    <t>Existe, es pertinente  y son revisados y ajustados períodicamente</t>
  </si>
  <si>
    <t>Las metas establecidas son coherentes con los objetivos y direccionamiento estratégico institucional, pero se precisa realizar ajustes  periódicamente.</t>
  </si>
  <si>
    <t>PEI,  plegables,Actas,</t>
  </si>
  <si>
    <t xml:space="preserve">La Institución implementa una estragia de inclusión  a través del  DUA y  el  PIAR </t>
  </si>
  <si>
    <t>DUA Y PIAR  y programas flexibles.</t>
  </si>
  <si>
    <t>La institución promueve los  criterio básicos del liderazgo para el fortalecimiento de los procesos de participación y decisión  de la comunidad educativa  en todas las sedes.</t>
  </si>
  <si>
    <t>Actas de consejo directivo,actas del Consejo Académico, actas del consejo estudiantil  y PMI</t>
  </si>
  <si>
    <t>Los planes, proyectos y acciones son pertinentes con el direccionamiento estratégico de la institución y son conocidos por la comunidad educativa</t>
  </si>
  <si>
    <t>PEI,  plande de estudios.</t>
  </si>
  <si>
    <t xml:space="preserve"> La estrategia pedagógica es pertinente con el horizonte institucional y es apropiada en todas las sedes</t>
  </si>
  <si>
    <t>PEI, PMI,  Actas de consejo académico y consejo directivo.</t>
  </si>
  <si>
    <t xml:space="preserve">La institución ha implementado procesos integrales de autoevaluación y seguimiento de los resultados obtenidos, através de instrumentos y procedimientos claros  </t>
  </si>
  <si>
    <t>PMI, Actas consejo directivo; formato de autoevaluación de gestiones.</t>
  </si>
  <si>
    <t>En consejo directivo se reúne periódicamente  de acuerdo con el programa establecido, pero adolece de un seguimiento sistemático al plan de trabajo.</t>
  </si>
  <si>
    <t>El consejo académico está conformado atendiendo al marco institucional; sin embargo, la metodología de trabajo no siempre está orientada al diseño e implementación del proyecto pedagógico.</t>
  </si>
  <si>
    <t>Las comisiones de evaluación y promoción se reunen periódicamente y cumplen su función atendiendo a la normatividad vigente.</t>
  </si>
  <si>
    <t>El  Consejo Estudiantil está conformado mediante elección democrática y se reune periódicamente atendiendo  sus funciones.</t>
  </si>
  <si>
    <t>Actas de elecciòn de los representantes y presidente estudiantil, plan de acción y actas de reuniones del consejo estudiantil.</t>
  </si>
  <si>
    <t>Actas de jornadas de elección del personero estudiantil, plan de acción.</t>
  </si>
  <si>
    <t>En consejo de padres de la institución aunque está conformado no se reune períodicamente.</t>
  </si>
  <si>
    <t xml:space="preserve">Actas de registro y elección de los representantes de padres de familia. </t>
  </si>
  <si>
    <t>La institución utiliza diferentes mecanismos de comunicación, reconoce y garantiza el acceso a  la información a los medios de comunicación, ajustados a las necesidades de la diversidad de la comunidad educativa</t>
  </si>
  <si>
    <t>La IE no cuenta con una política  para identificar y divulgar  las buenas prácticas pedagógicas, administrativas y culturales</t>
  </si>
  <si>
    <t>Se hace manifiesto la  identificación de los estudiantes con la institución educativa y la participación de los mismos en las distintas actividades es evidente.</t>
  </si>
  <si>
    <t>Formato de inventario, registros fotográficos.</t>
  </si>
  <si>
    <t>Aunque la inducción se realiza a los estudiantes al inicio , se debe procurar que la misma se realice y se  registre a los estudiantes que ingresen en cualquier momento del año escolar para fortalecer la convivencia.</t>
  </si>
  <si>
    <t>Programa de Bienvenida a los estudiantes  e inducción, actas y evidencias fotográficas.</t>
  </si>
  <si>
    <t>Asambleas de grupo.</t>
  </si>
  <si>
    <t>La institución mantiene un intercambio permanente con las autoridades educativas y desarrolla actividades conjuntas con las mismas para la solución oportuna de problemas, sin embargo los procedimientos no son sujetos a los proceso de evaluación y  revision periódica.</t>
  </si>
  <si>
    <t>Convenios SENA, contratos y convenios con el sector productivo.</t>
  </si>
  <si>
    <t>La institución cuenta con un plan de estudios estructurado para toda la institución, atendienco los lineamientos curriculares básicos en las competencia y es inclusivo y pertinente</t>
  </si>
  <si>
    <t>PEI; Plan de área y aula; Actas del consejo académico; Actas de área.</t>
  </si>
  <si>
    <t>PEI, Plan de Estudios.DUA Y PIAR</t>
  </si>
  <si>
    <t>Formato de requerimiento o necesidades, adquisición de recurso metodológicos para algnas áreas. Actas de entrega de materiales.</t>
  </si>
  <si>
    <t>La IE cuenta con una estrategia de dotación de recursos para el aprendizaje, acorde a las necesidades que se presenten desde cada área.</t>
  </si>
  <si>
    <t>Se cuenta con un mecanismo para el seguimeinto de las horas efectivas de clases recibidas por los estudiantes, pero se deben hacer seguimientos periódicos a la inasistencia para la toma efectiva de decisiones</t>
  </si>
  <si>
    <t>SIEE; PEI; Plan de área.</t>
  </si>
  <si>
    <t>Las prácticas pedagógicas de los docentes de todas la áreas del conocimiento son acordes a la población estudiantil. A su vez, son conocidas y compartidas con la comunidad educativa, en cumplimiento al PEI , planes de estudios y Proyectos Transversales.</t>
  </si>
  <si>
    <t>La IE cuenta con una política de articulación de recursos para el aprendizaje. Que está articulada con la propuesta pedagógica, sin embargo se precisa de procesos de revisión y evaluación  periódica.</t>
  </si>
  <si>
    <t>Formato de protocolo de préstamos, control y seguimiento de equipos.</t>
  </si>
  <si>
    <t>Se hace necesario que el uso de los tiempos para el aprendizaje sea complementado con actividades extracurriculares y de refuerzo con revisiones y evaluaciones periódicas respecto a los tiempos determinados para el aprendizaje</t>
  </si>
  <si>
    <t>Las prácticas pedagógicas se basan en la comunicación, organización del aula y relaciones recíprocas; sin embargo, se requiere hacer seguimiento a las relaciones de aula y diseñar e implementar acciones de mejoramiento para contrarrestar debilidades evidenciadas</t>
  </si>
  <si>
    <t>El estilo pedagógico institucional debe propender por implementar estrategias alternativas a la clase magistral, favorecer el desarrollo de las competencias y dar oportunidad a los estudiantes para que propongan actividades y temas de interés.</t>
  </si>
  <si>
    <t>El sistema de evaluación del rendimiento es apropiado y se aplica permanentemente; se hace seguimiento a los estudiantes de bajo rendimiento,  No obstante, se requiere fortalcer los procesos de seguimientos y ajustes permanentes.</t>
  </si>
  <si>
    <t>Aunque el seguimiento académico cuenta con indicadores y mecanismos claros de retroalimentación, se precisa hacer seguimientos más periódicos para realizar ajustes con el propósito de mejorarlo</t>
  </si>
  <si>
    <t>Los resultados de las evaluaciones externas e internas, se toman como instrumento para proponer acciones que redunden en el fortalecimiento de los aprendizajes de los estudiantes; sin embargo, estas acciones son implementadas parcialmente en algunas áreas.</t>
  </si>
  <si>
    <t>Visitas de los Egresados a la plataforma Facebook donde está alojado una encuesta de google forms.</t>
  </si>
  <si>
    <t>Se cuenta con un proceso de matrícula que  tiene en cuenta las necesidades de los estudiantes y los padres de familia.</t>
  </si>
  <si>
    <t>Archivo unificado de información de todas las sedes y ajustes permanentes a los mismos.</t>
  </si>
  <si>
    <t xml:space="preserve">La IE revisa periódicamente el sistema de expedición de boletines de calificaciones para ajustarlo y mejorarlo. </t>
  </si>
  <si>
    <t>La IE vela por el mantenimiento de la planta física conforme a un programa preestablecido.</t>
  </si>
  <si>
    <t>las acciones de embellecimiento y  adecuación de la planta física se realiza periódicamente y cuenta con la participación de los diferentes estamentos de la comunidad educativa.</t>
  </si>
  <si>
    <t>Participación de los estudiantes y docentes en acciones de embellecimiento. (Embellecimiento de las zonas verdes, restauración de pintura en interiores y exteriores)</t>
  </si>
  <si>
    <t xml:space="preserve">Proyectos, oficios
Protocolos.
</t>
  </si>
  <si>
    <t>Plan operativo de gastos,
Formato de necesidades por áreas y actas del consejo directivo</t>
  </si>
  <si>
    <t>Los suministros y dotaciòn fortalecen la propuesta pedagógica de  manera participativa, pero se requiere revisar y evaluar periódicamente.</t>
  </si>
  <si>
    <t>Existe  un  panorama de riesgos físicos, pero se requiere ampliarlo en todas las sedes.</t>
  </si>
  <si>
    <t>SIEE, manual de convivencia, PIAR.</t>
  </si>
  <si>
    <t>Los perfiles con que cuenta la IE, son coherentes, compometidos con la toma de decisiones; sin embargo, es indispensable hacer revisiones y evaluaciones continuas que redunden en el mejoramiento i,nstitucional.</t>
  </si>
  <si>
    <t>El proceso de asignación académica es eficiente y coherente con las necesidades y perfiles de los docentes y se realiza periódicamente.</t>
  </si>
  <si>
    <t>Plan de estudios, resolución interna de asignación académica, horario.</t>
  </si>
  <si>
    <t>Actas,  participación de docentes en actividades extracurriculares  programadas por la IE.</t>
  </si>
  <si>
    <t>La evaluación de desempeño se hace atendiendo a la normatividad, con indicadores y referentes claros. Se lleva a cabo el seguimiento, enfocado en proponer planes de incentivos, apoyo a la investigación, divulgación de buenas prácticas, etc.</t>
  </si>
  <si>
    <t>Carpeta de desempeño con información sobre los resultados de desempeño y planes de mejoramiento profesional.</t>
  </si>
  <si>
    <t>La IE  implementa acciones de reconocimiento al personal vinculado.</t>
  </si>
  <si>
    <t>Resolución Interna.</t>
  </si>
  <si>
    <t>La investigación está en estado incipiente; no hay seguimiento a las iniciativas del docente.</t>
  </si>
  <si>
    <t xml:space="preserve">El bienestar del talento humano se cumple para todo el personal vinculado y se evidencia en el fortalecimiento de las relaciones interpersonales y en la aceptación que manifiestan la comunidad docente de la institución. </t>
  </si>
  <si>
    <t xml:space="preserve">La IE ha identificado los estudiantes que presentan barreras en sus procesos de aprendizaje  y participación, en concordancia con la normatividad vigente y se han diseñado propuestas pedagógicas flexibles de manera conjunta permitiendo la inclusión. </t>
  </si>
  <si>
    <t>La IE cuenta con mecanismos y programas que recogen las expectativas de los estudiantes sintiendose identificados con estos y dicha información es socializada con la comunidad educativa.</t>
  </si>
  <si>
    <t>La institución considera las necesidades de la comunidad para ofertar los servicios que redunden en el mejoramiento de las condiciones de vida de los estudiantes; se precisan mantener las alianzas con los distintos sectores y lograr continuidad de los servicios ofertados.</t>
  </si>
  <si>
    <t>Convenios con entidades educativas "SENA"; contratos con entes comunitarios “Tienda escolar”; Carpeta dirección de grupo</t>
  </si>
  <si>
    <t>Contratos de arrendamiento de cancha sintéctica; tienda escolar; Contrato – convenio SENA “Tecno Parque”</t>
  </si>
  <si>
    <t>Aunque la institución dispone de los mecanismos para la integración y participación de la asamblea y consejo de padres, se deben establecer procesos de evaluación y retroalimaentación que redunden en el bienestar de los estudiantes.</t>
  </si>
  <si>
    <t>La IE desarrolla programas de prevención de riesgos psicosociales en coordinación con otras entidades y la comunidad educativa se vincula a los mismos; programas que no son evaluadas periodicamente.</t>
  </si>
  <si>
    <t>INSTITUCIÓN EDUCATIVA INSTITUTO TÉCNICO INDUSTRIAL"LUCIO PABÓN NÚÑEZ"</t>
  </si>
  <si>
    <t>OCAÑA</t>
  </si>
  <si>
    <t>2023-2024</t>
  </si>
  <si>
    <t>TRANSVERSAL 30 N°7.110 BARRIO LA PRIMAVERA</t>
  </si>
  <si>
    <t>ieitiluciopabon@gmail.com</t>
  </si>
  <si>
    <t>NOHORA CECILIA CLARO JURE</t>
  </si>
  <si>
    <t>RECTORA</t>
  </si>
  <si>
    <t>ncclaro@itilpn.edu.co</t>
  </si>
  <si>
    <t>DOCENTE</t>
  </si>
  <si>
    <t>JORGE UBALDO CASTAÑO TORRES</t>
  </si>
  <si>
    <t>jucastaño@itilpn.edu.co</t>
  </si>
  <si>
    <t>hsalcedo@itilpn.edu.co</t>
  </si>
  <si>
    <t>HENRY SALCEDO</t>
  </si>
  <si>
    <t>MARÍA OMAIRA ARENAS VERJEL</t>
  </si>
  <si>
    <t>COORDINADORA</t>
  </si>
  <si>
    <t>moarenas@itilpn.edu.co</t>
  </si>
  <si>
    <t>BLANCA CARVAJALINO GARZÓN</t>
  </si>
  <si>
    <t>bncarvajalino@itilpn.edu.co</t>
  </si>
  <si>
    <t>ENRIQUE RANGEL SERRANO</t>
  </si>
  <si>
    <t>erangel@itilpn.edu.co</t>
  </si>
  <si>
    <t>LIZA FERNANDA GONZÁLEZ SANDOVAL</t>
  </si>
  <si>
    <t>DOCENTE PTAFIZ</t>
  </si>
  <si>
    <t>lissafersandoval19@gmail.com</t>
  </si>
  <si>
    <t>FABIAN ANDRES VELANDIA ANGARITA</t>
  </si>
  <si>
    <t>esaravia@itilpn.edu.co</t>
  </si>
  <si>
    <t>favelandia@itilpn.edu.co</t>
  </si>
  <si>
    <t>DIRECTIVA, ADMINISTRATIVA Y FINANCIERA</t>
  </si>
  <si>
    <t>DIRECTIVA Y ACADÉMICA</t>
  </si>
  <si>
    <t>ACADÉMICA Y COMUNITARIA</t>
  </si>
  <si>
    <t xml:space="preserve">ACADÉMICA </t>
  </si>
  <si>
    <t>ELIZABETH SARAVIA  GUERRERO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</si>
</sst>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0.5</c:v>
                </c:pt>
                <c:pt idx="3">
                  <c:v>0.3</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6" zoomScale="80" zoomScaleNormal="80" workbookViewId="0">
      <selection activeCell="G41" sqref="G4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2"/>
      <c r="B1" s="203"/>
      <c r="C1" s="210" t="s">
        <v>169</v>
      </c>
      <c r="D1" s="211"/>
      <c r="E1" s="211"/>
      <c r="F1" s="211"/>
      <c r="G1" s="211"/>
      <c r="H1" s="208" t="s">
        <v>170</v>
      </c>
      <c r="I1" s="209"/>
    </row>
    <row r="2" spans="1:13" ht="18.75" customHeight="1" x14ac:dyDescent="0.25">
      <c r="A2" s="204"/>
      <c r="B2" s="205"/>
      <c r="C2" s="210" t="s">
        <v>171</v>
      </c>
      <c r="D2" s="211"/>
      <c r="E2" s="211"/>
      <c r="F2" s="211"/>
      <c r="G2" s="211"/>
      <c r="H2" s="44">
        <v>41241</v>
      </c>
      <c r="I2" s="45" t="s">
        <v>175</v>
      </c>
    </row>
    <row r="3" spans="1:13" ht="21" customHeight="1" x14ac:dyDescent="0.25">
      <c r="A3" s="206"/>
      <c r="B3" s="207"/>
      <c r="C3" s="210" t="s">
        <v>172</v>
      </c>
      <c r="D3" s="211"/>
      <c r="E3" s="211"/>
      <c r="F3" s="211"/>
      <c r="G3" s="211"/>
      <c r="H3" s="208" t="s">
        <v>173</v>
      </c>
      <c r="I3" s="209"/>
    </row>
    <row r="4" spans="1:13" ht="5.25" customHeight="1" x14ac:dyDescent="0.2"/>
    <row r="5" spans="1:13" ht="34.5" customHeight="1" x14ac:dyDescent="0.2">
      <c r="A5" s="161" t="s">
        <v>164</v>
      </c>
      <c r="B5" s="161"/>
      <c r="C5" s="161"/>
      <c r="D5" s="161"/>
      <c r="E5" s="161"/>
      <c r="F5" s="161"/>
      <c r="G5" s="161"/>
      <c r="H5" s="161"/>
      <c r="I5" s="161"/>
      <c r="K5" s="162" t="s">
        <v>140</v>
      </c>
      <c r="L5" s="162"/>
      <c r="M5" s="162"/>
    </row>
    <row r="6" spans="1:13" ht="23.25" customHeight="1" x14ac:dyDescent="0.2">
      <c r="A6" s="163" t="s">
        <v>162</v>
      </c>
      <c r="B6" s="164"/>
      <c r="C6" s="164"/>
      <c r="D6" s="164"/>
      <c r="E6" s="164"/>
      <c r="F6" s="193" t="s">
        <v>141</v>
      </c>
      <c r="G6" s="194"/>
      <c r="H6" s="194"/>
      <c r="I6" s="194"/>
      <c r="K6" s="47" t="s">
        <v>142</v>
      </c>
      <c r="L6" s="48" t="s">
        <v>143</v>
      </c>
      <c r="M6" s="49" t="s">
        <v>144</v>
      </c>
    </row>
    <row r="7" spans="1:13" ht="20.100000000000001" customHeight="1" x14ac:dyDescent="0.2">
      <c r="A7" s="165" t="s">
        <v>364</v>
      </c>
      <c r="B7" s="166"/>
      <c r="C7" s="166"/>
      <c r="D7" s="166"/>
      <c r="E7" s="166"/>
      <c r="F7" s="195">
        <v>45260</v>
      </c>
      <c r="G7" s="195"/>
      <c r="H7" s="195"/>
      <c r="I7" s="195"/>
      <c r="K7" s="167" t="s">
        <v>166</v>
      </c>
      <c r="L7" s="57" t="s">
        <v>145</v>
      </c>
      <c r="M7" s="168" t="s">
        <v>146</v>
      </c>
    </row>
    <row r="8" spans="1:13" ht="33.75" customHeight="1" x14ac:dyDescent="0.2">
      <c r="A8" s="165"/>
      <c r="B8" s="166"/>
      <c r="C8" s="166"/>
      <c r="D8" s="166"/>
      <c r="E8" s="166"/>
      <c r="F8" s="169" t="s">
        <v>160</v>
      </c>
      <c r="G8" s="170"/>
      <c r="H8" s="171">
        <v>154498000042</v>
      </c>
      <c r="I8" s="172"/>
      <c r="K8" s="168"/>
      <c r="L8" s="57" t="s">
        <v>159</v>
      </c>
      <c r="M8" s="168"/>
    </row>
    <row r="9" spans="1:13" ht="20.100000000000001" customHeight="1" x14ac:dyDescent="0.2">
      <c r="A9" s="42" t="s">
        <v>147</v>
      </c>
      <c r="B9" s="43"/>
      <c r="C9" s="198" t="s">
        <v>367</v>
      </c>
      <c r="D9" s="198"/>
      <c r="E9" s="199"/>
      <c r="F9" s="200" t="s">
        <v>163</v>
      </c>
      <c r="G9" s="201"/>
      <c r="H9" s="175" t="s">
        <v>365</v>
      </c>
      <c r="I9" s="176"/>
      <c r="K9" s="168"/>
      <c r="L9" s="57" t="s">
        <v>148</v>
      </c>
      <c r="M9" s="168" t="s">
        <v>149</v>
      </c>
    </row>
    <row r="10" spans="1:13" ht="20.100000000000001" customHeight="1" x14ac:dyDescent="0.2">
      <c r="A10" s="196" t="s">
        <v>168</v>
      </c>
      <c r="B10" s="197"/>
      <c r="C10" s="198" t="s">
        <v>368</v>
      </c>
      <c r="D10" s="198"/>
      <c r="E10" s="198"/>
      <c r="F10" s="199"/>
      <c r="G10" s="46" t="s">
        <v>150</v>
      </c>
      <c r="H10" s="173">
        <v>5611658</v>
      </c>
      <c r="I10" s="174"/>
      <c r="K10" s="168"/>
      <c r="L10" s="57" t="s">
        <v>151</v>
      </c>
      <c r="M10" s="168"/>
    </row>
    <row r="11" spans="1:13" ht="20.100000000000001" customHeight="1" x14ac:dyDescent="0.2">
      <c r="A11" s="196" t="s">
        <v>165</v>
      </c>
      <c r="B11" s="197"/>
      <c r="C11" s="198" t="s">
        <v>369</v>
      </c>
      <c r="D11" s="198"/>
      <c r="E11" s="198"/>
      <c r="F11" s="199"/>
      <c r="G11" s="46" t="s">
        <v>174</v>
      </c>
      <c r="H11" s="177" t="s">
        <v>366</v>
      </c>
      <c r="I11" s="178"/>
      <c r="K11" s="179"/>
      <c r="L11" s="58"/>
      <c r="M11" s="58"/>
    </row>
    <row r="12" spans="1:13" ht="19.5" customHeight="1" x14ac:dyDescent="0.2">
      <c r="A12" s="181" t="s">
        <v>152</v>
      </c>
      <c r="B12" s="182"/>
      <c r="C12" s="182"/>
      <c r="D12" s="182"/>
      <c r="E12" s="182"/>
      <c r="F12" s="182"/>
      <c r="G12" s="182"/>
      <c r="H12" s="182"/>
      <c r="I12" s="183"/>
      <c r="K12" s="180"/>
      <c r="L12" s="58"/>
      <c r="M12" s="180"/>
    </row>
    <row r="13" spans="1:13" ht="20.100000000000001" customHeight="1" x14ac:dyDescent="0.2">
      <c r="A13" s="184" t="s">
        <v>153</v>
      </c>
      <c r="B13" s="184"/>
      <c r="C13" s="184"/>
      <c r="D13" s="184" t="s">
        <v>154</v>
      </c>
      <c r="E13" s="184"/>
      <c r="F13" s="184"/>
      <c r="G13" s="184" t="s">
        <v>161</v>
      </c>
      <c r="H13" s="184"/>
      <c r="I13" s="184"/>
      <c r="K13" s="180"/>
      <c r="L13" s="58"/>
      <c r="M13" s="180"/>
    </row>
    <row r="14" spans="1:13" ht="20.100000000000001" customHeight="1" x14ac:dyDescent="0.2">
      <c r="A14" s="185" t="s">
        <v>369</v>
      </c>
      <c r="B14" s="185"/>
      <c r="C14" s="185"/>
      <c r="D14" s="185" t="s">
        <v>370</v>
      </c>
      <c r="E14" s="185"/>
      <c r="F14" s="185"/>
      <c r="G14" s="185" t="s">
        <v>371</v>
      </c>
      <c r="H14" s="185"/>
      <c r="I14" s="185"/>
      <c r="K14" s="180"/>
      <c r="L14" s="58"/>
      <c r="M14" s="180"/>
    </row>
    <row r="15" spans="1:13" ht="20.100000000000001" customHeight="1" x14ac:dyDescent="0.2">
      <c r="A15" s="185" t="s">
        <v>373</v>
      </c>
      <c r="B15" s="185"/>
      <c r="C15" s="185"/>
      <c r="D15" s="185" t="s">
        <v>372</v>
      </c>
      <c r="E15" s="185"/>
      <c r="F15" s="185"/>
      <c r="G15" s="185" t="s">
        <v>374</v>
      </c>
      <c r="H15" s="185"/>
      <c r="I15" s="185"/>
      <c r="K15" s="180"/>
      <c r="L15" s="58"/>
      <c r="M15" s="58"/>
    </row>
    <row r="16" spans="1:13" ht="20.100000000000001" customHeight="1" x14ac:dyDescent="0.2">
      <c r="A16" s="185" t="s">
        <v>376</v>
      </c>
      <c r="B16" s="185"/>
      <c r="C16" s="185"/>
      <c r="D16" s="185" t="s">
        <v>372</v>
      </c>
      <c r="E16" s="185"/>
      <c r="F16" s="185"/>
      <c r="G16" s="185" t="s">
        <v>375</v>
      </c>
      <c r="H16" s="185"/>
      <c r="I16" s="185"/>
      <c r="K16" s="180"/>
      <c r="L16" s="58"/>
      <c r="M16" s="58"/>
    </row>
    <row r="17" spans="1:13" ht="20.100000000000001" customHeight="1" x14ac:dyDescent="0.2">
      <c r="A17" s="185" t="s">
        <v>377</v>
      </c>
      <c r="B17" s="185"/>
      <c r="C17" s="185"/>
      <c r="D17" s="185" t="s">
        <v>378</v>
      </c>
      <c r="E17" s="185"/>
      <c r="F17" s="185"/>
      <c r="G17" s="185" t="s">
        <v>379</v>
      </c>
      <c r="H17" s="185"/>
      <c r="I17" s="185"/>
      <c r="K17" s="180"/>
      <c r="L17" s="58"/>
      <c r="M17" s="58"/>
    </row>
    <row r="18" spans="1:13" ht="20.100000000000001" customHeight="1" x14ac:dyDescent="0.2">
      <c r="A18" s="185" t="s">
        <v>380</v>
      </c>
      <c r="B18" s="185"/>
      <c r="C18" s="185"/>
      <c r="D18" s="185" t="s">
        <v>378</v>
      </c>
      <c r="E18" s="185"/>
      <c r="F18" s="185"/>
      <c r="G18" s="185" t="s">
        <v>381</v>
      </c>
      <c r="H18" s="185"/>
      <c r="I18" s="185"/>
      <c r="K18" s="186"/>
      <c r="L18" s="58"/>
      <c r="M18" s="58"/>
    </row>
    <row r="19" spans="1:13" ht="20.100000000000001" customHeight="1" x14ac:dyDescent="0.2">
      <c r="A19" s="185" t="s">
        <v>382</v>
      </c>
      <c r="B19" s="185"/>
      <c r="C19" s="185"/>
      <c r="D19" s="185" t="s">
        <v>378</v>
      </c>
      <c r="E19" s="185"/>
      <c r="F19" s="185"/>
      <c r="G19" s="185" t="s">
        <v>383</v>
      </c>
      <c r="H19" s="185"/>
      <c r="I19" s="185"/>
      <c r="K19" s="180"/>
      <c r="L19" s="58"/>
      <c r="M19" s="58"/>
    </row>
    <row r="20" spans="1:13" ht="20.100000000000001" customHeight="1" x14ac:dyDescent="0.2">
      <c r="A20" s="185" t="s">
        <v>384</v>
      </c>
      <c r="B20" s="185"/>
      <c r="C20" s="185"/>
      <c r="D20" s="185" t="s">
        <v>385</v>
      </c>
      <c r="E20" s="185"/>
      <c r="F20" s="185"/>
      <c r="G20" s="185" t="s">
        <v>386</v>
      </c>
      <c r="H20" s="185"/>
      <c r="I20" s="185"/>
      <c r="K20" s="180"/>
      <c r="L20" s="58"/>
      <c r="M20" s="58"/>
    </row>
    <row r="21" spans="1:13" ht="20.100000000000001" customHeight="1" x14ac:dyDescent="0.2">
      <c r="A21" s="185" t="s">
        <v>394</v>
      </c>
      <c r="B21" s="185"/>
      <c r="C21" s="185"/>
      <c r="D21" s="185" t="s">
        <v>372</v>
      </c>
      <c r="E21" s="185"/>
      <c r="F21" s="185"/>
      <c r="G21" s="185" t="s">
        <v>388</v>
      </c>
      <c r="H21" s="185"/>
      <c r="I21" s="185"/>
      <c r="K21" s="180"/>
      <c r="L21" s="58"/>
      <c r="M21" s="59"/>
    </row>
    <row r="22" spans="1:13" ht="20.100000000000001" customHeight="1" x14ac:dyDescent="0.2">
      <c r="A22" s="185" t="s">
        <v>387</v>
      </c>
      <c r="B22" s="185"/>
      <c r="C22" s="185"/>
      <c r="D22" s="185" t="s">
        <v>372</v>
      </c>
      <c r="E22" s="185"/>
      <c r="F22" s="185"/>
      <c r="G22" s="185" t="s">
        <v>389</v>
      </c>
      <c r="H22" s="185"/>
      <c r="I22" s="185"/>
    </row>
    <row r="23" spans="1:13" s="19" customFormat="1" ht="20.25" x14ac:dyDescent="0.3">
      <c r="A23" s="187"/>
      <c r="B23" s="187"/>
      <c r="C23" s="187"/>
      <c r="D23" s="187"/>
      <c r="E23" s="187"/>
      <c r="F23" s="187"/>
      <c r="G23" s="187"/>
      <c r="H23" s="187"/>
      <c r="I23" s="187"/>
      <c r="K23" s="188"/>
      <c r="L23" s="188"/>
    </row>
    <row r="24" spans="1:13" ht="30" customHeight="1" x14ac:dyDescent="0.2">
      <c r="A24" s="189" t="s">
        <v>155</v>
      </c>
      <c r="B24" s="189"/>
      <c r="C24" s="189"/>
      <c r="D24" s="189"/>
      <c r="E24" s="189"/>
      <c r="F24" s="189"/>
      <c r="G24" s="189"/>
      <c r="H24" s="189"/>
      <c r="I24" s="189"/>
      <c r="K24" s="20"/>
      <c r="L24" s="20"/>
    </row>
    <row r="25" spans="1:13" ht="33.75" customHeight="1" x14ac:dyDescent="0.2">
      <c r="A25" s="184" t="s">
        <v>153</v>
      </c>
      <c r="B25" s="184"/>
      <c r="C25" s="184"/>
      <c r="D25" s="184" t="s">
        <v>154</v>
      </c>
      <c r="E25" s="184"/>
      <c r="F25" s="184"/>
      <c r="G25" s="184" t="s">
        <v>23</v>
      </c>
      <c r="H25" s="184"/>
      <c r="I25" s="184"/>
      <c r="K25" s="21"/>
      <c r="L25" s="22"/>
      <c r="M25" s="18" t="s">
        <v>156</v>
      </c>
    </row>
    <row r="26" spans="1:13" ht="20.100000000000001" customHeight="1" x14ac:dyDescent="0.2">
      <c r="A26" s="185" t="s">
        <v>369</v>
      </c>
      <c r="B26" s="185"/>
      <c r="C26" s="185"/>
      <c r="D26" s="185" t="s">
        <v>370</v>
      </c>
      <c r="E26" s="185"/>
      <c r="F26" s="185"/>
      <c r="G26" s="185" t="s">
        <v>390</v>
      </c>
      <c r="H26" s="185"/>
      <c r="I26" s="185"/>
      <c r="K26" s="21"/>
      <c r="L26" s="22"/>
    </row>
    <row r="27" spans="1:13" ht="20.100000000000001" customHeight="1" x14ac:dyDescent="0.2">
      <c r="A27" s="185" t="s">
        <v>373</v>
      </c>
      <c r="B27" s="185"/>
      <c r="C27" s="185"/>
      <c r="D27" s="185" t="s">
        <v>372</v>
      </c>
      <c r="E27" s="185"/>
      <c r="F27" s="185"/>
      <c r="G27" s="185" t="s">
        <v>390</v>
      </c>
      <c r="H27" s="185"/>
      <c r="I27" s="185"/>
      <c r="K27" s="21"/>
      <c r="L27" s="23"/>
    </row>
    <row r="28" spans="1:13" ht="20.100000000000001" customHeight="1" x14ac:dyDescent="0.2">
      <c r="A28" s="185" t="s">
        <v>376</v>
      </c>
      <c r="B28" s="185"/>
      <c r="C28" s="185"/>
      <c r="D28" s="185" t="s">
        <v>372</v>
      </c>
      <c r="E28" s="185"/>
      <c r="F28" s="185"/>
      <c r="G28" s="185" t="s">
        <v>391</v>
      </c>
      <c r="H28" s="185"/>
      <c r="I28" s="185"/>
      <c r="K28" s="21"/>
      <c r="L28" s="23"/>
    </row>
    <row r="29" spans="1:13" ht="20.100000000000001" customHeight="1" x14ac:dyDescent="0.2">
      <c r="A29" s="185" t="s">
        <v>377</v>
      </c>
      <c r="B29" s="185"/>
      <c r="C29" s="185"/>
      <c r="D29" s="185" t="s">
        <v>378</v>
      </c>
      <c r="E29" s="185"/>
      <c r="F29" s="185"/>
      <c r="G29" s="185" t="s">
        <v>392</v>
      </c>
      <c r="H29" s="185"/>
      <c r="I29" s="185"/>
      <c r="K29" s="21"/>
      <c r="L29" s="22"/>
    </row>
    <row r="30" spans="1:13" ht="20.100000000000001" customHeight="1" x14ac:dyDescent="0.2">
      <c r="A30" s="185" t="s">
        <v>380</v>
      </c>
      <c r="B30" s="185"/>
      <c r="C30" s="185"/>
      <c r="D30" s="185" t="s">
        <v>378</v>
      </c>
      <c r="E30" s="185"/>
      <c r="F30" s="185"/>
      <c r="G30" s="185" t="s">
        <v>392</v>
      </c>
      <c r="H30" s="185"/>
      <c r="I30" s="185"/>
      <c r="K30" s="21"/>
      <c r="L30" s="23"/>
    </row>
    <row r="31" spans="1:13" ht="20.100000000000001" customHeight="1" x14ac:dyDescent="0.2">
      <c r="A31" s="185" t="s">
        <v>387</v>
      </c>
      <c r="B31" s="185"/>
      <c r="C31" s="185"/>
      <c r="D31" s="185" t="s">
        <v>372</v>
      </c>
      <c r="E31" s="185"/>
      <c r="F31" s="185"/>
      <c r="G31" s="185" t="s">
        <v>393</v>
      </c>
      <c r="H31" s="185"/>
      <c r="I31" s="185"/>
      <c r="K31" s="21"/>
      <c r="L31" s="24"/>
    </row>
    <row r="32" spans="1:13" ht="20.100000000000001" customHeight="1" x14ac:dyDescent="0.2">
      <c r="A32" s="185"/>
      <c r="B32" s="185"/>
      <c r="C32" s="185"/>
      <c r="D32" s="185"/>
      <c r="E32" s="185"/>
      <c r="F32" s="185"/>
      <c r="G32" s="185"/>
      <c r="H32" s="185"/>
      <c r="I32" s="185"/>
      <c r="K32" s="190"/>
      <c r="L32" s="22"/>
    </row>
    <row r="33" spans="11:12" ht="15" x14ac:dyDescent="0.2">
      <c r="K33" s="19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1" t="s">
        <v>29</v>
      </c>
      <c r="B65526" s="191"/>
      <c r="C65526" s="191"/>
      <c r="D65526" s="191"/>
      <c r="E65526" s="191"/>
    </row>
    <row r="65527" spans="1:5" x14ac:dyDescent="0.2">
      <c r="A65527" s="192" t="s">
        <v>30</v>
      </c>
      <c r="B65527" s="192"/>
      <c r="C65527" s="192"/>
      <c r="D65527" s="192"/>
      <c r="E65527" s="192"/>
    </row>
    <row r="65528" spans="1:5" x14ac:dyDescent="0.2">
      <c r="A65528" s="192" t="s">
        <v>31</v>
      </c>
      <c r="B65528" s="192"/>
      <c r="C65528" s="192"/>
      <c r="D65528" s="192"/>
      <c r="E65528" s="192"/>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B131" zoomScale="87" zoomScaleNormal="87" workbookViewId="0">
      <selection activeCell="C131" sqref="C131"/>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57" t="s">
        <v>124</v>
      </c>
      <c r="C1" s="257"/>
      <c r="D1" s="257"/>
      <c r="E1" s="257"/>
      <c r="F1" s="257"/>
      <c r="G1" s="257"/>
      <c r="H1" s="257"/>
      <c r="I1" s="257"/>
      <c r="J1" s="258"/>
      <c r="K1" s="258"/>
      <c r="L1" s="87"/>
      <c r="M1" s="87"/>
      <c r="N1" s="87"/>
      <c r="O1" s="87"/>
    </row>
    <row r="2" spans="1:21" ht="15.75" x14ac:dyDescent="0.2">
      <c r="B2" s="259" t="s">
        <v>27</v>
      </c>
      <c r="C2" s="259"/>
      <c r="D2" s="213" t="s">
        <v>177</v>
      </c>
      <c r="E2" s="213"/>
      <c r="F2" s="213"/>
      <c r="G2" s="214" t="s">
        <v>178</v>
      </c>
      <c r="H2" s="214"/>
      <c r="I2" s="214"/>
      <c r="J2" s="215" t="s">
        <v>179</v>
      </c>
      <c r="K2" s="215"/>
      <c r="L2" s="215"/>
      <c r="M2" s="274" t="s">
        <v>180</v>
      </c>
      <c r="N2" s="274"/>
      <c r="O2" s="274"/>
      <c r="Q2" s="86">
        <v>1</v>
      </c>
    </row>
    <row r="3" spans="1:21" ht="15" customHeight="1" x14ac:dyDescent="0.2">
      <c r="B3" s="259"/>
      <c r="C3" s="259"/>
      <c r="D3" s="220" t="s">
        <v>34</v>
      </c>
      <c r="E3" s="218" t="s">
        <v>122</v>
      </c>
      <c r="F3" s="218" t="s">
        <v>125</v>
      </c>
      <c r="G3" s="216" t="s">
        <v>34</v>
      </c>
      <c r="H3" s="218" t="s">
        <v>122</v>
      </c>
      <c r="I3" s="218" t="s">
        <v>125</v>
      </c>
      <c r="J3" s="216" t="s">
        <v>34</v>
      </c>
      <c r="K3" s="225" t="s">
        <v>122</v>
      </c>
      <c r="L3" s="219" t="s">
        <v>125</v>
      </c>
      <c r="M3" s="216" t="s">
        <v>34</v>
      </c>
      <c r="N3" s="225" t="s">
        <v>122</v>
      </c>
      <c r="O3" s="219" t="s">
        <v>125</v>
      </c>
      <c r="Q3" s="86">
        <v>2</v>
      </c>
    </row>
    <row r="4" spans="1:21" ht="15.75" customHeight="1" x14ac:dyDescent="0.2">
      <c r="B4" s="259"/>
      <c r="C4" s="259"/>
      <c r="D4" s="221"/>
      <c r="E4" s="219"/>
      <c r="F4" s="219"/>
      <c r="G4" s="217"/>
      <c r="H4" s="219"/>
      <c r="I4" s="219"/>
      <c r="J4" s="217"/>
      <c r="K4" s="226"/>
      <c r="L4" s="236"/>
      <c r="M4" s="217"/>
      <c r="N4" s="226"/>
      <c r="O4" s="236"/>
      <c r="Q4" s="86">
        <v>3</v>
      </c>
    </row>
    <row r="5" spans="1:21" ht="15.75" x14ac:dyDescent="0.2">
      <c r="B5" s="259"/>
      <c r="C5" s="259"/>
      <c r="D5" s="88"/>
      <c r="E5" s="89"/>
      <c r="F5" s="89"/>
      <c r="G5" s="90"/>
      <c r="H5" s="91"/>
      <c r="I5" s="91"/>
      <c r="J5" s="90"/>
      <c r="K5" s="92"/>
      <c r="L5" s="91"/>
      <c r="M5" s="90"/>
      <c r="N5" s="92"/>
      <c r="O5" s="91"/>
      <c r="Q5" s="86">
        <v>4</v>
      </c>
    </row>
    <row r="6" spans="1:21" ht="18.75" x14ac:dyDescent="0.2">
      <c r="A6" s="212"/>
      <c r="B6" s="267"/>
      <c r="C6" s="93" t="s">
        <v>73</v>
      </c>
      <c r="D6" s="94"/>
      <c r="E6" s="94"/>
      <c r="F6" s="94"/>
      <c r="G6" s="94"/>
      <c r="H6" s="94"/>
      <c r="I6" s="94"/>
      <c r="J6" s="94"/>
      <c r="K6" s="94"/>
      <c r="L6" s="95"/>
      <c r="M6" s="94"/>
      <c r="N6" s="94"/>
      <c r="O6" s="95"/>
    </row>
    <row r="7" spans="1:21" ht="39.950000000000003" customHeight="1" x14ac:dyDescent="0.2">
      <c r="A7" s="212"/>
      <c r="B7" s="268"/>
      <c r="C7" s="96" t="s">
        <v>33</v>
      </c>
      <c r="D7" s="26">
        <v>4</v>
      </c>
      <c r="E7" s="60" t="s">
        <v>289</v>
      </c>
      <c r="F7" s="60" t="s">
        <v>188</v>
      </c>
      <c r="G7" s="79"/>
      <c r="H7" s="61"/>
      <c r="I7" s="61"/>
      <c r="J7" s="82"/>
      <c r="K7" s="62"/>
      <c r="L7" s="63"/>
      <c r="M7" s="84"/>
      <c r="N7" s="64"/>
      <c r="O7" s="65"/>
      <c r="R7" s="86">
        <f>COUNTIF(D7:D10,"1")</f>
        <v>0</v>
      </c>
      <c r="S7" s="86">
        <f>COUNTIF(G7:G10,"1")</f>
        <v>0</v>
      </c>
      <c r="T7" s="86">
        <f>COUNTIF(J7:J10,"1")</f>
        <v>0</v>
      </c>
      <c r="U7" s="86">
        <f>COUNTIF(M7:M10,"1")</f>
        <v>0</v>
      </c>
    </row>
    <row r="8" spans="1:21" ht="39.950000000000003" customHeight="1" x14ac:dyDescent="0.2">
      <c r="A8" s="212"/>
      <c r="B8" s="268"/>
      <c r="C8" s="97" t="s">
        <v>35</v>
      </c>
      <c r="D8" s="26">
        <v>3</v>
      </c>
      <c r="E8" s="60" t="s">
        <v>290</v>
      </c>
      <c r="F8" s="60" t="s">
        <v>182</v>
      </c>
      <c r="G8" s="79"/>
      <c r="H8" s="66"/>
      <c r="I8" s="61"/>
      <c r="J8" s="82"/>
      <c r="K8" s="67"/>
      <c r="L8" s="63"/>
      <c r="M8" s="84"/>
      <c r="N8" s="68"/>
      <c r="O8" s="65"/>
      <c r="R8" s="86">
        <f>COUNTIF(D7:D10,"2")</f>
        <v>0</v>
      </c>
      <c r="S8" s="86">
        <f>COUNTIF(G7:G10,"2")</f>
        <v>0</v>
      </c>
      <c r="T8" s="86">
        <f>COUNTIF(J7:J10,"2")</f>
        <v>0</v>
      </c>
      <c r="U8" s="86">
        <f>COUNTIF(M7:M10,"2")</f>
        <v>0</v>
      </c>
    </row>
    <row r="9" spans="1:21" ht="39.950000000000003" customHeight="1" x14ac:dyDescent="0.2">
      <c r="A9" s="212"/>
      <c r="B9" s="268"/>
      <c r="C9" s="98" t="s">
        <v>36</v>
      </c>
      <c r="D9" s="26">
        <v>3</v>
      </c>
      <c r="E9" s="60" t="s">
        <v>189</v>
      </c>
      <c r="F9" s="60" t="s">
        <v>291</v>
      </c>
      <c r="G9" s="79"/>
      <c r="H9" s="66"/>
      <c r="I9" s="61"/>
      <c r="J9" s="82"/>
      <c r="K9" s="67"/>
      <c r="L9" s="63"/>
      <c r="M9" s="84"/>
      <c r="N9" s="68"/>
      <c r="O9" s="65"/>
      <c r="R9" s="86">
        <f>COUNTIF(D7:D10,"3")</f>
        <v>3</v>
      </c>
      <c r="S9" s="86">
        <f>COUNTIF(G7:G10,"3")</f>
        <v>0</v>
      </c>
      <c r="T9" s="86">
        <f>COUNTIF(J7:J10,"3")</f>
        <v>0</v>
      </c>
      <c r="U9" s="86">
        <f>COUNTIF(M7:M10,"3")</f>
        <v>1</v>
      </c>
    </row>
    <row r="10" spans="1:21" ht="39.950000000000003" customHeight="1" x14ac:dyDescent="0.2">
      <c r="A10" s="212"/>
      <c r="B10" s="269"/>
      <c r="C10" s="98" t="s">
        <v>37</v>
      </c>
      <c r="D10" s="26">
        <v>3</v>
      </c>
      <c r="E10" s="60" t="s">
        <v>292</v>
      </c>
      <c r="F10" s="60" t="s">
        <v>293</v>
      </c>
      <c r="G10" s="79"/>
      <c r="H10" s="66"/>
      <c r="I10" s="61"/>
      <c r="J10" s="82"/>
      <c r="K10" s="67"/>
      <c r="L10" s="63"/>
      <c r="M10" s="84">
        <v>3</v>
      </c>
      <c r="N10" s="68"/>
      <c r="O10" s="65"/>
      <c r="R10" s="86">
        <f>COUNTIF(D7:D10,"4")</f>
        <v>1</v>
      </c>
      <c r="S10" s="86">
        <f>COUNTIF(G7:G10,"4")</f>
        <v>0</v>
      </c>
      <c r="T10" s="86">
        <f>COUNTIF(J7:J10,"4")</f>
        <v>0</v>
      </c>
      <c r="U10" s="86">
        <f>COUNTIF(M7:M10,"4")</f>
        <v>0</v>
      </c>
    </row>
    <row r="11" spans="1:21" ht="6" customHeight="1" x14ac:dyDescent="0.25">
      <c r="B11" s="264"/>
      <c r="C11" s="265"/>
      <c r="D11" s="265"/>
      <c r="E11" s="265"/>
      <c r="F11" s="265"/>
      <c r="G11" s="265"/>
      <c r="H11" s="265"/>
      <c r="I11" s="265"/>
      <c r="J11" s="265"/>
      <c r="K11" s="266"/>
      <c r="L11" s="99"/>
      <c r="M11" s="100"/>
      <c r="N11" s="99"/>
      <c r="O11" s="99"/>
      <c r="Q11" s="86">
        <f>COUNTIF(D7:D10,"1")</f>
        <v>0</v>
      </c>
      <c r="R11" s="86">
        <f>COUNTIF(D7:D10,"1")</f>
        <v>0</v>
      </c>
      <c r="S11" s="86">
        <f>COUNTIF(D7:D10,"3")</f>
        <v>3</v>
      </c>
    </row>
    <row r="12" spans="1:21" ht="18.75" x14ac:dyDescent="0.2">
      <c r="A12" s="212"/>
      <c r="B12" s="233"/>
      <c r="C12" s="101" t="s">
        <v>72</v>
      </c>
      <c r="D12" s="102"/>
      <c r="E12" s="102"/>
      <c r="F12" s="102"/>
      <c r="G12" s="102"/>
      <c r="H12" s="102"/>
      <c r="I12" s="102"/>
      <c r="J12" s="102"/>
      <c r="K12" s="103"/>
      <c r="L12" s="104"/>
      <c r="M12" s="102"/>
      <c r="N12" s="103"/>
      <c r="O12" s="104"/>
    </row>
    <row r="13" spans="1:21" ht="39.950000000000003" customHeight="1" x14ac:dyDescent="0.2">
      <c r="A13" s="212"/>
      <c r="B13" s="234"/>
      <c r="C13" s="105" t="s">
        <v>38</v>
      </c>
      <c r="D13" s="27">
        <v>3</v>
      </c>
      <c r="E13" s="60" t="s">
        <v>294</v>
      </c>
      <c r="F13" s="69" t="s">
        <v>295</v>
      </c>
      <c r="G13" s="80"/>
      <c r="H13" s="61"/>
      <c r="I13" s="61"/>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12"/>
      <c r="B14" s="234"/>
      <c r="C14" s="97" t="s">
        <v>39</v>
      </c>
      <c r="D14" s="27">
        <v>3</v>
      </c>
      <c r="E14" s="74" t="s">
        <v>296</v>
      </c>
      <c r="F14" s="69" t="s">
        <v>297</v>
      </c>
      <c r="G14" s="80"/>
      <c r="H14" s="66"/>
      <c r="I14" s="61"/>
      <c r="J14" s="83"/>
      <c r="K14" s="71"/>
      <c r="L14" s="71"/>
      <c r="M14" s="85"/>
      <c r="N14" s="73"/>
      <c r="O14" s="73"/>
      <c r="R14" s="86">
        <f>COUNTIF(D13:D17,"2")</f>
        <v>0</v>
      </c>
      <c r="S14" s="86">
        <f>COUNTIF(G13:G17,"2")</f>
        <v>0</v>
      </c>
      <c r="T14" s="86">
        <f>COUNTIF(J13:J17,"2")</f>
        <v>0</v>
      </c>
      <c r="U14" s="86">
        <f>COUNTIF(M13:M17,"2")</f>
        <v>0</v>
      </c>
    </row>
    <row r="15" spans="1:21" ht="39.950000000000003" customHeight="1" x14ac:dyDescent="0.2">
      <c r="A15" s="212"/>
      <c r="B15" s="234"/>
      <c r="C15" s="97" t="s">
        <v>40</v>
      </c>
      <c r="D15" s="27">
        <v>3</v>
      </c>
      <c r="E15" s="74" t="s">
        <v>298</v>
      </c>
      <c r="F15" s="69" t="s">
        <v>183</v>
      </c>
      <c r="G15" s="80"/>
      <c r="H15" s="66"/>
      <c r="I15" s="61"/>
      <c r="J15" s="83"/>
      <c r="K15" s="71"/>
      <c r="L15" s="71"/>
      <c r="M15" s="85"/>
      <c r="N15" s="73"/>
      <c r="O15" s="73"/>
      <c r="R15" s="86">
        <f>COUNTIF(D13:D17,"3")</f>
        <v>5</v>
      </c>
      <c r="S15" s="86">
        <f>COUNTIF(G13:G17,"3")</f>
        <v>0</v>
      </c>
      <c r="T15" s="86">
        <f>COUNTIF(J13:J17,"3")</f>
        <v>0</v>
      </c>
      <c r="U15" s="86">
        <f>COUNTIF(M13:M17,"3")</f>
        <v>0</v>
      </c>
    </row>
    <row r="16" spans="1:21" ht="39.950000000000003" customHeight="1" x14ac:dyDescent="0.2">
      <c r="A16" s="212"/>
      <c r="B16" s="234"/>
      <c r="C16" s="98" t="s">
        <v>41</v>
      </c>
      <c r="D16" s="27">
        <v>3</v>
      </c>
      <c r="E16" s="74" t="s">
        <v>190</v>
      </c>
      <c r="F16" s="69" t="s">
        <v>299</v>
      </c>
      <c r="G16" s="80"/>
      <c r="H16" s="66"/>
      <c r="I16" s="61"/>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12"/>
      <c r="B17" s="235"/>
      <c r="C17" s="97" t="s">
        <v>42</v>
      </c>
      <c r="D17" s="27">
        <v>3</v>
      </c>
      <c r="E17" s="74" t="s">
        <v>300</v>
      </c>
      <c r="F17" s="69" t="s">
        <v>301</v>
      </c>
      <c r="G17" s="80"/>
      <c r="H17" s="66"/>
      <c r="I17" s="61"/>
      <c r="J17" s="83"/>
      <c r="K17" s="71"/>
      <c r="L17" s="71"/>
      <c r="M17" s="85"/>
      <c r="N17" s="73"/>
      <c r="O17" s="73"/>
    </row>
    <row r="18" spans="1:21" ht="7.5" customHeight="1" x14ac:dyDescent="0.25">
      <c r="B18" s="222"/>
      <c r="C18" s="223"/>
      <c r="D18" s="223"/>
      <c r="E18" s="223"/>
      <c r="F18" s="223"/>
      <c r="G18" s="223"/>
      <c r="H18" s="223"/>
      <c r="I18" s="223"/>
      <c r="J18" s="223"/>
      <c r="K18" s="224"/>
      <c r="L18" s="99"/>
      <c r="M18" s="100"/>
      <c r="N18" s="99"/>
      <c r="O18" s="99"/>
    </row>
    <row r="19" spans="1:21" ht="18.75" x14ac:dyDescent="0.2">
      <c r="A19" s="212"/>
      <c r="B19" s="233"/>
      <c r="C19" s="101" t="s">
        <v>43</v>
      </c>
      <c r="D19" s="102"/>
      <c r="E19" s="102"/>
      <c r="F19" s="102"/>
      <c r="G19" s="102"/>
      <c r="H19" s="102"/>
      <c r="I19" s="102"/>
      <c r="J19" s="102"/>
      <c r="K19" s="103"/>
      <c r="L19" s="104"/>
      <c r="M19" s="102"/>
      <c r="N19" s="103"/>
      <c r="O19" s="104"/>
    </row>
    <row r="20" spans="1:21" ht="39.950000000000003" customHeight="1" x14ac:dyDescent="0.2">
      <c r="A20" s="212"/>
      <c r="B20" s="270"/>
      <c r="C20" s="106" t="s">
        <v>44</v>
      </c>
      <c r="D20" s="27">
        <v>3</v>
      </c>
      <c r="E20" s="60" t="s">
        <v>302</v>
      </c>
      <c r="F20" s="60" t="s">
        <v>191</v>
      </c>
      <c r="G20" s="80"/>
      <c r="H20" s="61"/>
      <c r="I20" s="61"/>
      <c r="J20" s="83"/>
      <c r="K20" s="75"/>
      <c r="L20" s="76"/>
      <c r="M20" s="85"/>
      <c r="N20" s="77"/>
      <c r="O20" s="78"/>
      <c r="R20" s="86">
        <f>COUNTIF(D20:D27,"1")</f>
        <v>0</v>
      </c>
      <c r="S20" s="86">
        <f>COUNTIF(G20:G27,"1")</f>
        <v>0</v>
      </c>
      <c r="T20" s="86">
        <f>COUNTIF(J20:J27,"1")</f>
        <v>0</v>
      </c>
      <c r="U20" s="86">
        <f>COUNTIF(M20:M27,"1")</f>
        <v>0</v>
      </c>
    </row>
    <row r="21" spans="1:21" ht="39.950000000000003" customHeight="1" x14ac:dyDescent="0.2">
      <c r="A21" s="212"/>
      <c r="B21" s="270"/>
      <c r="C21" s="107" t="s">
        <v>45</v>
      </c>
      <c r="D21" s="27">
        <v>2</v>
      </c>
      <c r="E21" s="74" t="s">
        <v>303</v>
      </c>
      <c r="F21" s="60" t="s">
        <v>192</v>
      </c>
      <c r="G21" s="80"/>
      <c r="H21" s="66"/>
      <c r="I21" s="61"/>
      <c r="J21" s="83"/>
      <c r="K21" s="76"/>
      <c r="L21" s="76"/>
      <c r="M21" s="85"/>
      <c r="N21" s="78"/>
      <c r="O21" s="78"/>
      <c r="R21" s="86">
        <f>COUNTIF(D20:D27,"2")</f>
        <v>2</v>
      </c>
      <c r="S21" s="86">
        <f>COUNTIF(G20:G27,"2")</f>
        <v>0</v>
      </c>
      <c r="T21" s="86">
        <f>COUNTIF(J20:J27,"2")</f>
        <v>0</v>
      </c>
      <c r="U21" s="86">
        <f>COUNTIF(M20:M27,"2")</f>
        <v>0</v>
      </c>
    </row>
    <row r="22" spans="1:21" ht="39.950000000000003" customHeight="1" x14ac:dyDescent="0.2">
      <c r="A22" s="212"/>
      <c r="B22" s="270"/>
      <c r="C22" s="107" t="s">
        <v>46</v>
      </c>
      <c r="D22" s="27">
        <v>3</v>
      </c>
      <c r="E22" s="74" t="s">
        <v>304</v>
      </c>
      <c r="F22" s="60" t="s">
        <v>193</v>
      </c>
      <c r="G22" s="80"/>
      <c r="H22" s="66"/>
      <c r="I22" s="61"/>
      <c r="J22" s="83"/>
      <c r="K22" s="76"/>
      <c r="L22" s="76"/>
      <c r="M22" s="85"/>
      <c r="N22" s="78"/>
      <c r="O22" s="78"/>
      <c r="R22" s="86">
        <f>COUNTIF(D20:D27,"3")</f>
        <v>6</v>
      </c>
      <c r="S22" s="86">
        <f>COUNTIF(G20:G27,"3")</f>
        <v>0</v>
      </c>
      <c r="T22" s="86">
        <f>COUNTIF(J20:J27,"3")</f>
        <v>0</v>
      </c>
      <c r="U22" s="86">
        <f>COUNTIF(M20:M27,"3")</f>
        <v>0</v>
      </c>
    </row>
    <row r="23" spans="1:21" ht="39.950000000000003" customHeight="1" x14ac:dyDescent="0.2">
      <c r="A23" s="212"/>
      <c r="B23" s="270"/>
      <c r="C23" s="107" t="s">
        <v>47</v>
      </c>
      <c r="D23" s="27">
        <v>3</v>
      </c>
      <c r="E23" s="74" t="s">
        <v>194</v>
      </c>
      <c r="F23" s="60" t="s">
        <v>195</v>
      </c>
      <c r="G23" s="80"/>
      <c r="H23" s="66"/>
      <c r="I23" s="61"/>
      <c r="J23" s="83"/>
      <c r="K23" s="76"/>
      <c r="L23" s="76"/>
      <c r="M23" s="85"/>
      <c r="N23" s="78"/>
      <c r="O23" s="78"/>
      <c r="R23" s="86">
        <f>COUNTIF(D20:D27,"4")</f>
        <v>0</v>
      </c>
      <c r="S23" s="86">
        <f>COUNTIF(G20:G27,"4")</f>
        <v>0</v>
      </c>
      <c r="T23" s="86">
        <f>COUNTIF(J20:J27,"4")</f>
        <v>0</v>
      </c>
      <c r="U23" s="86">
        <f>COUNTIF(M20:M27,"4")</f>
        <v>0</v>
      </c>
    </row>
    <row r="24" spans="1:21" ht="39.950000000000003" customHeight="1" x14ac:dyDescent="0.2">
      <c r="A24" s="212"/>
      <c r="B24" s="270"/>
      <c r="C24" s="107" t="s">
        <v>48</v>
      </c>
      <c r="D24" s="27">
        <v>3</v>
      </c>
      <c r="E24" s="74" t="s">
        <v>305</v>
      </c>
      <c r="F24" s="60" t="s">
        <v>306</v>
      </c>
      <c r="G24" s="80"/>
      <c r="H24" s="66"/>
      <c r="I24" s="61"/>
      <c r="J24" s="83"/>
      <c r="K24" s="76"/>
      <c r="L24" s="76"/>
      <c r="M24" s="85"/>
      <c r="N24" s="78"/>
      <c r="O24" s="78"/>
    </row>
    <row r="25" spans="1:21" ht="39.950000000000003" customHeight="1" x14ac:dyDescent="0.2">
      <c r="A25" s="212"/>
      <c r="B25" s="270"/>
      <c r="C25" s="107" t="s">
        <v>49</v>
      </c>
      <c r="D25" s="27">
        <v>3</v>
      </c>
      <c r="E25" s="74" t="s">
        <v>196</v>
      </c>
      <c r="F25" s="60" t="s">
        <v>307</v>
      </c>
      <c r="G25" s="80"/>
      <c r="H25" s="66"/>
      <c r="I25" s="61"/>
      <c r="J25" s="83"/>
      <c r="K25" s="76"/>
      <c r="L25" s="76"/>
      <c r="M25" s="85"/>
      <c r="N25" s="78"/>
      <c r="O25" s="78"/>
    </row>
    <row r="26" spans="1:21" ht="39.950000000000003" customHeight="1" x14ac:dyDescent="0.2">
      <c r="A26" s="212"/>
      <c r="B26" s="270"/>
      <c r="C26" s="107" t="s">
        <v>50</v>
      </c>
      <c r="D26" s="27">
        <v>3</v>
      </c>
      <c r="E26" s="74" t="s">
        <v>197</v>
      </c>
      <c r="F26" s="60" t="s">
        <v>198</v>
      </c>
      <c r="G26" s="80"/>
      <c r="H26" s="66"/>
      <c r="I26" s="61"/>
      <c r="J26" s="83"/>
      <c r="K26" s="76"/>
      <c r="L26" s="76"/>
      <c r="M26" s="85"/>
      <c r="N26" s="78"/>
      <c r="O26" s="78"/>
    </row>
    <row r="27" spans="1:21" ht="39.950000000000003" customHeight="1" x14ac:dyDescent="0.2">
      <c r="A27" s="212"/>
      <c r="B27" s="271"/>
      <c r="C27" s="107" t="s">
        <v>51</v>
      </c>
      <c r="D27" s="27">
        <v>2</v>
      </c>
      <c r="E27" s="74" t="s">
        <v>308</v>
      </c>
      <c r="F27" s="60" t="s">
        <v>309</v>
      </c>
      <c r="G27" s="80"/>
      <c r="H27" s="66"/>
      <c r="I27" s="61"/>
      <c r="J27" s="83"/>
      <c r="K27" s="76"/>
      <c r="L27" s="76"/>
      <c r="M27" s="85"/>
      <c r="N27" s="78"/>
      <c r="O27" s="78"/>
    </row>
    <row r="28" spans="1:21" ht="7.5" customHeight="1" x14ac:dyDescent="0.25">
      <c r="B28" s="249"/>
      <c r="C28" s="250"/>
      <c r="D28" s="250"/>
      <c r="E28" s="250"/>
      <c r="F28" s="250"/>
      <c r="G28" s="250"/>
      <c r="H28" s="250"/>
      <c r="I28" s="250"/>
      <c r="J28" s="250"/>
      <c r="K28" s="272"/>
      <c r="L28" s="99"/>
      <c r="M28" s="100"/>
      <c r="N28" s="99"/>
      <c r="O28" s="99"/>
    </row>
    <row r="29" spans="1:21" ht="18.75" x14ac:dyDescent="0.2">
      <c r="A29" s="212"/>
      <c r="B29" s="233"/>
      <c r="C29" s="101" t="s">
        <v>52</v>
      </c>
      <c r="D29" s="102"/>
      <c r="E29" s="102"/>
      <c r="F29" s="102"/>
      <c r="G29" s="102"/>
      <c r="H29" s="102"/>
      <c r="I29" s="102"/>
      <c r="J29" s="102"/>
      <c r="K29" s="103"/>
      <c r="L29" s="104"/>
      <c r="M29" s="102"/>
      <c r="N29" s="103"/>
      <c r="O29" s="104"/>
    </row>
    <row r="30" spans="1:21" ht="39.950000000000003" customHeight="1" x14ac:dyDescent="0.2">
      <c r="A30" s="212"/>
      <c r="B30" s="234"/>
      <c r="C30" s="105" t="s">
        <v>53</v>
      </c>
      <c r="D30" s="27">
        <v>3</v>
      </c>
      <c r="E30" s="60" t="s">
        <v>310</v>
      </c>
      <c r="F30" s="60" t="s">
        <v>184</v>
      </c>
      <c r="G30" s="80"/>
      <c r="H30" s="61"/>
      <c r="I30" s="61"/>
      <c r="J30" s="83"/>
      <c r="K30" s="75"/>
      <c r="L30" s="76"/>
      <c r="M30" s="85"/>
      <c r="N30" s="77"/>
      <c r="O30" s="78"/>
      <c r="R30" s="86">
        <f>COUNTIF(D30:D33,"1")</f>
        <v>1</v>
      </c>
      <c r="S30" s="86">
        <f>COUNTIF(G30:G33,"1")</f>
        <v>0</v>
      </c>
      <c r="T30" s="86">
        <f>COUNTIF(J30:J33,"1")</f>
        <v>0</v>
      </c>
      <c r="U30" s="86">
        <f>COUNTIF(M30:M33,"1")</f>
        <v>0</v>
      </c>
    </row>
    <row r="31" spans="1:21" ht="39.950000000000003" customHeight="1" x14ac:dyDescent="0.2">
      <c r="A31" s="212"/>
      <c r="B31" s="234"/>
      <c r="C31" s="97" t="s">
        <v>54</v>
      </c>
      <c r="D31" s="27">
        <v>3</v>
      </c>
      <c r="E31" s="74" t="s">
        <v>200</v>
      </c>
      <c r="F31" s="60" t="s">
        <v>202</v>
      </c>
      <c r="G31" s="80"/>
      <c r="H31" s="66"/>
      <c r="I31" s="61"/>
      <c r="J31" s="83"/>
      <c r="K31" s="76"/>
      <c r="L31" s="76"/>
      <c r="M31" s="85"/>
      <c r="N31" s="78"/>
      <c r="O31" s="78"/>
      <c r="R31" s="86">
        <f>COUNTIF(D30:D33,"2")</f>
        <v>0</v>
      </c>
      <c r="S31" s="86">
        <f>COUNTIF(G30:G33,"2")</f>
        <v>0</v>
      </c>
      <c r="T31" s="86">
        <f>COUNTIF(J30:J33,"2")</f>
        <v>0</v>
      </c>
      <c r="U31" s="86">
        <f>COUNTIF(M30:M33,"2")</f>
        <v>0</v>
      </c>
    </row>
    <row r="32" spans="1:21" ht="39.950000000000003" customHeight="1" x14ac:dyDescent="0.2">
      <c r="A32" s="212"/>
      <c r="B32" s="234"/>
      <c r="C32" s="97" t="s">
        <v>55</v>
      </c>
      <c r="D32" s="27">
        <v>3</v>
      </c>
      <c r="E32" s="74" t="s">
        <v>201</v>
      </c>
      <c r="F32" s="60" t="s">
        <v>185</v>
      </c>
      <c r="G32" s="80"/>
      <c r="H32" s="66"/>
      <c r="I32" s="61"/>
      <c r="J32" s="83"/>
      <c r="K32" s="76"/>
      <c r="L32" s="76"/>
      <c r="M32" s="85"/>
      <c r="N32" s="78"/>
      <c r="O32" s="78"/>
      <c r="R32" s="86">
        <f>COUNTIF(D30:D33,"3")</f>
        <v>3</v>
      </c>
      <c r="S32" s="86">
        <f>COUNTIF(G30:G33,"3")</f>
        <v>0</v>
      </c>
      <c r="T32" s="86">
        <f>COUNTIF(J30:J33,"31")</f>
        <v>0</v>
      </c>
      <c r="U32" s="86">
        <f>COUNTIF(M30:M33,"3")</f>
        <v>0</v>
      </c>
    </row>
    <row r="33" spans="1:21" ht="39.950000000000003" customHeight="1" x14ac:dyDescent="0.2">
      <c r="A33" s="212"/>
      <c r="B33" s="235"/>
      <c r="C33" s="97" t="s">
        <v>56</v>
      </c>
      <c r="D33" s="27">
        <v>1</v>
      </c>
      <c r="E33" s="74" t="s">
        <v>311</v>
      </c>
      <c r="F33" s="60"/>
      <c r="G33" s="80"/>
      <c r="H33" s="66"/>
      <c r="I33" s="61"/>
      <c r="J33" s="83"/>
      <c r="K33" s="76"/>
      <c r="L33" s="76"/>
      <c r="M33" s="85"/>
      <c r="N33" s="78"/>
      <c r="O33" s="78"/>
      <c r="R33" s="86">
        <f>COUNTIF(D30:D33,"4")</f>
        <v>0</v>
      </c>
      <c r="S33" s="86">
        <f>COUNTIF(G30:G33,"4")</f>
        <v>0</v>
      </c>
      <c r="T33" s="86">
        <f>COUNTIF(J30:J33,"4")</f>
        <v>0</v>
      </c>
      <c r="U33" s="86">
        <f>COUNTIF(M30:M33,"4")</f>
        <v>0</v>
      </c>
    </row>
    <row r="34" spans="1:21" ht="9" customHeight="1" x14ac:dyDescent="0.25">
      <c r="B34" s="222"/>
      <c r="C34" s="223"/>
      <c r="D34" s="223"/>
      <c r="E34" s="223"/>
      <c r="F34" s="223"/>
      <c r="G34" s="223"/>
      <c r="H34" s="223"/>
      <c r="I34" s="223"/>
      <c r="J34" s="223"/>
      <c r="K34" s="224"/>
      <c r="L34" s="99"/>
      <c r="M34" s="100"/>
      <c r="N34" s="99"/>
      <c r="O34" s="99"/>
    </row>
    <row r="35" spans="1:21" ht="18.75" x14ac:dyDescent="0.2">
      <c r="A35" s="212"/>
      <c r="B35" s="233"/>
      <c r="C35" s="108" t="s">
        <v>57</v>
      </c>
      <c r="D35" s="273"/>
      <c r="E35" s="273"/>
      <c r="F35" s="273"/>
      <c r="G35" s="273"/>
      <c r="H35" s="273"/>
      <c r="I35" s="273"/>
      <c r="J35" s="273"/>
      <c r="K35" s="273"/>
      <c r="L35" s="109"/>
      <c r="M35" s="110"/>
      <c r="N35" s="110"/>
      <c r="O35" s="109"/>
    </row>
    <row r="36" spans="1:21" ht="39.950000000000003" customHeight="1" x14ac:dyDescent="0.2">
      <c r="A36" s="212"/>
      <c r="B36" s="234"/>
      <c r="C36" s="105" t="s">
        <v>58</v>
      </c>
      <c r="D36" s="27">
        <v>3</v>
      </c>
      <c r="E36" s="60" t="s">
        <v>312</v>
      </c>
      <c r="F36" s="60" t="s">
        <v>203</v>
      </c>
      <c r="G36" s="80"/>
      <c r="H36" s="61"/>
      <c r="I36" s="61"/>
      <c r="J36" s="83"/>
      <c r="K36" s="75"/>
      <c r="L36" s="76"/>
      <c r="M36" s="85"/>
      <c r="N36" s="77"/>
      <c r="O36" s="78"/>
      <c r="R36" s="86">
        <f>COUNTIF(D36:D44,"1")</f>
        <v>0</v>
      </c>
      <c r="S36" s="86">
        <f>COUNTIF(G36:G44,"1")</f>
        <v>0</v>
      </c>
      <c r="T36" s="86">
        <f>COUNTIF(J36:J44,"1")</f>
        <v>0</v>
      </c>
      <c r="U36" s="86">
        <f>COUNTIF(M36:M44,"1")</f>
        <v>0</v>
      </c>
    </row>
    <row r="37" spans="1:21" ht="39.950000000000003" customHeight="1" x14ac:dyDescent="0.2">
      <c r="A37" s="212"/>
      <c r="B37" s="234"/>
      <c r="C37" s="97" t="s">
        <v>59</v>
      </c>
      <c r="D37" s="27">
        <v>3</v>
      </c>
      <c r="E37" s="74" t="s">
        <v>204</v>
      </c>
      <c r="F37" s="60" t="s">
        <v>313</v>
      </c>
      <c r="G37" s="80"/>
      <c r="H37" s="66"/>
      <c r="I37" s="61"/>
      <c r="J37" s="83"/>
      <c r="K37" s="76"/>
      <c r="L37" s="76"/>
      <c r="M37" s="85"/>
      <c r="N37" s="78"/>
      <c r="O37" s="78"/>
      <c r="R37" s="86">
        <f>COUNTIF(D36:D44,"2")</f>
        <v>0</v>
      </c>
      <c r="S37" s="86">
        <f>COUNTIF(G36:G44,"2")</f>
        <v>0</v>
      </c>
      <c r="T37" s="86">
        <f>COUNTIF(J36:J44,"2")</f>
        <v>0</v>
      </c>
      <c r="U37" s="86">
        <f>COUNTIF(M36:M44,"2")</f>
        <v>0</v>
      </c>
    </row>
    <row r="38" spans="1:21" ht="39.950000000000003" customHeight="1" x14ac:dyDescent="0.2">
      <c r="A38" s="212"/>
      <c r="B38" s="234"/>
      <c r="C38" s="97" t="s">
        <v>60</v>
      </c>
      <c r="D38" s="27">
        <v>3</v>
      </c>
      <c r="E38" s="74" t="s">
        <v>314</v>
      </c>
      <c r="F38" s="60" t="s">
        <v>315</v>
      </c>
      <c r="G38" s="80"/>
      <c r="H38" s="66"/>
      <c r="I38" s="61"/>
      <c r="J38" s="83"/>
      <c r="K38" s="76"/>
      <c r="L38" s="76"/>
      <c r="M38" s="85"/>
      <c r="N38" s="78"/>
      <c r="O38" s="78"/>
      <c r="R38" s="86">
        <f>COUNTIF(D36:D44,"3")</f>
        <v>9</v>
      </c>
      <c r="S38" s="86">
        <f>COUNTIF(G36:G44,"3")</f>
        <v>0</v>
      </c>
      <c r="T38" s="86">
        <f>COUNTIF(J36:J44,"3")</f>
        <v>0</v>
      </c>
      <c r="U38" s="86">
        <f>COUNTIF(M36:M44,"3")</f>
        <v>0</v>
      </c>
    </row>
    <row r="39" spans="1:21" ht="39.950000000000003" customHeight="1" x14ac:dyDescent="0.2">
      <c r="A39" s="212"/>
      <c r="B39" s="234"/>
      <c r="C39" s="97" t="s">
        <v>61</v>
      </c>
      <c r="D39" s="27">
        <v>3</v>
      </c>
      <c r="E39" s="74" t="s">
        <v>205</v>
      </c>
      <c r="F39" s="60" t="s">
        <v>316</v>
      </c>
      <c r="G39" s="80"/>
      <c r="H39" s="66"/>
      <c r="I39" s="61"/>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12"/>
      <c r="B40" s="234"/>
      <c r="C40" s="97" t="s">
        <v>62</v>
      </c>
      <c r="D40" s="27">
        <v>3</v>
      </c>
      <c r="E40" s="74" t="s">
        <v>206</v>
      </c>
      <c r="F40" s="60" t="s">
        <v>210</v>
      </c>
      <c r="G40" s="80"/>
      <c r="H40" s="66"/>
      <c r="I40" s="61"/>
      <c r="J40" s="83"/>
      <c r="K40" s="76"/>
      <c r="L40" s="76"/>
      <c r="M40" s="85"/>
      <c r="N40" s="78"/>
      <c r="O40" s="78"/>
    </row>
    <row r="41" spans="1:21" ht="39.950000000000003" customHeight="1" x14ac:dyDescent="0.2">
      <c r="A41" s="212"/>
      <c r="B41" s="234"/>
      <c r="C41" s="97" t="s">
        <v>63</v>
      </c>
      <c r="D41" s="27">
        <v>3</v>
      </c>
      <c r="E41" s="74" t="s">
        <v>187</v>
      </c>
      <c r="F41" s="60" t="s">
        <v>211</v>
      </c>
      <c r="G41" s="80"/>
      <c r="H41" s="66"/>
      <c r="I41" s="61"/>
      <c r="J41" s="83"/>
      <c r="K41" s="76"/>
      <c r="L41" s="76"/>
      <c r="M41" s="85"/>
      <c r="N41" s="78"/>
      <c r="O41" s="78"/>
    </row>
    <row r="42" spans="1:21" ht="39.950000000000003" customHeight="1" x14ac:dyDescent="0.2">
      <c r="A42" s="212"/>
      <c r="B42" s="234"/>
      <c r="C42" s="97" t="s">
        <v>64</v>
      </c>
      <c r="D42" s="27">
        <v>3</v>
      </c>
      <c r="E42" s="74" t="s">
        <v>207</v>
      </c>
      <c r="F42" s="60" t="s">
        <v>212</v>
      </c>
      <c r="G42" s="80"/>
      <c r="H42" s="66"/>
      <c r="I42" s="61"/>
      <c r="J42" s="83"/>
      <c r="K42" s="76"/>
      <c r="L42" s="76"/>
      <c r="M42" s="85"/>
      <c r="N42" s="78"/>
      <c r="O42" s="78"/>
    </row>
    <row r="43" spans="1:21" ht="39.950000000000003" customHeight="1" x14ac:dyDescent="0.2">
      <c r="A43" s="212"/>
      <c r="B43" s="234"/>
      <c r="C43" s="97" t="s">
        <v>65</v>
      </c>
      <c r="D43" s="27">
        <v>3</v>
      </c>
      <c r="E43" s="74" t="s">
        <v>208</v>
      </c>
      <c r="F43" s="60" t="s">
        <v>213</v>
      </c>
      <c r="G43" s="80"/>
      <c r="H43" s="66"/>
      <c r="I43" s="61"/>
      <c r="J43" s="83"/>
      <c r="K43" s="76"/>
      <c r="L43" s="76"/>
      <c r="M43" s="85"/>
      <c r="N43" s="78"/>
      <c r="O43" s="78"/>
    </row>
    <row r="44" spans="1:21" ht="39.950000000000003" customHeight="1" x14ac:dyDescent="0.2">
      <c r="A44" s="212"/>
      <c r="B44" s="235"/>
      <c r="C44" s="97" t="s">
        <v>66</v>
      </c>
      <c r="D44" s="27">
        <v>3</v>
      </c>
      <c r="E44" s="74" t="s">
        <v>209</v>
      </c>
      <c r="F44" s="60" t="s">
        <v>186</v>
      </c>
      <c r="G44" s="80"/>
      <c r="H44" s="66"/>
      <c r="I44" s="61"/>
      <c r="J44" s="83"/>
      <c r="K44" s="76"/>
      <c r="L44" s="76"/>
      <c r="M44" s="85"/>
      <c r="N44" s="78"/>
      <c r="O44" s="78"/>
    </row>
    <row r="45" spans="1:21" ht="6.75" customHeight="1" x14ac:dyDescent="0.25">
      <c r="B45" s="222"/>
      <c r="C45" s="223"/>
      <c r="D45" s="223"/>
      <c r="E45" s="223"/>
      <c r="F45" s="223"/>
      <c r="G45" s="223"/>
      <c r="H45" s="223"/>
      <c r="I45" s="223"/>
      <c r="J45" s="223"/>
      <c r="K45" s="224"/>
      <c r="L45" s="99"/>
      <c r="M45" s="100"/>
      <c r="N45" s="99"/>
      <c r="O45" s="99"/>
    </row>
    <row r="46" spans="1:21" ht="18.75" x14ac:dyDescent="0.2">
      <c r="A46" s="212"/>
      <c r="B46" s="233"/>
      <c r="C46" s="101" t="s">
        <v>67</v>
      </c>
      <c r="D46" s="102"/>
      <c r="E46" s="102"/>
      <c r="F46" s="102"/>
      <c r="G46" s="102"/>
      <c r="H46" s="102"/>
      <c r="I46" s="102"/>
      <c r="J46" s="102"/>
      <c r="K46" s="103"/>
      <c r="L46" s="104"/>
      <c r="M46" s="102"/>
      <c r="N46" s="103"/>
      <c r="O46" s="104"/>
    </row>
    <row r="47" spans="1:21" ht="39.950000000000003" customHeight="1" x14ac:dyDescent="0.2">
      <c r="A47" s="212"/>
      <c r="B47" s="234"/>
      <c r="C47" s="105" t="s">
        <v>68</v>
      </c>
      <c r="D47" s="27">
        <v>3</v>
      </c>
      <c r="E47" s="30" t="s">
        <v>214</v>
      </c>
      <c r="F47" s="30" t="s">
        <v>215</v>
      </c>
      <c r="G47" s="28"/>
      <c r="H47" s="32"/>
      <c r="I47" s="32"/>
      <c r="J47" s="29"/>
      <c r="K47" s="34"/>
      <c r="L47" s="35"/>
      <c r="M47" s="52"/>
      <c r="N47" s="50"/>
      <c r="O47" s="51"/>
      <c r="R47" s="86">
        <f>COUNTIF(D47:D50,"1")</f>
        <v>0</v>
      </c>
      <c r="S47" s="86">
        <f>COUNTIF(G47:G50,"1")</f>
        <v>0</v>
      </c>
      <c r="T47" s="86">
        <f>COUNTIF(J47:J50,"1")</f>
        <v>0</v>
      </c>
      <c r="U47" s="86">
        <f>COUNTIF(M47:M50,"1")</f>
        <v>0</v>
      </c>
    </row>
    <row r="48" spans="1:21" ht="39.950000000000003" customHeight="1" x14ac:dyDescent="0.2">
      <c r="A48" s="212"/>
      <c r="B48" s="234"/>
      <c r="C48" s="97" t="s">
        <v>69</v>
      </c>
      <c r="D48" s="27">
        <v>3</v>
      </c>
      <c r="E48" s="31" t="s">
        <v>317</v>
      </c>
      <c r="F48" s="30" t="s">
        <v>219</v>
      </c>
      <c r="G48" s="28"/>
      <c r="H48" s="33"/>
      <c r="I48" s="32"/>
      <c r="J48" s="29"/>
      <c r="K48" s="35"/>
      <c r="L48" s="35"/>
      <c r="M48" s="52"/>
      <c r="N48" s="51"/>
      <c r="O48" s="51"/>
      <c r="R48" s="86">
        <f>COUNTIF(D47:D50,"2")</f>
        <v>0</v>
      </c>
      <c r="S48" s="86">
        <f>COUNTIF(G47:G50,"2")</f>
        <v>0</v>
      </c>
      <c r="T48" s="86">
        <f>COUNTIF(J47:J50,"2")</f>
        <v>0</v>
      </c>
      <c r="U48" s="86">
        <f>COUNTIF(M47:M50,"2")</f>
        <v>0</v>
      </c>
    </row>
    <row r="49" spans="1:21" ht="39.950000000000003" customHeight="1" x14ac:dyDescent="0.2">
      <c r="A49" s="212"/>
      <c r="B49" s="234"/>
      <c r="C49" s="97" t="s">
        <v>70</v>
      </c>
      <c r="D49" s="27">
        <v>3</v>
      </c>
      <c r="E49" s="31" t="s">
        <v>216</v>
      </c>
      <c r="F49" s="30" t="s">
        <v>218</v>
      </c>
      <c r="G49" s="28"/>
      <c r="H49" s="33"/>
      <c r="I49" s="32"/>
      <c r="J49" s="29"/>
      <c r="K49" s="35"/>
      <c r="L49" s="35"/>
      <c r="M49" s="52"/>
      <c r="N49" s="51"/>
      <c r="O49" s="51"/>
      <c r="R49" s="86">
        <f>COUNTIF(D47:D50,"3")</f>
        <v>4</v>
      </c>
      <c r="S49" s="86">
        <f>COUNTIF(G47:G50,"3")</f>
        <v>0</v>
      </c>
      <c r="T49" s="86">
        <f>COUNTIF(J47:J50,"3")</f>
        <v>0</v>
      </c>
      <c r="U49" s="86">
        <f>COUNTIF(M47:M50,"3")</f>
        <v>0</v>
      </c>
    </row>
    <row r="50" spans="1:21" ht="39.950000000000003" customHeight="1" x14ac:dyDescent="0.2">
      <c r="A50" s="212"/>
      <c r="B50" s="235"/>
      <c r="C50" s="97" t="s">
        <v>71</v>
      </c>
      <c r="D50" s="27">
        <v>3</v>
      </c>
      <c r="E50" s="31" t="s">
        <v>217</v>
      </c>
      <c r="F50" s="30" t="s">
        <v>318</v>
      </c>
      <c r="G50" s="28"/>
      <c r="H50" s="33"/>
      <c r="I50" s="32"/>
      <c r="J50" s="29"/>
      <c r="K50" s="35"/>
      <c r="L50" s="35"/>
      <c r="M50" s="52"/>
      <c r="N50" s="51"/>
      <c r="O50" s="51"/>
      <c r="R50" s="86">
        <f>COUNTIF(D47:D50,"4")</f>
        <v>0</v>
      </c>
      <c r="S50" s="86">
        <f>COUNTIF(G47:G50,"4")</f>
        <v>0</v>
      </c>
      <c r="T50" s="86">
        <f>COUNTIF(J47:J50,"4")</f>
        <v>0</v>
      </c>
      <c r="U50" s="86">
        <f>COUNTIF(M47:M50,"4")</f>
        <v>0</v>
      </c>
    </row>
    <row r="51" spans="1:21" ht="8.25" customHeight="1" x14ac:dyDescent="0.25">
      <c r="B51" s="222"/>
      <c r="C51" s="223"/>
      <c r="D51" s="223"/>
      <c r="E51" s="223"/>
      <c r="F51" s="223"/>
      <c r="G51" s="223"/>
      <c r="H51" s="223"/>
      <c r="I51" s="223"/>
      <c r="J51" s="223"/>
      <c r="K51" s="224"/>
      <c r="L51" s="99"/>
      <c r="M51" s="100"/>
      <c r="N51" s="99"/>
      <c r="O51" s="99"/>
    </row>
    <row r="52" spans="1:21" ht="24" customHeight="1" x14ac:dyDescent="0.2">
      <c r="B52" s="252" t="s">
        <v>26</v>
      </c>
      <c r="C52" s="253"/>
      <c r="D52" s="244">
        <v>2023</v>
      </c>
      <c r="E52" s="245"/>
      <c r="F52" s="246"/>
      <c r="G52" s="227">
        <v>2024</v>
      </c>
      <c r="H52" s="228"/>
      <c r="I52" s="229"/>
      <c r="J52" s="230">
        <v>2025</v>
      </c>
      <c r="K52" s="231"/>
      <c r="L52" s="232"/>
      <c r="M52" s="275">
        <v>2018</v>
      </c>
      <c r="N52" s="276"/>
      <c r="O52" s="277"/>
    </row>
    <row r="53" spans="1:21" ht="33" customHeight="1" x14ac:dyDescent="0.2">
      <c r="B53" s="254"/>
      <c r="C53" s="255"/>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12"/>
      <c r="B54" s="114"/>
      <c r="C54" s="256" t="s">
        <v>74</v>
      </c>
      <c r="D54" s="239"/>
      <c r="E54" s="239"/>
      <c r="F54" s="239"/>
      <c r="G54" s="239"/>
      <c r="H54" s="239"/>
      <c r="I54" s="239"/>
      <c r="J54" s="239"/>
      <c r="K54" s="239"/>
      <c r="L54" s="115"/>
      <c r="M54" s="116"/>
      <c r="N54" s="116"/>
      <c r="O54" s="115"/>
    </row>
    <row r="55" spans="1:21" ht="30" customHeight="1" x14ac:dyDescent="0.2">
      <c r="A55" s="212"/>
      <c r="B55" s="117"/>
      <c r="C55" s="105" t="s">
        <v>75</v>
      </c>
      <c r="D55" s="27">
        <v>3</v>
      </c>
      <c r="E55" s="60" t="s">
        <v>319</v>
      </c>
      <c r="F55" s="60" t="s">
        <v>320</v>
      </c>
      <c r="G55" s="80"/>
      <c r="H55" s="61"/>
      <c r="I55" s="61"/>
      <c r="J55" s="83"/>
      <c r="K55" s="75"/>
      <c r="L55" s="76"/>
      <c r="M55" s="85"/>
      <c r="N55" s="77"/>
      <c r="O55" s="78"/>
      <c r="R55" s="86">
        <f>COUNTIF(D55:D59,"1")</f>
        <v>0</v>
      </c>
      <c r="S55" s="86">
        <f>COUNTIF(G55:G59,"1")</f>
        <v>0</v>
      </c>
      <c r="T55" s="86">
        <f>COUNTIF(J55:J59,"1")</f>
        <v>0</v>
      </c>
      <c r="U55" s="86">
        <f>COUNTIF(M55:M59,"1")</f>
        <v>0</v>
      </c>
    </row>
    <row r="56" spans="1:21" ht="30" customHeight="1" x14ac:dyDescent="0.2">
      <c r="A56" s="212"/>
      <c r="B56" s="117"/>
      <c r="C56" s="97" t="s">
        <v>76</v>
      </c>
      <c r="D56" s="27">
        <v>3</v>
      </c>
      <c r="E56" s="74" t="s">
        <v>220</v>
      </c>
      <c r="F56" s="60" t="s">
        <v>321</v>
      </c>
      <c r="G56" s="80"/>
      <c r="H56" s="66"/>
      <c r="I56" s="61"/>
      <c r="J56" s="83"/>
      <c r="K56" s="76"/>
      <c r="L56" s="76"/>
      <c r="M56" s="85"/>
      <c r="N56" s="78"/>
      <c r="O56" s="78"/>
      <c r="R56" s="86">
        <f>COUNTIF(D55:D59,"2")</f>
        <v>0</v>
      </c>
      <c r="S56" s="86">
        <f>COUNTIF(G55:G59,"2")</f>
        <v>0</v>
      </c>
      <c r="T56" s="86">
        <f>COUNTIF(J55:J59,"2")</f>
        <v>0</v>
      </c>
      <c r="U56" s="86">
        <f>COUNTIF(M55:M59,"2")</f>
        <v>0</v>
      </c>
    </row>
    <row r="57" spans="1:21" ht="30" customHeight="1" x14ac:dyDescent="0.2">
      <c r="A57" s="212"/>
      <c r="B57" s="117"/>
      <c r="C57" s="97" t="s">
        <v>77</v>
      </c>
      <c r="D57" s="27">
        <v>3</v>
      </c>
      <c r="E57" s="74" t="s">
        <v>323</v>
      </c>
      <c r="F57" s="60" t="s">
        <v>322</v>
      </c>
      <c r="G57" s="80"/>
      <c r="H57" s="66"/>
      <c r="I57" s="61"/>
      <c r="J57" s="83"/>
      <c r="K57" s="76"/>
      <c r="L57" s="76"/>
      <c r="M57" s="85"/>
      <c r="N57" s="78"/>
      <c r="O57" s="78"/>
      <c r="R57" s="86">
        <f>COUNTIF(D55:D59,"3")</f>
        <v>5</v>
      </c>
      <c r="S57" s="86">
        <f>COUNTIF(G55:G59,"3")</f>
        <v>0</v>
      </c>
      <c r="T57" s="86">
        <f>COUNTIF(J55:J59,"3")</f>
        <v>0</v>
      </c>
      <c r="U57" s="86">
        <f>COUNTIF(M55:M59,"3")</f>
        <v>0</v>
      </c>
    </row>
    <row r="58" spans="1:21" ht="30" customHeight="1" x14ac:dyDescent="0.2">
      <c r="A58" s="212"/>
      <c r="B58" s="117"/>
      <c r="C58" s="97" t="s">
        <v>78</v>
      </c>
      <c r="D58" s="27">
        <v>3</v>
      </c>
      <c r="E58" s="74" t="s">
        <v>324</v>
      </c>
      <c r="F58" s="60" t="s">
        <v>221</v>
      </c>
      <c r="G58" s="80"/>
      <c r="H58" s="66"/>
      <c r="I58" s="61"/>
      <c r="J58" s="83"/>
      <c r="K58" s="76"/>
      <c r="L58" s="76"/>
      <c r="M58" s="85"/>
      <c r="N58" s="78"/>
      <c r="O58" s="78"/>
      <c r="R58" s="86">
        <f>COUNTIF(D55:D59,"4")</f>
        <v>0</v>
      </c>
      <c r="S58" s="86">
        <f>COUNTIF(G55:G59,"4")</f>
        <v>0</v>
      </c>
      <c r="T58" s="86">
        <f>COUNTIF(J55:J59,"4")</f>
        <v>0</v>
      </c>
      <c r="U58" s="86">
        <f>COUNTIF(M55:M59,"4")</f>
        <v>0</v>
      </c>
    </row>
    <row r="59" spans="1:21" ht="30" customHeight="1" x14ac:dyDescent="0.2">
      <c r="A59" s="212"/>
      <c r="B59" s="118"/>
      <c r="C59" s="97" t="s">
        <v>79</v>
      </c>
      <c r="D59" s="27">
        <v>3</v>
      </c>
      <c r="E59" s="74" t="s">
        <v>222</v>
      </c>
      <c r="F59" s="60" t="s">
        <v>325</v>
      </c>
      <c r="G59" s="80"/>
      <c r="H59" s="66"/>
      <c r="I59" s="61"/>
      <c r="J59" s="83"/>
      <c r="K59" s="76"/>
      <c r="L59" s="76"/>
      <c r="M59" s="85"/>
      <c r="N59" s="78"/>
      <c r="O59" s="78"/>
    </row>
    <row r="60" spans="1:21" ht="6.75" customHeight="1" x14ac:dyDescent="0.25">
      <c r="B60" s="237"/>
      <c r="C60" s="238"/>
      <c r="D60" s="119"/>
      <c r="E60" s="120"/>
      <c r="F60" s="120"/>
      <c r="G60" s="119"/>
      <c r="H60" s="120"/>
      <c r="I60" s="120"/>
      <c r="J60" s="119"/>
      <c r="K60" s="120"/>
      <c r="M60" s="119"/>
      <c r="N60" s="120"/>
    </row>
    <row r="61" spans="1:21" ht="18.75" x14ac:dyDescent="0.2">
      <c r="A61" s="212"/>
      <c r="B61" s="114"/>
      <c r="C61" s="256" t="s">
        <v>80</v>
      </c>
      <c r="D61" s="239"/>
      <c r="E61" s="239"/>
      <c r="F61" s="239"/>
      <c r="G61" s="239"/>
      <c r="H61" s="239"/>
      <c r="I61" s="239"/>
      <c r="J61" s="239"/>
      <c r="K61" s="240"/>
      <c r="L61" s="116"/>
      <c r="M61" s="116"/>
      <c r="N61" s="116"/>
      <c r="O61" s="116"/>
    </row>
    <row r="62" spans="1:21" ht="30" customHeight="1" x14ac:dyDescent="0.2">
      <c r="A62" s="212"/>
      <c r="B62" s="122"/>
      <c r="C62" s="96" t="s">
        <v>81</v>
      </c>
      <c r="D62" s="27">
        <v>3</v>
      </c>
      <c r="E62" s="60" t="s">
        <v>326</v>
      </c>
      <c r="F62" s="60" t="s">
        <v>223</v>
      </c>
      <c r="G62" s="80"/>
      <c r="H62" s="61"/>
      <c r="I62" s="61"/>
      <c r="J62" s="83"/>
      <c r="K62" s="76"/>
      <c r="L62" s="76"/>
      <c r="M62" s="85"/>
      <c r="N62" s="78"/>
      <c r="O62" s="78"/>
      <c r="R62" s="86">
        <f>COUNTIF(D62:D65,"1")</f>
        <v>1</v>
      </c>
      <c r="S62" s="86">
        <f>COUNTIF(G62:G65,"1")</f>
        <v>0</v>
      </c>
      <c r="T62" s="86">
        <f>COUNTIF(J62:J65,"1")</f>
        <v>0</v>
      </c>
      <c r="U62" s="86">
        <f>COUNTIF(M62:M65,"1")</f>
        <v>0</v>
      </c>
    </row>
    <row r="63" spans="1:21" ht="30" customHeight="1" x14ac:dyDescent="0.2">
      <c r="A63" s="212"/>
      <c r="B63" s="117"/>
      <c r="C63" s="97" t="s">
        <v>82</v>
      </c>
      <c r="D63" s="27">
        <v>1</v>
      </c>
      <c r="E63" s="74" t="s">
        <v>224</v>
      </c>
      <c r="F63" s="60" t="s">
        <v>225</v>
      </c>
      <c r="G63" s="80"/>
      <c r="H63" s="66"/>
      <c r="I63" s="61"/>
      <c r="J63" s="83"/>
      <c r="K63" s="76"/>
      <c r="L63" s="76"/>
      <c r="M63" s="85"/>
      <c r="N63" s="78"/>
      <c r="O63" s="78"/>
      <c r="R63" s="86">
        <f>COUNTIF(D62:D65,"2")</f>
        <v>0</v>
      </c>
      <c r="S63" s="86">
        <f>COUNTIF(G62:G65,"2")</f>
        <v>0</v>
      </c>
      <c r="T63" s="86">
        <f>COUNTIF(J62:J65,"2")</f>
        <v>0</v>
      </c>
      <c r="U63" s="86">
        <f>COUNTIF(M62:M65,"2")</f>
        <v>0</v>
      </c>
    </row>
    <row r="64" spans="1:21" ht="30" customHeight="1" x14ac:dyDescent="0.2">
      <c r="A64" s="212"/>
      <c r="B64" s="117"/>
      <c r="C64" s="97" t="s">
        <v>83</v>
      </c>
      <c r="D64" s="27">
        <v>3</v>
      </c>
      <c r="E64" s="74" t="s">
        <v>327</v>
      </c>
      <c r="F64" s="60" t="s">
        <v>328</v>
      </c>
      <c r="G64" s="80"/>
      <c r="H64" s="66"/>
      <c r="I64" s="61"/>
      <c r="J64" s="83"/>
      <c r="K64" s="76"/>
      <c r="L64" s="76"/>
      <c r="M64" s="85"/>
      <c r="N64" s="78"/>
      <c r="O64" s="78"/>
      <c r="R64" s="86">
        <f>COUNTIF(D62:D65,"3")</f>
        <v>3</v>
      </c>
      <c r="S64" s="86">
        <f>COUNTIF(G62:G65,"3")</f>
        <v>0</v>
      </c>
      <c r="T64" s="86">
        <f>COUNTIF(J62:J65,"3")</f>
        <v>0</v>
      </c>
      <c r="U64" s="86">
        <f>COUNTIF(M62:M65,"3")</f>
        <v>0</v>
      </c>
    </row>
    <row r="65" spans="1:21" ht="30" customHeight="1" x14ac:dyDescent="0.2">
      <c r="A65" s="212"/>
      <c r="B65" s="118"/>
      <c r="C65" s="97" t="s">
        <v>84</v>
      </c>
      <c r="D65" s="27">
        <v>3</v>
      </c>
      <c r="E65" s="74" t="s">
        <v>329</v>
      </c>
      <c r="F65" s="60" t="s">
        <v>226</v>
      </c>
      <c r="G65" s="80"/>
      <c r="H65" s="66"/>
      <c r="I65" s="61"/>
      <c r="J65" s="83"/>
      <c r="K65" s="76"/>
      <c r="L65" s="76"/>
      <c r="M65" s="85"/>
      <c r="N65" s="78"/>
      <c r="O65" s="78"/>
      <c r="R65" s="86">
        <f>COUNTIF(D62:D65,"4")</f>
        <v>0</v>
      </c>
      <c r="S65" s="86">
        <f>COUNTIF(G62:G65,"4")</f>
        <v>0</v>
      </c>
      <c r="T65" s="86">
        <f>COUNTIF(J62:J65,"4")</f>
        <v>0</v>
      </c>
      <c r="U65" s="86">
        <f>COUNTIF(M62:M65,"4")</f>
        <v>0</v>
      </c>
    </row>
    <row r="66" spans="1:21" ht="9" customHeight="1" x14ac:dyDescent="0.25">
      <c r="B66" s="249"/>
      <c r="C66" s="250"/>
      <c r="D66" s="250"/>
      <c r="E66" s="250"/>
      <c r="F66" s="250"/>
      <c r="G66" s="250"/>
      <c r="H66" s="250"/>
      <c r="I66" s="250"/>
      <c r="J66" s="250"/>
      <c r="K66" s="251"/>
      <c r="L66" s="99"/>
      <c r="M66" s="100"/>
      <c r="N66" s="99"/>
      <c r="O66" s="99"/>
    </row>
    <row r="67" spans="1:21" ht="18.75" x14ac:dyDescent="0.2">
      <c r="A67" s="212"/>
      <c r="B67" s="114"/>
      <c r="C67" s="256" t="s">
        <v>167</v>
      </c>
      <c r="D67" s="239"/>
      <c r="E67" s="239"/>
      <c r="F67" s="239"/>
      <c r="G67" s="239"/>
      <c r="H67" s="239"/>
      <c r="I67" s="239"/>
      <c r="J67" s="239"/>
      <c r="K67" s="240"/>
      <c r="L67" s="123"/>
      <c r="M67" s="123"/>
      <c r="N67" s="123"/>
      <c r="O67" s="123"/>
    </row>
    <row r="68" spans="1:21" ht="30" customHeight="1" x14ac:dyDescent="0.2">
      <c r="A68" s="212"/>
      <c r="B68" s="117"/>
      <c r="C68" s="105" t="s">
        <v>85</v>
      </c>
      <c r="D68" s="27">
        <v>3</v>
      </c>
      <c r="E68" s="69" t="s">
        <v>330</v>
      </c>
      <c r="F68" s="60" t="s">
        <v>228</v>
      </c>
      <c r="G68" s="80"/>
      <c r="H68" s="61"/>
      <c r="I68" s="61"/>
      <c r="J68" s="83"/>
      <c r="K68" s="76"/>
      <c r="L68" s="76"/>
      <c r="M68" s="85"/>
      <c r="N68" s="78"/>
      <c r="O68" s="78"/>
      <c r="R68" s="86">
        <f>COUNTIF(D68:D71,"1")</f>
        <v>0</v>
      </c>
      <c r="S68" s="86">
        <f>COUNTIF(G68:G71,"1")</f>
        <v>0</v>
      </c>
      <c r="T68" s="86">
        <f>COUNTIF(J68:J71,"1")</f>
        <v>0</v>
      </c>
      <c r="U68" s="86">
        <f>COUNTIF(M68:M71,"1")</f>
        <v>0</v>
      </c>
    </row>
    <row r="69" spans="1:21" ht="30" customHeight="1" x14ac:dyDescent="0.2">
      <c r="A69" s="212"/>
      <c r="B69" s="117"/>
      <c r="C69" s="97" t="s">
        <v>86</v>
      </c>
      <c r="D69" s="27">
        <v>3</v>
      </c>
      <c r="E69" s="81" t="s">
        <v>227</v>
      </c>
      <c r="F69" s="60" t="s">
        <v>229</v>
      </c>
      <c r="G69" s="80"/>
      <c r="H69" s="66"/>
      <c r="I69" s="61"/>
      <c r="J69" s="83"/>
      <c r="K69" s="76"/>
      <c r="L69" s="76"/>
      <c r="M69" s="85"/>
      <c r="N69" s="78"/>
      <c r="O69" s="78"/>
      <c r="R69" s="86">
        <f>COUNTIF(D68:D71,"2")</f>
        <v>1</v>
      </c>
      <c r="S69" s="86">
        <f>COUNTIF(G68:G71,"2")</f>
        <v>0</v>
      </c>
      <c r="T69" s="86">
        <f>COUNTIF(J68:J71,"2")</f>
        <v>0</v>
      </c>
      <c r="U69" s="86">
        <f>COUNTIF(M68:M71,"2")</f>
        <v>0</v>
      </c>
    </row>
    <row r="70" spans="1:21" ht="30" customHeight="1" x14ac:dyDescent="0.2">
      <c r="A70" s="212"/>
      <c r="B70" s="117"/>
      <c r="C70" s="97" t="s">
        <v>87</v>
      </c>
      <c r="D70" s="27">
        <v>2</v>
      </c>
      <c r="E70" s="81" t="s">
        <v>331</v>
      </c>
      <c r="F70" s="60" t="s">
        <v>228</v>
      </c>
      <c r="G70" s="80"/>
      <c r="H70" s="66"/>
      <c r="I70" s="61"/>
      <c r="J70" s="83"/>
      <c r="K70" s="76"/>
      <c r="L70" s="76"/>
      <c r="M70" s="85"/>
      <c r="N70" s="78"/>
      <c r="O70" s="78"/>
      <c r="R70" s="86">
        <f>COUNTIF(D68:D71,"3")</f>
        <v>3</v>
      </c>
      <c r="S70" s="86">
        <f>COUNTIF(G68:G71,"3")</f>
        <v>0</v>
      </c>
      <c r="T70" s="86">
        <f>COUNTIF(J68:J71,"3")</f>
        <v>0</v>
      </c>
      <c r="U70" s="86">
        <f>COUNTIF(M68:M71,"3")</f>
        <v>0</v>
      </c>
    </row>
    <row r="71" spans="1:21" ht="30" customHeight="1" x14ac:dyDescent="0.2">
      <c r="A71" s="212"/>
      <c r="B71" s="118"/>
      <c r="C71" s="97" t="s">
        <v>88</v>
      </c>
      <c r="D71" s="27">
        <v>3</v>
      </c>
      <c r="E71" s="81" t="s">
        <v>332</v>
      </c>
      <c r="F71" s="60" t="s">
        <v>230</v>
      </c>
      <c r="G71" s="80"/>
      <c r="H71" s="66"/>
      <c r="I71" s="61"/>
      <c r="J71" s="83"/>
      <c r="K71" s="76"/>
      <c r="L71" s="76"/>
      <c r="M71" s="85"/>
      <c r="N71" s="78"/>
      <c r="O71" s="78"/>
      <c r="R71" s="86">
        <f>COUNTIF(D68:D71,"4")</f>
        <v>0</v>
      </c>
      <c r="S71" s="86">
        <f>COUNTIF(G68:G71,"4")</f>
        <v>0</v>
      </c>
      <c r="T71" s="86">
        <f>COUNTIF(J68:J71,"4")</f>
        <v>0</v>
      </c>
      <c r="U71" s="86">
        <f>COUNTIF(M68:M71,"4")</f>
        <v>0</v>
      </c>
    </row>
    <row r="72" spans="1:21" ht="8.25" customHeight="1" x14ac:dyDescent="0.25">
      <c r="B72" s="249"/>
      <c r="C72" s="250"/>
      <c r="D72" s="250"/>
      <c r="E72" s="250"/>
      <c r="F72" s="250"/>
      <c r="G72" s="250"/>
      <c r="H72" s="250"/>
      <c r="I72" s="250"/>
      <c r="J72" s="250"/>
      <c r="K72" s="251"/>
      <c r="L72" s="99"/>
      <c r="M72" s="100"/>
      <c r="N72" s="99"/>
      <c r="O72" s="99"/>
    </row>
    <row r="73" spans="1:21" ht="18.75" x14ac:dyDescent="0.2">
      <c r="A73" s="212"/>
      <c r="B73" s="114"/>
      <c r="C73" s="256" t="s">
        <v>89</v>
      </c>
      <c r="D73" s="239"/>
      <c r="E73" s="239"/>
      <c r="F73" s="239"/>
      <c r="G73" s="239"/>
      <c r="H73" s="239"/>
      <c r="I73" s="239"/>
      <c r="J73" s="239"/>
      <c r="K73" s="240"/>
      <c r="L73" s="116"/>
      <c r="M73" s="116"/>
      <c r="N73" s="116"/>
      <c r="O73" s="116"/>
    </row>
    <row r="74" spans="1:21" ht="30" customHeight="1" x14ac:dyDescent="0.2">
      <c r="A74" s="212"/>
      <c r="B74" s="117"/>
      <c r="C74" s="105" t="s">
        <v>90</v>
      </c>
      <c r="D74" s="27">
        <v>3</v>
      </c>
      <c r="E74" s="60" t="s">
        <v>333</v>
      </c>
      <c r="F74" s="60" t="s">
        <v>239</v>
      </c>
      <c r="G74" s="80"/>
      <c r="H74" s="61"/>
      <c r="I74" s="61"/>
      <c r="J74" s="83"/>
      <c r="K74" s="76"/>
      <c r="L74" s="76"/>
      <c r="M74" s="85"/>
      <c r="N74" s="78"/>
      <c r="O74" s="78"/>
      <c r="R74" s="86">
        <f>COUNTIF(D74:D79,"1")</f>
        <v>0</v>
      </c>
      <c r="S74" s="86">
        <f>COUNTIF(G74:G79,"1")</f>
        <v>0</v>
      </c>
      <c r="T74" s="86">
        <f>COUNTIF(J74:J79,"1")</f>
        <v>0</v>
      </c>
      <c r="U74" s="86">
        <f>COUNTIF(M74:M79,"1")</f>
        <v>0</v>
      </c>
    </row>
    <row r="75" spans="1:21" ht="30" customHeight="1" x14ac:dyDescent="0.2">
      <c r="A75" s="212"/>
      <c r="B75" s="117"/>
      <c r="C75" s="97" t="s">
        <v>91</v>
      </c>
      <c r="D75" s="27">
        <v>2</v>
      </c>
      <c r="E75" s="74" t="s">
        <v>334</v>
      </c>
      <c r="F75" s="60" t="s">
        <v>238</v>
      </c>
      <c r="G75" s="80"/>
      <c r="H75" s="66"/>
      <c r="I75" s="61"/>
      <c r="J75" s="83"/>
      <c r="K75" s="76"/>
      <c r="L75" s="76"/>
      <c r="M75" s="85"/>
      <c r="N75" s="78"/>
      <c r="O75" s="78"/>
      <c r="R75" s="86">
        <f>COUNTIF(D74:D79,"2")</f>
        <v>1</v>
      </c>
      <c r="S75" s="86">
        <f>COUNTIF(G74:G79,"2")</f>
        <v>0</v>
      </c>
      <c r="T75" s="86">
        <f>COUNTIF(J74:J79,"2")</f>
        <v>0</v>
      </c>
      <c r="U75" s="86">
        <f>COUNTIF(M74:M79,"2")</f>
        <v>0</v>
      </c>
    </row>
    <row r="76" spans="1:21" ht="30" customHeight="1" x14ac:dyDescent="0.2">
      <c r="A76" s="212"/>
      <c r="B76" s="117"/>
      <c r="C76" s="97" t="s">
        <v>92</v>
      </c>
      <c r="D76" s="27">
        <v>3</v>
      </c>
      <c r="E76" s="74" t="s">
        <v>231</v>
      </c>
      <c r="F76" s="60" t="s">
        <v>237</v>
      </c>
      <c r="G76" s="80"/>
      <c r="H76" s="66"/>
      <c r="I76" s="61"/>
      <c r="J76" s="83"/>
      <c r="K76" s="76"/>
      <c r="L76" s="76"/>
      <c r="M76" s="85"/>
      <c r="N76" s="78"/>
      <c r="O76" s="78"/>
      <c r="R76" s="86">
        <f>COUNTIF(D74:D79,"2")</f>
        <v>1</v>
      </c>
      <c r="S76" s="86">
        <f>COUNTIF(G74:G79,"3")</f>
        <v>0</v>
      </c>
      <c r="T76" s="86">
        <f>COUNTIF(J74:J79,"3")</f>
        <v>0</v>
      </c>
      <c r="U76" s="86">
        <f>COUNTIF(M74:M79,"3")</f>
        <v>0</v>
      </c>
    </row>
    <row r="77" spans="1:21" ht="30" customHeight="1" x14ac:dyDescent="0.2">
      <c r="A77" s="212"/>
      <c r="B77" s="117"/>
      <c r="C77" s="97" t="s">
        <v>93</v>
      </c>
      <c r="D77" s="27">
        <v>3</v>
      </c>
      <c r="E77" s="74" t="s">
        <v>232</v>
      </c>
      <c r="F77" s="60" t="s">
        <v>236</v>
      </c>
      <c r="G77" s="80"/>
      <c r="H77" s="66"/>
      <c r="I77" s="61"/>
      <c r="J77" s="83"/>
      <c r="K77" s="76"/>
      <c r="L77" s="76"/>
      <c r="M77" s="85"/>
      <c r="N77" s="78"/>
      <c r="O77" s="78"/>
      <c r="R77" s="86">
        <f>COUNTIF(D74:D79,"4")</f>
        <v>0</v>
      </c>
      <c r="S77" s="86">
        <f>COUNTIF(G74:G79,"4")</f>
        <v>0</v>
      </c>
      <c r="T77" s="86">
        <f>COUNTIF(J74:J79,"4")</f>
        <v>0</v>
      </c>
      <c r="U77" s="86">
        <f>COUNTIF(M74:M79,"4")</f>
        <v>0</v>
      </c>
    </row>
    <row r="78" spans="1:21" ht="30" customHeight="1" x14ac:dyDescent="0.2">
      <c r="A78" s="212"/>
      <c r="B78" s="122"/>
      <c r="C78" s="98" t="s">
        <v>94</v>
      </c>
      <c r="D78" s="27">
        <v>3</v>
      </c>
      <c r="E78" s="74" t="s">
        <v>233</v>
      </c>
      <c r="F78" s="60" t="s">
        <v>235</v>
      </c>
      <c r="G78" s="80"/>
      <c r="H78" s="66"/>
      <c r="I78" s="61"/>
      <c r="J78" s="83"/>
      <c r="K78" s="76"/>
      <c r="L78" s="76"/>
      <c r="M78" s="85"/>
      <c r="N78" s="78"/>
      <c r="O78" s="78"/>
    </row>
    <row r="79" spans="1:21" ht="30" customHeight="1" x14ac:dyDescent="0.2">
      <c r="A79" s="212"/>
      <c r="B79" s="118"/>
      <c r="C79" s="97" t="s">
        <v>95</v>
      </c>
      <c r="D79" s="27">
        <v>3</v>
      </c>
      <c r="E79" s="74" t="s">
        <v>234</v>
      </c>
      <c r="F79" s="60" t="s">
        <v>335</v>
      </c>
      <c r="G79" s="80"/>
      <c r="H79" s="66"/>
      <c r="I79" s="61"/>
      <c r="J79" s="83"/>
      <c r="K79" s="76"/>
      <c r="L79" s="76"/>
      <c r="M79" s="85"/>
      <c r="N79" s="78"/>
      <c r="O79" s="78"/>
    </row>
    <row r="80" spans="1:21" ht="9" customHeight="1" x14ac:dyDescent="0.25">
      <c r="B80" s="237"/>
      <c r="C80" s="238"/>
      <c r="D80" s="119"/>
      <c r="E80" s="120"/>
      <c r="F80" s="120"/>
      <c r="G80" s="119"/>
      <c r="H80" s="120"/>
      <c r="I80" s="120"/>
      <c r="J80" s="119"/>
      <c r="K80" s="124"/>
      <c r="M80" s="119"/>
      <c r="N80" s="124"/>
    </row>
    <row r="81" spans="1:21" ht="18.75" customHeight="1" x14ac:dyDescent="0.2">
      <c r="B81" s="260" t="s">
        <v>96</v>
      </c>
      <c r="C81" s="261"/>
      <c r="D81" s="244" t="s">
        <v>181</v>
      </c>
      <c r="E81" s="245"/>
      <c r="F81" s="246"/>
      <c r="G81" s="227">
        <v>2024</v>
      </c>
      <c r="H81" s="228"/>
      <c r="I81" s="229"/>
      <c r="J81" s="230">
        <v>2025</v>
      </c>
      <c r="K81" s="231"/>
      <c r="L81" s="232"/>
      <c r="M81" s="275">
        <v>2018</v>
      </c>
      <c r="N81" s="276"/>
      <c r="O81" s="277"/>
    </row>
    <row r="82" spans="1:21" ht="34.5" customHeight="1" x14ac:dyDescent="0.2">
      <c r="B82" s="262"/>
      <c r="C82" s="26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12"/>
      <c r="B83" s="125"/>
      <c r="C83" s="239" t="s">
        <v>97</v>
      </c>
      <c r="D83" s="239"/>
      <c r="E83" s="239"/>
      <c r="F83" s="239"/>
      <c r="G83" s="239"/>
      <c r="H83" s="239"/>
      <c r="I83" s="239"/>
      <c r="J83" s="239"/>
      <c r="K83" s="239"/>
      <c r="L83" s="126"/>
      <c r="M83" s="127"/>
      <c r="N83" s="127"/>
      <c r="O83" s="126"/>
    </row>
    <row r="84" spans="1:21" ht="30" customHeight="1" x14ac:dyDescent="0.2">
      <c r="A84" s="212"/>
      <c r="B84" s="118"/>
      <c r="C84" s="105" t="s">
        <v>98</v>
      </c>
      <c r="D84" s="27">
        <v>3</v>
      </c>
      <c r="E84" s="74" t="s">
        <v>336</v>
      </c>
      <c r="F84" s="60" t="s">
        <v>241</v>
      </c>
      <c r="G84" s="80"/>
      <c r="H84" s="66"/>
      <c r="I84" s="61"/>
      <c r="J84" s="83"/>
      <c r="K84" s="76"/>
      <c r="L84" s="76"/>
      <c r="M84" s="85"/>
      <c r="N84" s="78"/>
      <c r="O84" s="78"/>
      <c r="R84" s="86">
        <f>COUNTIF(D84:D86,"1")</f>
        <v>0</v>
      </c>
      <c r="S84" s="86">
        <f>COUNTIF(G84:G86,"1")</f>
        <v>0</v>
      </c>
      <c r="T84" s="86">
        <f>COUNTIF(J84:J86,"1")</f>
        <v>0</v>
      </c>
      <c r="U84" s="86">
        <f>COUNTIF(M84:M86,"1")</f>
        <v>0</v>
      </c>
    </row>
    <row r="85" spans="1:21" ht="30" customHeight="1" x14ac:dyDescent="0.2">
      <c r="A85" s="212"/>
      <c r="B85" s="125"/>
      <c r="C85" s="97" t="s">
        <v>99</v>
      </c>
      <c r="D85" s="27">
        <v>4</v>
      </c>
      <c r="E85" s="74" t="s">
        <v>240</v>
      </c>
      <c r="F85" s="60" t="s">
        <v>337</v>
      </c>
      <c r="G85" s="80"/>
      <c r="H85" s="66"/>
      <c r="I85" s="61"/>
      <c r="J85" s="83"/>
      <c r="K85" s="76"/>
      <c r="L85" s="76"/>
      <c r="M85" s="85"/>
      <c r="N85" s="78"/>
      <c r="O85" s="78"/>
      <c r="R85" s="86">
        <f>COUNTIF(D84:D86,"2")</f>
        <v>0</v>
      </c>
      <c r="S85" s="86">
        <f>COUNTIF(G84:G86,"2")</f>
        <v>0</v>
      </c>
      <c r="T85" s="86">
        <f>COUNTIF(J84:J86,"2")</f>
        <v>0</v>
      </c>
      <c r="U85" s="86">
        <f>COUNTIF(M84:M86,"2")</f>
        <v>0</v>
      </c>
    </row>
    <row r="86" spans="1:21" ht="30" customHeight="1" x14ac:dyDescent="0.2">
      <c r="A86" s="212"/>
      <c r="B86" s="125"/>
      <c r="C86" s="97" t="s">
        <v>100</v>
      </c>
      <c r="D86" s="27">
        <v>4</v>
      </c>
      <c r="E86" s="74" t="s">
        <v>338</v>
      </c>
      <c r="F86" s="60" t="s">
        <v>242</v>
      </c>
      <c r="G86" s="80"/>
      <c r="H86" s="66"/>
      <c r="I86" s="61"/>
      <c r="J86" s="83"/>
      <c r="K86" s="76"/>
      <c r="L86" s="76"/>
      <c r="M86" s="85"/>
      <c r="N86" s="78"/>
      <c r="O86" s="78"/>
      <c r="R86" s="86">
        <f>COUNTIF(D84:D86,"3")</f>
        <v>1</v>
      </c>
      <c r="S86" s="86">
        <f>COUNTIF(G84:G86,"3")</f>
        <v>0</v>
      </c>
      <c r="T86" s="86">
        <f>COUNTIF(J84:J86,"3")</f>
        <v>0</v>
      </c>
      <c r="U86" s="86">
        <f>COUNTIF(M84:M86,"3")</f>
        <v>0</v>
      </c>
    </row>
    <row r="87" spans="1:21" ht="21" customHeight="1" x14ac:dyDescent="0.25">
      <c r="B87" s="237"/>
      <c r="C87" s="238"/>
      <c r="D87" s="119"/>
      <c r="E87" s="120"/>
      <c r="F87" s="120"/>
      <c r="G87" s="119"/>
      <c r="H87" s="120"/>
      <c r="I87" s="120"/>
      <c r="J87" s="119"/>
      <c r="K87" s="120"/>
      <c r="M87" s="119"/>
      <c r="N87" s="120"/>
      <c r="R87" s="86">
        <f>COUNTIF(D84:D86,"4")</f>
        <v>2</v>
      </c>
      <c r="S87" s="86">
        <f>COUNTIF(G84:G86,"4")</f>
        <v>0</v>
      </c>
      <c r="T87" s="86">
        <f>COUNTIF(J84:J86,"4")</f>
        <v>0</v>
      </c>
      <c r="U87" s="86">
        <f>COUNTIF(M84:M86,"4")</f>
        <v>0</v>
      </c>
    </row>
    <row r="88" spans="1:21" ht="18.75" x14ac:dyDescent="0.2">
      <c r="A88" s="212"/>
      <c r="B88" s="128"/>
      <c r="C88" s="278" t="s">
        <v>101</v>
      </c>
      <c r="D88" s="279"/>
      <c r="E88" s="279"/>
      <c r="F88" s="279"/>
      <c r="G88" s="279"/>
      <c r="H88" s="279"/>
      <c r="I88" s="279"/>
      <c r="J88" s="279"/>
      <c r="K88" s="280"/>
      <c r="L88" s="116"/>
      <c r="M88" s="116"/>
      <c r="N88" s="116"/>
      <c r="O88" s="116"/>
    </row>
    <row r="89" spans="1:21" ht="30" customHeight="1" x14ac:dyDescent="0.2">
      <c r="A89" s="212"/>
      <c r="B89" s="118"/>
      <c r="C89" s="96" t="s">
        <v>102</v>
      </c>
      <c r="D89" s="27">
        <v>3</v>
      </c>
      <c r="E89" s="60" t="s">
        <v>339</v>
      </c>
      <c r="F89" s="60" t="s">
        <v>247</v>
      </c>
      <c r="G89" s="80"/>
      <c r="H89" s="61"/>
      <c r="I89" s="61"/>
      <c r="J89" s="83"/>
      <c r="K89" s="76"/>
      <c r="L89" s="76"/>
      <c r="M89" s="85"/>
      <c r="N89" s="78"/>
      <c r="O89" s="78"/>
      <c r="R89" s="86">
        <f>COUNTIF(D89:D95,"1")</f>
        <v>0</v>
      </c>
      <c r="S89" s="86">
        <f>COUNTIF(G89:G95,"1")</f>
        <v>0</v>
      </c>
      <c r="T89" s="86">
        <f>COUNTIF(J89:J95,"1")</f>
        <v>0</v>
      </c>
      <c r="U89" s="86">
        <f>COUNTIF(M89:M95,"1")</f>
        <v>0</v>
      </c>
    </row>
    <row r="90" spans="1:21" ht="30" customHeight="1" x14ac:dyDescent="0.2">
      <c r="A90" s="212"/>
      <c r="B90" s="129"/>
      <c r="C90" s="98" t="s">
        <v>103</v>
      </c>
      <c r="D90" s="27">
        <v>3</v>
      </c>
      <c r="E90" s="74" t="s">
        <v>340</v>
      </c>
      <c r="F90" s="60" t="s">
        <v>341</v>
      </c>
      <c r="G90" s="80"/>
      <c r="H90" s="66"/>
      <c r="I90" s="61"/>
      <c r="J90" s="83"/>
      <c r="K90" s="76"/>
      <c r="L90" s="76"/>
      <c r="M90" s="85"/>
      <c r="N90" s="78"/>
      <c r="O90" s="78"/>
      <c r="R90" s="86">
        <f>COUNTIF(D89:D95,"2")</f>
        <v>2</v>
      </c>
      <c r="S90" s="86">
        <f>COUNTIF(G89:G95,"2")</f>
        <v>0</v>
      </c>
      <c r="T90" s="86">
        <f>COUNTIF(J89:J95,"2")</f>
        <v>0</v>
      </c>
      <c r="U90" s="86">
        <f>COUNTIF(M89:M95,"2")</f>
        <v>0</v>
      </c>
    </row>
    <row r="91" spans="1:21" ht="30" customHeight="1" x14ac:dyDescent="0.2">
      <c r="A91" s="212"/>
      <c r="B91" s="125"/>
      <c r="C91" s="97" t="s">
        <v>104</v>
      </c>
      <c r="D91" s="27">
        <v>2</v>
      </c>
      <c r="E91" s="74" t="s">
        <v>243</v>
      </c>
      <c r="F91" s="60" t="s">
        <v>342</v>
      </c>
      <c r="G91" s="80"/>
      <c r="H91" s="66"/>
      <c r="I91" s="61"/>
      <c r="J91" s="83"/>
      <c r="K91" s="76"/>
      <c r="L91" s="76"/>
      <c r="M91" s="85"/>
      <c r="N91" s="78"/>
      <c r="O91" s="78"/>
      <c r="R91" s="86">
        <f>COUNTIF(D89:D95,"3")</f>
        <v>5</v>
      </c>
      <c r="S91" s="86">
        <f>COUNTIF(G89:G95,"3")</f>
        <v>0</v>
      </c>
      <c r="T91" s="86">
        <f>COUNTIF(J89:J95,"3")</f>
        <v>0</v>
      </c>
      <c r="U91" s="86">
        <f>COUNTIF(M89:M95,"3")</f>
        <v>0</v>
      </c>
    </row>
    <row r="92" spans="1:21" ht="30" customHeight="1" x14ac:dyDescent="0.2">
      <c r="A92" s="212"/>
      <c r="B92" s="125"/>
      <c r="C92" s="98" t="s">
        <v>105</v>
      </c>
      <c r="D92" s="27">
        <v>3</v>
      </c>
      <c r="E92" s="74" t="s">
        <v>244</v>
      </c>
      <c r="F92" s="60" t="s">
        <v>343</v>
      </c>
      <c r="G92" s="80"/>
      <c r="H92" s="66"/>
      <c r="I92" s="61"/>
      <c r="J92" s="83"/>
      <c r="K92" s="76"/>
      <c r="L92" s="76"/>
      <c r="M92" s="85"/>
      <c r="N92" s="78"/>
      <c r="O92" s="78"/>
      <c r="R92" s="86">
        <f>COUNTIF(D89:D95,"4")</f>
        <v>0</v>
      </c>
      <c r="S92" s="86">
        <f>COUNTIF(G89:G95,"4")</f>
        <v>0</v>
      </c>
      <c r="T92" s="86">
        <f>COUNTIF(J89:J95,"4")</f>
        <v>0</v>
      </c>
      <c r="U92" s="86">
        <f>COUNTIF(M89:M95,"4")</f>
        <v>0</v>
      </c>
    </row>
    <row r="93" spans="1:21" ht="30" customHeight="1" x14ac:dyDescent="0.2">
      <c r="A93" s="212"/>
      <c r="B93" s="125"/>
      <c r="C93" s="97" t="s">
        <v>106</v>
      </c>
      <c r="D93" s="27">
        <v>3</v>
      </c>
      <c r="E93" s="74" t="s">
        <v>344</v>
      </c>
      <c r="F93" s="60" t="s">
        <v>248</v>
      </c>
      <c r="G93" s="80"/>
      <c r="H93" s="66"/>
      <c r="I93" s="61"/>
      <c r="J93" s="83"/>
      <c r="K93" s="76"/>
      <c r="L93" s="76"/>
      <c r="M93" s="85"/>
      <c r="N93" s="78"/>
      <c r="O93" s="78"/>
    </row>
    <row r="94" spans="1:21" ht="30" customHeight="1" x14ac:dyDescent="0.2">
      <c r="A94" s="212"/>
      <c r="B94" s="129"/>
      <c r="C94" s="98" t="s">
        <v>107</v>
      </c>
      <c r="D94" s="27">
        <v>3</v>
      </c>
      <c r="E94" s="74" t="s">
        <v>245</v>
      </c>
      <c r="F94" s="60" t="s">
        <v>248</v>
      </c>
      <c r="G94" s="80"/>
      <c r="H94" s="66"/>
      <c r="I94" s="61"/>
      <c r="J94" s="83"/>
      <c r="K94" s="76"/>
      <c r="L94" s="76"/>
      <c r="M94" s="85"/>
      <c r="N94" s="78"/>
      <c r="O94" s="78"/>
    </row>
    <row r="95" spans="1:21" ht="30" customHeight="1" x14ac:dyDescent="0.2">
      <c r="A95" s="212"/>
      <c r="B95" s="125"/>
      <c r="C95" s="97" t="s">
        <v>108</v>
      </c>
      <c r="D95" s="27">
        <v>2</v>
      </c>
      <c r="E95" s="74" t="s">
        <v>246</v>
      </c>
      <c r="F95" s="60" t="s">
        <v>345</v>
      </c>
      <c r="G95" s="80"/>
      <c r="H95" s="66"/>
      <c r="I95" s="61"/>
      <c r="J95" s="83"/>
      <c r="K95" s="76"/>
      <c r="L95" s="76"/>
      <c r="M95" s="85"/>
      <c r="N95" s="78"/>
      <c r="O95" s="78"/>
    </row>
    <row r="96" spans="1:21" ht="5.25" customHeight="1" x14ac:dyDescent="0.25">
      <c r="B96" s="237"/>
      <c r="C96" s="238"/>
      <c r="D96" s="119"/>
      <c r="E96" s="120"/>
      <c r="F96" s="120"/>
      <c r="G96" s="119"/>
      <c r="H96" s="120"/>
      <c r="I96" s="120"/>
      <c r="J96" s="119"/>
      <c r="K96" s="124"/>
      <c r="M96" s="119"/>
      <c r="N96" s="124"/>
    </row>
    <row r="97" spans="1:21" ht="18.75" x14ac:dyDescent="0.2">
      <c r="A97" s="212"/>
      <c r="B97" s="114"/>
      <c r="C97" s="256" t="s">
        <v>25</v>
      </c>
      <c r="D97" s="239"/>
      <c r="E97" s="239"/>
      <c r="F97" s="239"/>
      <c r="G97" s="239"/>
      <c r="H97" s="239"/>
      <c r="I97" s="239"/>
      <c r="J97" s="239"/>
      <c r="K97" s="239"/>
      <c r="L97" s="239"/>
      <c r="M97" s="130"/>
      <c r="N97" s="130"/>
      <c r="O97" s="131"/>
    </row>
    <row r="98" spans="1:21" ht="48" x14ac:dyDescent="0.2">
      <c r="A98" s="212"/>
      <c r="B98" s="122"/>
      <c r="C98" s="96" t="s">
        <v>109</v>
      </c>
      <c r="D98" s="27">
        <v>2</v>
      </c>
      <c r="E98" s="30" t="s">
        <v>249</v>
      </c>
      <c r="F98" s="30" t="s">
        <v>251</v>
      </c>
      <c r="G98" s="28"/>
      <c r="H98" s="32"/>
      <c r="I98" s="32"/>
      <c r="J98" s="29"/>
      <c r="K98" s="35"/>
      <c r="L98" s="35"/>
      <c r="M98" s="52"/>
      <c r="N98" s="51"/>
      <c r="O98" s="51"/>
      <c r="R98" s="86">
        <f>COUNTIF(D98:D99,"1")</f>
        <v>0</v>
      </c>
      <c r="S98" s="86">
        <f>COUNTIF(G98:G99,"1")</f>
        <v>0</v>
      </c>
      <c r="T98" s="86">
        <f>COUNTIF(J98:J99,"1")</f>
        <v>0</v>
      </c>
      <c r="U98" s="86">
        <f>COUNTIF(M98:M99,"1")</f>
        <v>0</v>
      </c>
    </row>
    <row r="99" spans="1:21" ht="72" x14ac:dyDescent="0.2">
      <c r="A99" s="212"/>
      <c r="B99" s="132"/>
      <c r="C99" s="98" t="s">
        <v>110</v>
      </c>
      <c r="D99" s="27">
        <v>3</v>
      </c>
      <c r="E99" s="31" t="s">
        <v>250</v>
      </c>
      <c r="F99" s="30" t="s">
        <v>346</v>
      </c>
      <c r="G99" s="28"/>
      <c r="H99" s="33"/>
      <c r="I99" s="32"/>
      <c r="J99" s="29"/>
      <c r="K99" s="35"/>
      <c r="L99" s="35"/>
      <c r="M99" s="52"/>
      <c r="N99" s="51"/>
      <c r="O99" s="51"/>
      <c r="R99" s="86">
        <f>COUNTIF(D98:D99,"2")</f>
        <v>1</v>
      </c>
      <c r="S99" s="86">
        <f>COUNTIF(G98:G99,"2")</f>
        <v>0</v>
      </c>
      <c r="T99" s="86">
        <f>COUNTIF(J98:J99,"2")</f>
        <v>0</v>
      </c>
      <c r="U99" s="86">
        <f>COUNTIF(M98:M99,"2")</f>
        <v>0</v>
      </c>
    </row>
    <row r="100" spans="1:21" ht="8.25" customHeight="1" x14ac:dyDescent="0.25">
      <c r="B100" s="237"/>
      <c r="C100" s="238"/>
      <c r="D100" s="119"/>
      <c r="E100" s="120"/>
      <c r="F100" s="120"/>
      <c r="G100" s="119"/>
      <c r="H100" s="120"/>
      <c r="I100" s="120"/>
      <c r="J100" s="119"/>
      <c r="K100" s="124"/>
      <c r="M100" s="119"/>
      <c r="N100" s="124"/>
      <c r="R100" s="86">
        <f>COUNTIF(D98:D99,"3")</f>
        <v>1</v>
      </c>
      <c r="S100" s="86">
        <f>COUNTIF(G98:G99,"3")</f>
        <v>0</v>
      </c>
      <c r="T100" s="86">
        <f>COUNTIF(J98:J99,"3")</f>
        <v>0</v>
      </c>
      <c r="U100" s="86">
        <f>COUNTIF(M98:M99,"3")</f>
        <v>0</v>
      </c>
    </row>
    <row r="101" spans="1:21" ht="18.75" x14ac:dyDescent="0.2">
      <c r="A101" s="212"/>
      <c r="B101" s="125"/>
      <c r="C101" s="239" t="s">
        <v>111</v>
      </c>
      <c r="D101" s="239"/>
      <c r="E101" s="239"/>
      <c r="F101" s="239"/>
      <c r="G101" s="239"/>
      <c r="H101" s="239"/>
      <c r="I101" s="239"/>
      <c r="J101" s="239"/>
      <c r="K101" s="240"/>
      <c r="L101" s="116"/>
      <c r="M101" s="116"/>
      <c r="N101" s="116"/>
      <c r="O101" s="116"/>
      <c r="R101" s="86">
        <f>COUNTIF(D98:D99,"4")</f>
        <v>0</v>
      </c>
      <c r="S101" s="86">
        <f>COUNTIF(G98:G99,"4")</f>
        <v>0</v>
      </c>
      <c r="T101" s="86">
        <f>COUNTIF(J98:J99,"4")</f>
        <v>0</v>
      </c>
      <c r="U101" s="86">
        <f>COUNTIF(M98:M99,"4")</f>
        <v>0</v>
      </c>
    </row>
    <row r="102" spans="1:21" ht="30" customHeight="1" x14ac:dyDescent="0.2">
      <c r="A102" s="212"/>
      <c r="B102" s="118"/>
      <c r="C102" s="105" t="s">
        <v>112</v>
      </c>
      <c r="D102" s="27">
        <v>3</v>
      </c>
      <c r="E102" s="60" t="s">
        <v>347</v>
      </c>
      <c r="F102" s="60" t="s">
        <v>256</v>
      </c>
      <c r="G102" s="80"/>
      <c r="H102" s="61"/>
      <c r="I102" s="61"/>
      <c r="J102" s="83"/>
      <c r="K102" s="76"/>
      <c r="L102" s="76"/>
      <c r="M102" s="85"/>
      <c r="N102" s="78"/>
      <c r="O102" s="78"/>
      <c r="R102" s="86">
        <f>COUNTIF(D102:D111,"1")</f>
        <v>1</v>
      </c>
      <c r="S102" s="86">
        <f>COUNTIF(G102:G111,"1")</f>
        <v>0</v>
      </c>
      <c r="T102" s="86">
        <f>COUNTIF(J102:J111,"1")</f>
        <v>0</v>
      </c>
      <c r="U102" s="86">
        <f>COUNTIF(M102:M111,"1")</f>
        <v>0</v>
      </c>
    </row>
    <row r="103" spans="1:21" ht="30" customHeight="1" x14ac:dyDescent="0.2">
      <c r="A103" s="212"/>
      <c r="B103" s="125"/>
      <c r="C103" s="97" t="s">
        <v>113</v>
      </c>
      <c r="D103" s="27">
        <v>3</v>
      </c>
      <c r="E103" s="74" t="s">
        <v>252</v>
      </c>
      <c r="F103" s="60" t="s">
        <v>257</v>
      </c>
      <c r="G103" s="80"/>
      <c r="H103" s="66"/>
      <c r="I103" s="61"/>
      <c r="J103" s="83"/>
      <c r="K103" s="76"/>
      <c r="L103" s="76"/>
      <c r="M103" s="85"/>
      <c r="N103" s="78"/>
      <c r="O103" s="78"/>
      <c r="R103" s="86">
        <f>COUNTIF(D102:D111,"2")</f>
        <v>1</v>
      </c>
      <c r="S103" s="86">
        <f>COUNTIF(G102:G111,"2")</f>
        <v>0</v>
      </c>
      <c r="T103" s="86">
        <f>COUNTIF(J102:J111,"2")</f>
        <v>0</v>
      </c>
      <c r="U103" s="86">
        <f>COUNTIF(M102:M111,"2")</f>
        <v>0</v>
      </c>
    </row>
    <row r="104" spans="1:21" ht="30" customHeight="1" x14ac:dyDescent="0.2">
      <c r="A104" s="212"/>
      <c r="B104" s="125"/>
      <c r="C104" s="97" t="s">
        <v>114</v>
      </c>
      <c r="D104" s="27">
        <v>2</v>
      </c>
      <c r="E104" s="74" t="s">
        <v>253</v>
      </c>
      <c r="F104" s="60" t="s">
        <v>258</v>
      </c>
      <c r="G104" s="80"/>
      <c r="H104" s="66"/>
      <c r="I104" s="61"/>
      <c r="J104" s="83"/>
      <c r="K104" s="76"/>
      <c r="L104" s="76"/>
      <c r="M104" s="85"/>
      <c r="N104" s="78"/>
      <c r="O104" s="78"/>
      <c r="R104" s="86">
        <f>COUNTIF(D102:D111,"3")</f>
        <v>5</v>
      </c>
      <c r="S104" s="86">
        <f>COUNTIF(G102:G111,"3")</f>
        <v>0</v>
      </c>
      <c r="T104" s="86">
        <f>COUNTIF(J102:J111,"3")</f>
        <v>0</v>
      </c>
      <c r="U104" s="86">
        <f>COUNTIF(M102:M111,"3")</f>
        <v>0</v>
      </c>
    </row>
    <row r="105" spans="1:21" ht="30" customHeight="1" x14ac:dyDescent="0.2">
      <c r="A105" s="212"/>
      <c r="B105" s="125"/>
      <c r="C105" s="97" t="s">
        <v>115</v>
      </c>
      <c r="D105" s="27">
        <v>4</v>
      </c>
      <c r="E105" s="74" t="s">
        <v>348</v>
      </c>
      <c r="F105" s="60" t="s">
        <v>349</v>
      </c>
      <c r="G105" s="80"/>
      <c r="H105" s="66"/>
      <c r="I105" s="61"/>
      <c r="J105" s="83"/>
      <c r="K105" s="76"/>
      <c r="L105" s="76"/>
      <c r="M105" s="85"/>
      <c r="N105" s="78"/>
      <c r="O105" s="78"/>
      <c r="R105" s="86">
        <f>COUNTIF(D102:D111,"4")</f>
        <v>3</v>
      </c>
      <c r="S105" s="86">
        <f>COUNTIF(G102:G111,"4")</f>
        <v>0</v>
      </c>
      <c r="T105" s="86">
        <f>COUNTIF(J102:J111,"4")</f>
        <v>0</v>
      </c>
      <c r="U105" s="86">
        <f>COUNTIF(M102:M111,"4")</f>
        <v>0</v>
      </c>
    </row>
    <row r="106" spans="1:21" ht="30" customHeight="1" x14ac:dyDescent="0.2">
      <c r="A106" s="212"/>
      <c r="B106" s="125"/>
      <c r="C106" s="97" t="s">
        <v>116</v>
      </c>
      <c r="D106" s="27">
        <v>3</v>
      </c>
      <c r="E106" s="74" t="s">
        <v>254</v>
      </c>
      <c r="F106" s="60" t="s">
        <v>350</v>
      </c>
      <c r="G106" s="80"/>
      <c r="H106" s="66"/>
      <c r="I106" s="61"/>
      <c r="J106" s="83"/>
      <c r="K106" s="76"/>
      <c r="L106" s="76"/>
      <c r="M106" s="85"/>
      <c r="N106" s="78"/>
      <c r="O106" s="78"/>
    </row>
    <row r="107" spans="1:21" ht="30" customHeight="1" x14ac:dyDescent="0.2">
      <c r="A107" s="212"/>
      <c r="B107" s="125"/>
      <c r="C107" s="97" t="s">
        <v>117</v>
      </c>
      <c r="D107" s="27">
        <v>4</v>
      </c>
      <c r="E107" s="74" t="s">
        <v>351</v>
      </c>
      <c r="F107" s="60" t="s">
        <v>352</v>
      </c>
      <c r="G107" s="80"/>
      <c r="H107" s="66"/>
      <c r="I107" s="61"/>
      <c r="J107" s="83"/>
      <c r="K107" s="76"/>
      <c r="L107" s="76"/>
      <c r="M107" s="85"/>
      <c r="N107" s="78"/>
      <c r="O107" s="78"/>
    </row>
    <row r="108" spans="1:21" ht="30" customHeight="1" x14ac:dyDescent="0.2">
      <c r="A108" s="212"/>
      <c r="B108" s="125"/>
      <c r="C108" s="97" t="s">
        <v>118</v>
      </c>
      <c r="D108" s="27">
        <v>3</v>
      </c>
      <c r="E108" s="74" t="s">
        <v>353</v>
      </c>
      <c r="F108" s="60" t="s">
        <v>354</v>
      </c>
      <c r="G108" s="80"/>
      <c r="H108" s="66"/>
      <c r="I108" s="61"/>
      <c r="J108" s="83"/>
      <c r="K108" s="76"/>
      <c r="L108" s="76"/>
      <c r="M108" s="85"/>
      <c r="N108" s="78"/>
      <c r="O108" s="78"/>
    </row>
    <row r="109" spans="1:21" ht="30" customHeight="1" x14ac:dyDescent="0.2">
      <c r="A109" s="212"/>
      <c r="B109" s="125"/>
      <c r="C109" s="97" t="s">
        <v>119</v>
      </c>
      <c r="D109" s="27">
        <v>1</v>
      </c>
      <c r="E109" s="74" t="s">
        <v>355</v>
      </c>
      <c r="F109" s="60" t="s">
        <v>259</v>
      </c>
      <c r="G109" s="80"/>
      <c r="H109" s="66"/>
      <c r="I109" s="61"/>
      <c r="J109" s="83"/>
      <c r="K109" s="76"/>
      <c r="L109" s="76"/>
      <c r="M109" s="85"/>
      <c r="N109" s="78"/>
      <c r="O109" s="78"/>
    </row>
    <row r="110" spans="1:21" ht="30" customHeight="1" x14ac:dyDescent="0.2">
      <c r="A110" s="212"/>
      <c r="B110" s="125"/>
      <c r="C110" s="97" t="s">
        <v>120</v>
      </c>
      <c r="D110" s="27">
        <v>4</v>
      </c>
      <c r="E110" s="74" t="s">
        <v>255</v>
      </c>
      <c r="F110" s="60" t="s">
        <v>260</v>
      </c>
      <c r="G110" s="80"/>
      <c r="H110" s="66"/>
      <c r="I110" s="61"/>
      <c r="J110" s="83"/>
      <c r="K110" s="76"/>
      <c r="L110" s="76"/>
      <c r="M110" s="85"/>
      <c r="N110" s="78"/>
      <c r="O110" s="78"/>
    </row>
    <row r="111" spans="1:21" ht="30" customHeight="1" x14ac:dyDescent="0.2">
      <c r="A111" s="212"/>
      <c r="B111" s="125"/>
      <c r="C111" s="97" t="s">
        <v>121</v>
      </c>
      <c r="D111" s="27">
        <v>3</v>
      </c>
      <c r="E111" s="74" t="s">
        <v>356</v>
      </c>
      <c r="F111" s="60" t="s">
        <v>261</v>
      </c>
      <c r="G111" s="80"/>
      <c r="H111" s="66"/>
      <c r="I111" s="61"/>
      <c r="J111" s="83"/>
      <c r="K111" s="76"/>
      <c r="L111" s="76"/>
      <c r="M111" s="85"/>
      <c r="N111" s="78"/>
      <c r="O111" s="78"/>
    </row>
    <row r="112" spans="1:21" ht="5.25" customHeight="1" x14ac:dyDescent="0.25">
      <c r="B112" s="241"/>
      <c r="C112" s="242"/>
      <c r="D112" s="133"/>
      <c r="E112" s="134"/>
      <c r="F112" s="134"/>
      <c r="G112" s="133"/>
      <c r="H112" s="134"/>
      <c r="I112" s="134"/>
      <c r="J112" s="133"/>
      <c r="K112" s="135"/>
      <c r="M112" s="133"/>
      <c r="N112" s="135"/>
    </row>
    <row r="113" spans="1:21" ht="18.75" x14ac:dyDescent="0.2">
      <c r="A113" s="212"/>
      <c r="B113" s="125"/>
      <c r="C113" s="239" t="s">
        <v>0</v>
      </c>
      <c r="D113" s="239"/>
      <c r="E113" s="239"/>
      <c r="F113" s="239"/>
      <c r="G113" s="239"/>
      <c r="H113" s="239"/>
      <c r="I113" s="239"/>
      <c r="J113" s="239"/>
      <c r="K113" s="240"/>
      <c r="L113" s="116"/>
      <c r="M113" s="116"/>
      <c r="N113" s="116"/>
      <c r="O113" s="116"/>
    </row>
    <row r="114" spans="1:21" ht="30" customHeight="1" x14ac:dyDescent="0.2">
      <c r="A114" s="212"/>
      <c r="B114" s="129"/>
      <c r="C114" s="98" t="s">
        <v>1</v>
      </c>
      <c r="D114" s="27">
        <v>4</v>
      </c>
      <c r="E114" s="74" t="s">
        <v>262</v>
      </c>
      <c r="F114" s="60" t="s">
        <v>266</v>
      </c>
      <c r="G114" s="80"/>
      <c r="H114" s="66"/>
      <c r="I114" s="61"/>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12"/>
      <c r="B115" s="125"/>
      <c r="C115" s="97" t="s">
        <v>2</v>
      </c>
      <c r="D115" s="27">
        <v>4</v>
      </c>
      <c r="E115" s="74" t="s">
        <v>263</v>
      </c>
      <c r="F115" s="60" t="s">
        <v>267</v>
      </c>
      <c r="G115" s="80"/>
      <c r="H115" s="66"/>
      <c r="I115" s="61"/>
      <c r="J115" s="83"/>
      <c r="K115" s="76"/>
      <c r="L115" s="76"/>
      <c r="M115" s="85"/>
      <c r="N115" s="78"/>
      <c r="O115" s="78"/>
      <c r="R115" s="86">
        <f>COUNTIF(D114:D117,"2")</f>
        <v>0</v>
      </c>
      <c r="S115" s="86">
        <f>COUNTIF(G114:G117,"2")</f>
        <v>0</v>
      </c>
      <c r="T115" s="86">
        <f>COUNTIF(J114:J117,"2")</f>
        <v>0</v>
      </c>
      <c r="U115" s="86">
        <f>COUNTIF(M114:M117,"2")</f>
        <v>0</v>
      </c>
    </row>
    <row r="116" spans="1:21" ht="30" customHeight="1" x14ac:dyDescent="0.2">
      <c r="A116" s="212"/>
      <c r="B116" s="125"/>
      <c r="C116" s="97" t="s">
        <v>3</v>
      </c>
      <c r="D116" s="27">
        <v>4</v>
      </c>
      <c r="E116" s="74" t="s">
        <v>264</v>
      </c>
      <c r="F116" s="60" t="s">
        <v>267</v>
      </c>
      <c r="G116" s="80"/>
      <c r="H116" s="66"/>
      <c r="I116" s="61"/>
      <c r="J116" s="83"/>
      <c r="K116" s="76"/>
      <c r="L116" s="76"/>
      <c r="M116" s="85"/>
      <c r="N116" s="78"/>
      <c r="O116" s="78"/>
      <c r="R116" s="86">
        <f>COUNTIF(D114:D117,"3")</f>
        <v>0</v>
      </c>
      <c r="S116" s="86">
        <f>COUNTIF(G114:G117,"3")</f>
        <v>0</v>
      </c>
      <c r="T116" s="86">
        <f>COUNTIF(J114:J117,"3")</f>
        <v>0</v>
      </c>
      <c r="U116" s="86">
        <f>COUNTIF(M114:M117,"3")</f>
        <v>0</v>
      </c>
    </row>
    <row r="117" spans="1:21" ht="30" customHeight="1" x14ac:dyDescent="0.2">
      <c r="A117" s="212"/>
      <c r="B117" s="125"/>
      <c r="C117" s="97" t="s">
        <v>4</v>
      </c>
      <c r="D117" s="27">
        <v>4</v>
      </c>
      <c r="E117" s="74" t="s">
        <v>265</v>
      </c>
      <c r="F117" s="60" t="s">
        <v>268</v>
      </c>
      <c r="G117" s="80"/>
      <c r="H117" s="66"/>
      <c r="I117" s="61"/>
      <c r="J117" s="83"/>
      <c r="K117" s="76"/>
      <c r="L117" s="76"/>
      <c r="M117" s="85"/>
      <c r="N117" s="78"/>
      <c r="O117" s="78"/>
      <c r="R117" s="86">
        <f>COUNTIF(D114:D117,"4")</f>
        <v>4</v>
      </c>
      <c r="S117" s="86">
        <f>COUNTIF(G114:G117,"4")</f>
        <v>0</v>
      </c>
      <c r="T117" s="86">
        <f>COUNTIF(J114:J117,"4")</f>
        <v>0</v>
      </c>
      <c r="U117" s="86">
        <f>COUNTIF(M114:M117,"4")</f>
        <v>0</v>
      </c>
    </row>
    <row r="118" spans="1:21" ht="7.5" customHeight="1" x14ac:dyDescent="0.25">
      <c r="B118" s="237"/>
      <c r="C118" s="238"/>
      <c r="D118" s="133"/>
      <c r="E118" s="134"/>
      <c r="F118" s="134"/>
      <c r="G118" s="133"/>
      <c r="H118" s="134"/>
      <c r="I118" s="134"/>
      <c r="J118" s="119"/>
      <c r="K118" s="124"/>
      <c r="M118" s="119"/>
      <c r="N118" s="124"/>
    </row>
    <row r="119" spans="1:21" ht="15.75" customHeight="1" x14ac:dyDescent="0.2">
      <c r="B119" s="252" t="s">
        <v>24</v>
      </c>
      <c r="C119" s="253"/>
      <c r="D119" s="244" t="s">
        <v>181</v>
      </c>
      <c r="E119" s="245"/>
      <c r="F119" s="246"/>
      <c r="G119" s="227" t="s">
        <v>178</v>
      </c>
      <c r="H119" s="228"/>
      <c r="I119" s="229"/>
      <c r="J119" s="243" t="s">
        <v>179</v>
      </c>
      <c r="K119" s="243"/>
      <c r="L119" s="243"/>
      <c r="M119" s="274" t="s">
        <v>176</v>
      </c>
      <c r="N119" s="274"/>
      <c r="O119" s="274"/>
    </row>
    <row r="120" spans="1:21" ht="15.75" customHeight="1" x14ac:dyDescent="0.2">
      <c r="B120" s="254"/>
      <c r="C120" s="255"/>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12"/>
      <c r="B121" s="128"/>
      <c r="C121" s="239" t="s">
        <v>5</v>
      </c>
      <c r="D121" s="239"/>
      <c r="E121" s="239"/>
      <c r="F121" s="239"/>
      <c r="G121" s="239"/>
      <c r="H121" s="239"/>
      <c r="I121" s="239"/>
      <c r="J121" s="239"/>
      <c r="K121" s="240"/>
      <c r="L121" s="116"/>
      <c r="M121" s="116"/>
      <c r="N121" s="116"/>
      <c r="O121" s="116"/>
    </row>
    <row r="122" spans="1:21" ht="39" customHeight="1" x14ac:dyDescent="0.2">
      <c r="A122" s="212"/>
      <c r="B122" s="132"/>
      <c r="C122" s="137" t="s">
        <v>6</v>
      </c>
      <c r="D122" s="27">
        <v>3</v>
      </c>
      <c r="E122" s="60" t="s">
        <v>357</v>
      </c>
      <c r="F122" s="60" t="s">
        <v>274</v>
      </c>
      <c r="G122" s="80"/>
      <c r="H122" s="61"/>
      <c r="I122" s="61"/>
      <c r="J122" s="83"/>
      <c r="K122" s="76"/>
      <c r="L122" s="76"/>
      <c r="M122" s="85"/>
      <c r="N122" s="78"/>
      <c r="O122" s="78"/>
      <c r="R122" s="86">
        <f>COUNTIF(D122:D125,"1")</f>
        <v>0</v>
      </c>
      <c r="S122" s="86">
        <f>COUNTIF(G122:G125,"1")</f>
        <v>0</v>
      </c>
      <c r="T122" s="86">
        <f>COUNTIF(J122:J125,"1")</f>
        <v>0</v>
      </c>
      <c r="U122" s="86">
        <f>COUNTIF(M122:M125,"1")</f>
        <v>0</v>
      </c>
    </row>
    <row r="123" spans="1:21" ht="30" customHeight="1" x14ac:dyDescent="0.2">
      <c r="A123" s="212"/>
      <c r="B123" s="129"/>
      <c r="C123" s="98" t="s">
        <v>7</v>
      </c>
      <c r="D123" s="27">
        <v>3</v>
      </c>
      <c r="E123" s="74" t="s">
        <v>269</v>
      </c>
      <c r="F123" s="60" t="s">
        <v>271</v>
      </c>
      <c r="G123" s="80"/>
      <c r="H123" s="66"/>
      <c r="I123" s="61"/>
      <c r="J123" s="83"/>
      <c r="K123" s="76"/>
      <c r="L123" s="76"/>
      <c r="M123" s="85"/>
      <c r="N123" s="78"/>
      <c r="O123" s="78"/>
      <c r="R123" s="86">
        <f>COUNTIF(D122:D125,"2")</f>
        <v>0</v>
      </c>
      <c r="S123" s="86">
        <f>COUNTIF(G122:G125,"2")</f>
        <v>0</v>
      </c>
      <c r="T123" s="86">
        <f>COUNTIF(J122:J125,"2")</f>
        <v>0</v>
      </c>
      <c r="U123" s="86">
        <f>COUNTIF(M122:M125,"2")</f>
        <v>0</v>
      </c>
    </row>
    <row r="124" spans="1:21" ht="30" customHeight="1" x14ac:dyDescent="0.2">
      <c r="A124" s="212"/>
      <c r="B124" s="125"/>
      <c r="C124" s="98" t="s">
        <v>8</v>
      </c>
      <c r="D124" s="27">
        <v>3</v>
      </c>
      <c r="E124" s="74" t="s">
        <v>358</v>
      </c>
      <c r="F124" s="60" t="s">
        <v>272</v>
      </c>
      <c r="G124" s="80"/>
      <c r="H124" s="66"/>
      <c r="I124" s="61"/>
      <c r="J124" s="83"/>
      <c r="K124" s="76"/>
      <c r="L124" s="76"/>
      <c r="M124" s="85"/>
      <c r="N124" s="78"/>
      <c r="O124" s="78"/>
      <c r="R124" s="86">
        <f>COUNTIF(D122:D125,"3")</f>
        <v>4</v>
      </c>
      <c r="S124" s="86">
        <f>COUNTIF(G122:G125,"3")</f>
        <v>0</v>
      </c>
      <c r="T124" s="86">
        <f>COUNTIF(J122:J125,"3")</f>
        <v>0</v>
      </c>
      <c r="U124" s="86">
        <f>COUNTIF(M122:M125,"3")</f>
        <v>0</v>
      </c>
    </row>
    <row r="125" spans="1:21" ht="30" customHeight="1" x14ac:dyDescent="0.2">
      <c r="A125" s="212"/>
      <c r="B125" s="125"/>
      <c r="C125" s="97" t="s">
        <v>9</v>
      </c>
      <c r="D125" s="27">
        <v>3</v>
      </c>
      <c r="E125" s="74" t="s">
        <v>270</v>
      </c>
      <c r="F125" s="60" t="s">
        <v>273</v>
      </c>
      <c r="G125" s="80"/>
      <c r="H125" s="66"/>
      <c r="I125" s="61"/>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37"/>
      <c r="C126" s="238"/>
      <c r="D126" s="119"/>
      <c r="E126" s="120"/>
      <c r="F126" s="120"/>
      <c r="G126" s="119"/>
      <c r="H126" s="120"/>
      <c r="I126" s="120"/>
      <c r="J126" s="119"/>
      <c r="K126" s="124"/>
      <c r="M126" s="119"/>
      <c r="N126" s="124"/>
    </row>
    <row r="127" spans="1:21" ht="18.75" x14ac:dyDescent="0.2">
      <c r="A127" s="212"/>
      <c r="B127" s="125"/>
      <c r="C127" s="239" t="s">
        <v>10</v>
      </c>
      <c r="D127" s="239"/>
      <c r="E127" s="239"/>
      <c r="F127" s="239"/>
      <c r="G127" s="239"/>
      <c r="H127" s="239"/>
      <c r="I127" s="239"/>
      <c r="J127" s="239"/>
      <c r="K127" s="240"/>
      <c r="L127" s="116"/>
      <c r="M127" s="116"/>
      <c r="N127" s="116"/>
      <c r="O127" s="116"/>
    </row>
    <row r="128" spans="1:21" ht="30" customHeight="1" x14ac:dyDescent="0.2">
      <c r="A128" s="212"/>
      <c r="B128" s="118"/>
      <c r="C128" s="105" t="s">
        <v>11</v>
      </c>
      <c r="D128" s="27">
        <v>3</v>
      </c>
      <c r="E128" s="60" t="s">
        <v>275</v>
      </c>
      <c r="F128" s="60" t="s">
        <v>278</v>
      </c>
      <c r="G128" s="80"/>
      <c r="H128" s="61"/>
      <c r="I128" s="61"/>
      <c r="J128" s="83"/>
      <c r="K128" s="76"/>
      <c r="L128" s="76"/>
      <c r="M128" s="85"/>
      <c r="N128" s="78"/>
      <c r="O128" s="78"/>
      <c r="R128" s="86">
        <f>COUNTIF(D128:D131,"1")</f>
        <v>0</v>
      </c>
      <c r="S128" s="86">
        <f>COUNTIF(G128:G131,"1")</f>
        <v>0</v>
      </c>
      <c r="T128" s="86">
        <f>COUNTIF(J128:J131,"1")</f>
        <v>0</v>
      </c>
      <c r="U128" s="86">
        <f>COUNTIF(M128:M131,"1")</f>
        <v>0</v>
      </c>
    </row>
    <row r="129" spans="1:21" ht="30" customHeight="1" x14ac:dyDescent="0.2">
      <c r="A129" s="212"/>
      <c r="B129" s="125"/>
      <c r="C129" s="97" t="s">
        <v>12</v>
      </c>
      <c r="D129" s="27">
        <v>3</v>
      </c>
      <c r="E129" s="74" t="s">
        <v>359</v>
      </c>
      <c r="F129" s="60" t="s">
        <v>360</v>
      </c>
      <c r="G129" s="80"/>
      <c r="H129" s="66"/>
      <c r="I129" s="61"/>
      <c r="J129" s="83"/>
      <c r="K129" s="76"/>
      <c r="L129" s="76"/>
      <c r="M129" s="85"/>
      <c r="N129" s="78"/>
      <c r="O129" s="78"/>
      <c r="R129" s="86">
        <f>COUNTIF(D128:D131,"2")</f>
        <v>0</v>
      </c>
      <c r="S129" s="86">
        <f>COUNTIF(G128:G131,"2")</f>
        <v>0</v>
      </c>
      <c r="T129" s="86">
        <f>COUNTIF(J128:J131,"2")</f>
        <v>0</v>
      </c>
      <c r="U129" s="86">
        <f>COUNTIF(M128:M131,"2")</f>
        <v>0</v>
      </c>
    </row>
    <row r="130" spans="1:21" ht="30" customHeight="1" x14ac:dyDescent="0.2">
      <c r="A130" s="212"/>
      <c r="B130" s="125"/>
      <c r="C130" s="97" t="s">
        <v>13</v>
      </c>
      <c r="D130" s="27">
        <v>3</v>
      </c>
      <c r="E130" s="74" t="s">
        <v>276</v>
      </c>
      <c r="F130" s="60" t="s">
        <v>361</v>
      </c>
      <c r="G130" s="80"/>
      <c r="H130" s="66"/>
      <c r="I130" s="61"/>
      <c r="J130" s="83"/>
      <c r="K130" s="76"/>
      <c r="L130" s="76"/>
      <c r="M130" s="85"/>
      <c r="N130" s="78"/>
      <c r="O130" s="78"/>
      <c r="R130" s="86">
        <f>COUNTIF(D128:D131,"3")</f>
        <v>4</v>
      </c>
      <c r="S130" s="86">
        <f>COUNTIF(G128:G131,"3")</f>
        <v>0</v>
      </c>
      <c r="T130" s="86">
        <f>COUNTIF(J128:J131,"3")</f>
        <v>0</v>
      </c>
      <c r="U130" s="86">
        <f>COUNTIF(M128:M131,"3")</f>
        <v>0</v>
      </c>
    </row>
    <row r="131" spans="1:21" ht="30" customHeight="1" x14ac:dyDescent="0.2">
      <c r="A131" s="212"/>
      <c r="B131" s="125"/>
      <c r="C131" s="97" t="s">
        <v>14</v>
      </c>
      <c r="D131" s="27">
        <v>3</v>
      </c>
      <c r="E131" s="74" t="s">
        <v>277</v>
      </c>
      <c r="F131" s="60" t="s">
        <v>279</v>
      </c>
      <c r="G131" s="80"/>
      <c r="H131" s="66"/>
      <c r="I131" s="61"/>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37"/>
      <c r="C132" s="238"/>
      <c r="D132" s="119"/>
      <c r="E132" s="120"/>
      <c r="F132" s="120"/>
      <c r="G132" s="119"/>
      <c r="H132" s="120"/>
      <c r="I132" s="120"/>
      <c r="J132" s="119"/>
      <c r="K132" s="124"/>
      <c r="M132" s="119"/>
      <c r="N132" s="124"/>
    </row>
    <row r="133" spans="1:21" ht="18.75" x14ac:dyDescent="0.2">
      <c r="A133" s="212"/>
      <c r="B133" s="125"/>
      <c r="C133" s="239" t="s">
        <v>15</v>
      </c>
      <c r="D133" s="239"/>
      <c r="E133" s="239"/>
      <c r="F133" s="239"/>
      <c r="G133" s="239"/>
      <c r="H133" s="239"/>
      <c r="I133" s="239"/>
      <c r="J133" s="239"/>
      <c r="K133" s="240"/>
      <c r="L133" s="116"/>
      <c r="M133" s="116"/>
      <c r="N133" s="116"/>
      <c r="O133" s="116"/>
    </row>
    <row r="134" spans="1:21" ht="30" customHeight="1" x14ac:dyDescent="0.2">
      <c r="A134" s="212"/>
      <c r="B134" s="118"/>
      <c r="C134" s="105" t="s">
        <v>16</v>
      </c>
      <c r="D134" s="27">
        <v>3</v>
      </c>
      <c r="E134" s="60" t="s">
        <v>280</v>
      </c>
      <c r="F134" s="60" t="s">
        <v>281</v>
      </c>
      <c r="G134" s="80"/>
      <c r="H134" s="61"/>
      <c r="I134" s="61"/>
      <c r="J134" s="83"/>
      <c r="K134" s="76"/>
      <c r="L134" s="76"/>
      <c r="M134" s="85"/>
      <c r="N134" s="78"/>
      <c r="O134" s="78"/>
      <c r="R134" s="86">
        <f>COUNTIF(D134:D136,"1")</f>
        <v>0</v>
      </c>
      <c r="S134" s="86">
        <f>COUNTIF(G134:G136,"1")</f>
        <v>0</v>
      </c>
      <c r="T134" s="86">
        <f>COUNTIF(J134:J136,"1")</f>
        <v>0</v>
      </c>
      <c r="U134" s="86">
        <f>COUNTIF(M134:M136,"1")</f>
        <v>0</v>
      </c>
    </row>
    <row r="135" spans="1:21" ht="30" customHeight="1" x14ac:dyDescent="0.2">
      <c r="A135" s="212"/>
      <c r="B135" s="125"/>
      <c r="C135" s="97" t="s">
        <v>17</v>
      </c>
      <c r="D135" s="27">
        <v>3</v>
      </c>
      <c r="E135" s="60" t="s">
        <v>362</v>
      </c>
      <c r="F135" s="60" t="s">
        <v>199</v>
      </c>
      <c r="G135" s="80"/>
      <c r="H135" s="66"/>
      <c r="I135" s="61"/>
      <c r="J135" s="83"/>
      <c r="K135" s="76"/>
      <c r="L135" s="76"/>
      <c r="M135" s="85"/>
      <c r="N135" s="78"/>
      <c r="O135" s="78"/>
      <c r="R135" s="86">
        <f>COUNTIF(D134:D136,"2")</f>
        <v>0</v>
      </c>
      <c r="S135" s="86">
        <f>COUNTIF(G134:G136,"2")</f>
        <v>0</v>
      </c>
      <c r="T135" s="86">
        <f>COUNTIF(J134:J136,"2")</f>
        <v>0</v>
      </c>
      <c r="U135" s="86">
        <f>COUNTIF(M134:M136,"2")</f>
        <v>0</v>
      </c>
    </row>
    <row r="136" spans="1:21" ht="30" customHeight="1" x14ac:dyDescent="0.2">
      <c r="A136" s="212"/>
      <c r="B136" s="125"/>
      <c r="C136" s="97" t="s">
        <v>18</v>
      </c>
      <c r="D136" s="27">
        <v>3</v>
      </c>
      <c r="E136" s="74" t="s">
        <v>282</v>
      </c>
      <c r="F136" s="60" t="s">
        <v>283</v>
      </c>
      <c r="G136" s="80"/>
      <c r="H136" s="66"/>
      <c r="I136" s="61"/>
      <c r="J136" s="83"/>
      <c r="K136" s="76"/>
      <c r="L136" s="76"/>
      <c r="M136" s="85"/>
      <c r="N136" s="78"/>
      <c r="O136" s="78"/>
      <c r="R136" s="86">
        <f>COUNTIF(D134:D136,"3")</f>
        <v>3</v>
      </c>
      <c r="S136" s="86">
        <f>COUNTIF(G134:G136,"3")</f>
        <v>0</v>
      </c>
      <c r="T136" s="86">
        <f>COUNTIF(J134:J136,"3")</f>
        <v>0</v>
      </c>
      <c r="U136" s="86">
        <f>COUNTIF(M134:M136,"3")</f>
        <v>0</v>
      </c>
    </row>
    <row r="137" spans="1:21" ht="9" customHeight="1" x14ac:dyDescent="0.25">
      <c r="B137" s="237"/>
      <c r="C137" s="238"/>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12"/>
      <c r="B138" s="125"/>
      <c r="C138" s="239" t="s">
        <v>19</v>
      </c>
      <c r="D138" s="239"/>
      <c r="E138" s="239"/>
      <c r="F138" s="239"/>
      <c r="G138" s="239"/>
      <c r="H138" s="239"/>
      <c r="I138" s="239"/>
      <c r="J138" s="239"/>
      <c r="K138" s="240"/>
      <c r="L138" s="116"/>
      <c r="M138" s="116"/>
      <c r="N138" s="116"/>
      <c r="O138" s="116"/>
    </row>
    <row r="139" spans="1:21" ht="30" customHeight="1" x14ac:dyDescent="0.2">
      <c r="A139" s="212"/>
      <c r="B139" s="118"/>
      <c r="C139" s="105" t="s">
        <v>20</v>
      </c>
      <c r="D139" s="27">
        <v>2</v>
      </c>
      <c r="E139" s="60" t="s">
        <v>284</v>
      </c>
      <c r="F139" s="60" t="s">
        <v>286</v>
      </c>
      <c r="G139" s="80"/>
      <c r="H139" s="61"/>
      <c r="I139" s="61"/>
      <c r="J139" s="83"/>
      <c r="K139" s="76"/>
      <c r="L139" s="76"/>
      <c r="M139" s="85"/>
      <c r="N139" s="78"/>
      <c r="O139" s="78"/>
      <c r="P139" s="138"/>
      <c r="Q139" s="138"/>
      <c r="R139" s="86">
        <f>COUNTIF(D139:D141,"1")</f>
        <v>0</v>
      </c>
      <c r="S139" s="86">
        <f>COUNTIF(G139:G141,"1")</f>
        <v>0</v>
      </c>
      <c r="T139" s="86">
        <f>COUNTIF(J139:J141,"1")</f>
        <v>0</v>
      </c>
      <c r="U139" s="86">
        <f>COUNTIF(M139:M141,"1")</f>
        <v>0</v>
      </c>
    </row>
    <row r="140" spans="1:21" ht="30" customHeight="1" x14ac:dyDescent="0.2">
      <c r="A140" s="212"/>
      <c r="B140" s="125"/>
      <c r="C140" s="97" t="s">
        <v>21</v>
      </c>
      <c r="D140" s="27">
        <v>3</v>
      </c>
      <c r="E140" s="74" t="s">
        <v>363</v>
      </c>
      <c r="F140" s="60" t="s">
        <v>287</v>
      </c>
      <c r="G140" s="80"/>
      <c r="H140" s="66"/>
      <c r="I140" s="61"/>
      <c r="J140" s="83"/>
      <c r="K140" s="76"/>
      <c r="L140" s="76"/>
      <c r="M140" s="85"/>
      <c r="N140" s="78"/>
      <c r="O140" s="78"/>
      <c r="P140" s="138"/>
      <c r="Q140" s="138"/>
      <c r="R140" s="86">
        <f>COUNTIF(D139:D141,"2")</f>
        <v>2</v>
      </c>
      <c r="S140" s="86">
        <f>COUNTIF(G139:G141,"2")</f>
        <v>0</v>
      </c>
      <c r="T140" s="86">
        <f>COUNTIF(J139:J141,"2")</f>
        <v>0</v>
      </c>
      <c r="U140" s="86">
        <f>COUNTIF(M139:M141,"2")</f>
        <v>0</v>
      </c>
    </row>
    <row r="141" spans="1:21" ht="30" customHeight="1" x14ac:dyDescent="0.2">
      <c r="A141" s="212"/>
      <c r="B141" s="125"/>
      <c r="C141" s="97" t="s">
        <v>22</v>
      </c>
      <c r="D141" s="27">
        <v>2</v>
      </c>
      <c r="E141" s="74" t="s">
        <v>285</v>
      </c>
      <c r="F141" s="60" t="s">
        <v>288</v>
      </c>
      <c r="G141" s="80"/>
      <c r="H141" s="66"/>
      <c r="I141" s="61"/>
      <c r="J141" s="83"/>
      <c r="K141" s="76"/>
      <c r="L141" s="76"/>
      <c r="M141" s="85"/>
      <c r="N141" s="78"/>
      <c r="O141" s="78"/>
      <c r="P141" s="138"/>
      <c r="Q141" s="138"/>
      <c r="R141" s="86">
        <f>COUNTIF(D139:D141,"3")</f>
        <v>1</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48" t="s">
        <v>29</v>
      </c>
      <c r="C65530" s="248"/>
      <c r="D65530" s="248"/>
      <c r="E65530" s="248"/>
      <c r="F65530" s="99"/>
    </row>
    <row r="65531" spans="2:6" x14ac:dyDescent="0.2">
      <c r="B65531" s="247" t="s">
        <v>30</v>
      </c>
      <c r="C65531" s="247"/>
      <c r="D65531" s="247"/>
      <c r="E65531" s="247"/>
      <c r="F65531" s="140"/>
    </row>
    <row r="65532" spans="2:6" x14ac:dyDescent="0.2">
      <c r="B65532" s="247" t="s">
        <v>31</v>
      </c>
      <c r="C65532" s="247"/>
      <c r="D65532" s="247"/>
      <c r="E65532" s="247"/>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ED07-1E0D-4C3A-AD6B-6B4B35E42EBC}">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K4" sqref="K4"/>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85" t="s">
        <v>27</v>
      </c>
      <c r="C2" s="284" t="s">
        <v>177</v>
      </c>
      <c r="D2" s="284"/>
      <c r="E2" s="284"/>
      <c r="F2" s="284"/>
      <c r="G2" s="142"/>
      <c r="H2" s="282" t="s">
        <v>178</v>
      </c>
      <c r="I2" s="282"/>
      <c r="J2" s="282"/>
      <c r="K2" s="282"/>
      <c r="L2" s="142"/>
      <c r="M2" s="283" t="s">
        <v>179</v>
      </c>
      <c r="N2" s="283"/>
      <c r="O2" s="283"/>
      <c r="P2" s="283"/>
      <c r="Q2" s="143"/>
      <c r="R2" s="291" t="s">
        <v>180</v>
      </c>
      <c r="S2" s="291"/>
      <c r="T2" s="291"/>
      <c r="U2" s="291"/>
      <c r="V2" s="281"/>
    </row>
    <row r="3" spans="2:22" ht="24.75" customHeight="1" thickBot="1" x14ac:dyDescent="0.25">
      <c r="B3" s="286"/>
      <c r="C3" s="144">
        <v>1</v>
      </c>
      <c r="D3" s="144">
        <v>2</v>
      </c>
      <c r="E3" s="145">
        <v>3</v>
      </c>
      <c r="F3" s="146">
        <v>4</v>
      </c>
      <c r="G3" s="289"/>
      <c r="H3" s="144">
        <v>1</v>
      </c>
      <c r="I3" s="144">
        <v>2</v>
      </c>
      <c r="J3" s="145">
        <v>3</v>
      </c>
      <c r="K3" s="146">
        <v>4</v>
      </c>
      <c r="L3" s="287"/>
      <c r="M3" s="144">
        <v>1</v>
      </c>
      <c r="N3" s="144">
        <v>2</v>
      </c>
      <c r="O3" s="145">
        <v>3</v>
      </c>
      <c r="P3" s="146">
        <v>4</v>
      </c>
      <c r="Q3" s="143"/>
      <c r="R3" s="144">
        <v>1</v>
      </c>
      <c r="S3" s="144">
        <v>2</v>
      </c>
      <c r="T3" s="145">
        <v>3</v>
      </c>
      <c r="U3" s="146">
        <v>4</v>
      </c>
      <c r="V3" s="281"/>
    </row>
    <row r="4" spans="2:22" ht="38.1" customHeight="1" thickTop="1" thickBot="1" x14ac:dyDescent="0.25">
      <c r="B4" s="147" t="s">
        <v>73</v>
      </c>
      <c r="C4" s="148">
        <f>Autoevaluación!R7/SUM(Autoevaluación!R7:R10)</f>
        <v>0</v>
      </c>
      <c r="D4" s="149">
        <f>Autoevaluación!R8/SUM(Autoevaluación!R7:R10)</f>
        <v>0</v>
      </c>
      <c r="E4" s="149">
        <f>Autoevaluación!R9/SUM(Autoevaluación!R7:R10)</f>
        <v>0.75</v>
      </c>
      <c r="F4" s="149">
        <f>Autoevaluación!R10/SUM(Autoevaluación!R7:R10)</f>
        <v>0.25</v>
      </c>
      <c r="G4" s="290"/>
      <c r="H4" s="149" t="e">
        <f>Autoevaluación!S7/SUM(Autoevaluación!S7:S10)</f>
        <v>#DIV/0!</v>
      </c>
      <c r="I4" s="149" t="e">
        <f>Autoevaluación!S8/SUM(Autoevaluación!S7:S10)</f>
        <v>#DIV/0!</v>
      </c>
      <c r="J4" s="149" t="e">
        <f>Autoevaluación!S9/SUM(Autoevaluación!S7:S10)</f>
        <v>#DIV/0!</v>
      </c>
      <c r="K4" s="149" t="e">
        <f>Autoevaluación!S10/SUM(Autoevaluación!S7:S10)</f>
        <v>#DIV/0!</v>
      </c>
      <c r="L4" s="288"/>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290"/>
      <c r="H5" s="149" t="e">
        <f>Autoevaluación!S13/SUM(Autoevaluación!S13:S16)</f>
        <v>#DIV/0!</v>
      </c>
      <c r="I5" s="149" t="e">
        <f>Autoevaluación!S14/SUM(Autoevaluación!S13:S16)</f>
        <v>#DIV/0!</v>
      </c>
      <c r="J5" s="149" t="e">
        <f>Autoevaluación!S15/SUM(Autoevaluación!S13:S16)</f>
        <v>#DIV/0!</v>
      </c>
      <c r="K5" s="149" t="e">
        <f>Autoevaluación!S16/SUM(Autoevaluación!S13:S16)</f>
        <v>#DIV/0!</v>
      </c>
      <c r="L5" s="288"/>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0.25</v>
      </c>
      <c r="E6" s="149">
        <f>Autoevaluación!R22/SUM(Autoevaluación!R20:R23)</f>
        <v>0.75</v>
      </c>
      <c r="F6" s="149">
        <f>Autoevaluación!R23/SUM(Autoevaluación!R20:R23)</f>
        <v>0</v>
      </c>
      <c r="G6" s="290"/>
      <c r="H6" s="149" t="e">
        <f>Autoevaluación!S20/SUM(Autoevaluación!S20:S23)</f>
        <v>#DIV/0!</v>
      </c>
      <c r="I6" s="149" t="e">
        <f>Autoevaluación!S21/SUM(Autoevaluación!S20:S23)</f>
        <v>#DIV/0!</v>
      </c>
      <c r="J6" s="149" t="e">
        <f>Autoevaluación!S20/SUM(Autoevaluación!S20:S23)</f>
        <v>#DIV/0!</v>
      </c>
      <c r="K6" s="149" t="e">
        <f>Autoevaluación!S23/SUM(Autoevaluación!S20:S23)</f>
        <v>#DIV/0!</v>
      </c>
      <c r="L6" s="288"/>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0.25</v>
      </c>
      <c r="D7" s="149">
        <f>Autoevaluación!R31/SUM(Autoevaluación!R30:R33)</f>
        <v>0</v>
      </c>
      <c r="E7" s="149">
        <f>Autoevaluación!R32/SUM(Autoevaluación!R30:R33)</f>
        <v>0.75</v>
      </c>
      <c r="F7" s="149">
        <f>Autoevaluación!R33/SUM(Autoevaluación!R30:R33)</f>
        <v>0</v>
      </c>
      <c r="G7" s="290"/>
      <c r="H7" s="149" t="e">
        <f>Autoevaluación!S30/SUM(Autoevaluación!S30:S33)</f>
        <v>#DIV/0!</v>
      </c>
      <c r="I7" s="149" t="e">
        <f>Autoevaluación!S31/SUM(Autoevaluación!S30:S33)</f>
        <v>#DIV/0!</v>
      </c>
      <c r="J7" s="149" t="e">
        <f>Autoevaluación!S32/SUM(Autoevaluación!S30:S33)</f>
        <v>#DIV/0!</v>
      </c>
      <c r="K7" s="149" t="e">
        <f>Autoevaluación!S33/SUM(Autoevaluación!S30:S33)</f>
        <v>#DIV/0!</v>
      </c>
      <c r="L7" s="288"/>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v>
      </c>
      <c r="D8" s="149">
        <f>Autoevaluación!R37/SUM(Autoevaluación!R36:R39)</f>
        <v>0</v>
      </c>
      <c r="E8" s="149">
        <f>Autoevaluación!R38/SUM(Autoevaluación!R36:R39)</f>
        <v>1</v>
      </c>
      <c r="F8" s="149">
        <f>Autoevaluación!R39/SUM(Autoevaluación!R36:R39)</f>
        <v>0</v>
      </c>
      <c r="G8" s="290"/>
      <c r="H8" s="149" t="e">
        <f>Autoevaluación!S36/SUM(Autoevaluación!S36:S39)</f>
        <v>#DIV/0!</v>
      </c>
      <c r="I8" s="149" t="e">
        <f>Autoevaluación!S37/SUM(Autoevaluación!S36:S39)</f>
        <v>#DIV/0!</v>
      </c>
      <c r="J8" s="149" t="e">
        <f>Autoevaluación!S38/SUM(Autoevaluación!S36:S39)</f>
        <v>#DIV/0!</v>
      </c>
      <c r="K8" s="149" t="e">
        <f>Autoevaluación!S39/SUM(Autoevaluación!S36:S39)</f>
        <v>#DIV/0!</v>
      </c>
      <c r="L8" s="288"/>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v>
      </c>
      <c r="D9" s="149">
        <f>Autoevaluación!R48/SUM(Autoevaluación!R47:R50)</f>
        <v>0</v>
      </c>
      <c r="E9" s="149">
        <f>Autoevaluación!R49/SUM(Autoevaluación!R47:R50)</f>
        <v>1</v>
      </c>
      <c r="F9" s="149">
        <f>Autoevaluación!R50/SUM(Autoevaluación!R47:R50)</f>
        <v>0</v>
      </c>
      <c r="G9" s="290"/>
      <c r="H9" s="149" t="e">
        <f>Autoevaluación!S47/SUM(Autoevaluación!S47:S50)</f>
        <v>#DIV/0!</v>
      </c>
      <c r="I9" s="149" t="e">
        <f>Autoevaluación!S48/SUM(Autoevaluación!S47:S50)</f>
        <v>#DIV/0!</v>
      </c>
      <c r="J9" s="149" t="e">
        <f>Autoevaluación!S49/SUM(Autoevaluación!S47:S50)</f>
        <v>#DIV/0!</v>
      </c>
      <c r="K9" s="149" t="e">
        <f>Autoevaluación!S50/SUM(Autoevaluación!S47:S50)</f>
        <v>#DIV/0!</v>
      </c>
      <c r="L9" s="288"/>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4.1666666666666664E-2</v>
      </c>
      <c r="D10" s="153">
        <f>AVERAGE(D4:D9)</f>
        <v>4.1666666666666664E-2</v>
      </c>
      <c r="E10" s="153">
        <f>AVERAGE(E4:E9)</f>
        <v>0.875</v>
      </c>
      <c r="F10" s="153">
        <f>AVERAGE(F4:F9)</f>
        <v>4.1666666666666664E-2</v>
      </c>
      <c r="G10" s="154"/>
      <c r="H10" s="153" t="e">
        <f>AVERAGE(H4:H9)</f>
        <v>#DIV/0!</v>
      </c>
      <c r="I10" s="153" t="e">
        <f>AVERAGE(I4:I9)</f>
        <v>#DIV/0!</v>
      </c>
      <c r="J10" s="153" t="e">
        <f>AVERAGE(J4:J9)</f>
        <v>#DIV/0!</v>
      </c>
      <c r="K10" s="153" t="e">
        <f>AVERAGE(K4:K9)</f>
        <v>#DIV/0!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2">
        <v>2023</v>
      </c>
      <c r="C12" s="293"/>
      <c r="D12" s="293"/>
      <c r="E12" s="293"/>
      <c r="F12" s="293"/>
      <c r="G12" s="293"/>
      <c r="H12" s="293"/>
      <c r="I12" s="293"/>
      <c r="J12" s="293"/>
      <c r="K12" s="293"/>
      <c r="L12" s="293"/>
      <c r="M12" s="293"/>
      <c r="N12" s="293"/>
      <c r="O12" s="293"/>
      <c r="P12" s="293"/>
      <c r="Q12" s="293"/>
      <c r="R12" s="293"/>
      <c r="S12" s="293"/>
      <c r="T12" s="293"/>
      <c r="U12" s="294"/>
    </row>
    <row r="13" spans="2:22" ht="24.95" customHeight="1" x14ac:dyDescent="0.2">
      <c r="B13" s="295"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2">
      <c r="B14" s="297"/>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c r="C15" s="297"/>
      <c r="D15" s="297"/>
      <c r="E15" s="297"/>
      <c r="F15" s="297"/>
      <c r="G15" s="297"/>
      <c r="H15" s="297"/>
      <c r="I15" s="297"/>
      <c r="J15" s="297"/>
      <c r="K15" s="297"/>
      <c r="L15" s="297"/>
      <c r="M15" s="297"/>
      <c r="N15" s="297"/>
      <c r="O15" s="297"/>
      <c r="P15" s="297"/>
      <c r="Q15" s="297"/>
      <c r="R15" s="297"/>
      <c r="S15" s="297"/>
      <c r="T15" s="297"/>
      <c r="U15" s="297"/>
    </row>
    <row r="16" spans="2:22" s="157" customFormat="1" ht="24.95" customHeight="1" x14ac:dyDescent="0.25">
      <c r="B16" s="298" t="s">
        <v>123</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297"/>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00">
        <v>2024</v>
      </c>
      <c r="C21" s="300"/>
      <c r="D21" s="300"/>
      <c r="E21" s="300"/>
      <c r="F21" s="300"/>
      <c r="G21" s="300"/>
      <c r="H21" s="300"/>
      <c r="I21" s="300"/>
      <c r="J21" s="300"/>
      <c r="K21" s="300"/>
      <c r="L21" s="300"/>
      <c r="M21" s="300"/>
      <c r="N21" s="300"/>
      <c r="O21" s="300"/>
      <c r="P21" s="300"/>
      <c r="Q21" s="300"/>
      <c r="R21" s="300"/>
      <c r="S21" s="300"/>
      <c r="T21" s="300"/>
      <c r="U21" s="300"/>
    </row>
    <row r="22" spans="2:21" ht="24.95" customHeight="1" x14ac:dyDescent="0.2">
      <c r="B22" s="301" t="s">
        <v>28</v>
      </c>
      <c r="C22" s="301"/>
      <c r="D22" s="301"/>
      <c r="E22" s="301"/>
      <c r="F22" s="301"/>
      <c r="G22" s="301"/>
      <c r="H22" s="301"/>
      <c r="I22" s="301"/>
      <c r="J22" s="301"/>
      <c r="K22" s="301"/>
      <c r="L22" s="301"/>
      <c r="M22" s="301"/>
      <c r="N22" s="301"/>
      <c r="O22" s="301"/>
      <c r="P22" s="301"/>
      <c r="Q22" s="301"/>
      <c r="R22" s="301"/>
      <c r="S22" s="301"/>
      <c r="T22" s="301"/>
      <c r="U22" s="301"/>
    </row>
    <row r="23" spans="2:21" ht="60" customHeight="1" x14ac:dyDescent="0.2">
      <c r="B23" s="297"/>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2">
      <c r="B24" s="297"/>
      <c r="C24" s="297"/>
      <c r="D24" s="297"/>
      <c r="E24" s="297"/>
      <c r="F24" s="297"/>
      <c r="G24" s="297"/>
      <c r="H24" s="297"/>
      <c r="I24" s="297"/>
      <c r="J24" s="297"/>
      <c r="K24" s="297"/>
      <c r="L24" s="297"/>
      <c r="M24" s="297"/>
      <c r="N24" s="297"/>
      <c r="O24" s="297"/>
      <c r="P24" s="297"/>
      <c r="Q24" s="297"/>
      <c r="R24" s="297"/>
      <c r="S24" s="297"/>
      <c r="T24" s="297"/>
      <c r="U24" s="297"/>
    </row>
    <row r="25" spans="2:21" s="157" customFormat="1" ht="24.95" customHeight="1" x14ac:dyDescent="0.25">
      <c r="B25" s="298" t="s">
        <v>123</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297"/>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2">
      <c r="B27" s="297"/>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2">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302">
        <v>2025</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2">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2">
      <c r="B33" s="297"/>
      <c r="C33" s="297"/>
      <c r="D33" s="297"/>
      <c r="E33" s="297"/>
      <c r="F33" s="297"/>
      <c r="G33" s="297"/>
      <c r="H33" s="297"/>
      <c r="I33" s="297"/>
      <c r="J33" s="297"/>
      <c r="K33" s="297"/>
      <c r="L33" s="297"/>
      <c r="M33" s="297"/>
      <c r="N33" s="297"/>
      <c r="O33" s="297"/>
      <c r="P33" s="297"/>
      <c r="Q33" s="297"/>
      <c r="R33" s="297"/>
      <c r="S33" s="297"/>
      <c r="T33" s="297"/>
      <c r="U33" s="297"/>
    </row>
    <row r="34" spans="2:21" s="157" customFormat="1" ht="24.95" customHeight="1" x14ac:dyDescent="0.25">
      <c r="B34" s="298" t="s">
        <v>123</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2">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2">
      <c r="B37" s="297"/>
      <c r="C37" s="297"/>
      <c r="D37" s="297"/>
      <c r="E37" s="297"/>
      <c r="F37" s="297"/>
      <c r="G37" s="297"/>
      <c r="H37" s="297"/>
      <c r="I37" s="297"/>
      <c r="J37" s="297"/>
      <c r="K37" s="297"/>
      <c r="L37" s="297"/>
      <c r="M37" s="297"/>
      <c r="N37" s="297"/>
      <c r="O37" s="297"/>
      <c r="P37" s="297"/>
      <c r="Q37" s="297"/>
      <c r="R37" s="297"/>
      <c r="S37" s="297"/>
      <c r="T37" s="297"/>
      <c r="U37" s="297"/>
    </row>
    <row r="39" spans="2:21" x14ac:dyDescent="0.2">
      <c r="B39" s="306">
        <v>2026</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304" t="s">
        <v>28</v>
      </c>
      <c r="C40" s="305"/>
      <c r="D40" s="305"/>
      <c r="E40" s="305"/>
      <c r="F40" s="305"/>
      <c r="G40" s="305"/>
      <c r="H40" s="305"/>
      <c r="I40" s="305"/>
      <c r="J40" s="305"/>
      <c r="K40" s="305"/>
      <c r="L40" s="305"/>
      <c r="M40" s="305"/>
      <c r="N40" s="305"/>
      <c r="O40" s="305"/>
      <c r="P40" s="305"/>
      <c r="Q40" s="305"/>
      <c r="R40" s="305"/>
      <c r="S40" s="305"/>
      <c r="T40" s="305"/>
      <c r="U40" s="305"/>
    </row>
    <row r="41" spans="2:21" ht="60.75" customHeight="1" x14ac:dyDescent="0.2">
      <c r="B41" s="297"/>
      <c r="C41" s="297"/>
      <c r="D41" s="297"/>
      <c r="E41" s="297"/>
      <c r="F41" s="297"/>
      <c r="G41" s="297"/>
      <c r="H41" s="297"/>
      <c r="I41" s="297"/>
      <c r="J41" s="297"/>
      <c r="K41" s="297"/>
      <c r="L41" s="297"/>
      <c r="M41" s="297"/>
      <c r="N41" s="297"/>
      <c r="O41" s="297"/>
      <c r="P41" s="297"/>
      <c r="Q41" s="297"/>
      <c r="R41" s="297"/>
      <c r="S41" s="297"/>
      <c r="T41" s="297"/>
      <c r="U41" s="297"/>
    </row>
    <row r="42" spans="2:21" ht="60" customHeight="1" x14ac:dyDescent="0.2">
      <c r="B42" s="297"/>
      <c r="C42" s="297"/>
      <c r="D42" s="297"/>
      <c r="E42" s="297"/>
      <c r="F42" s="297"/>
      <c r="G42" s="297"/>
      <c r="H42" s="297"/>
      <c r="I42" s="297"/>
      <c r="J42" s="297"/>
      <c r="K42" s="297"/>
      <c r="L42" s="297"/>
      <c r="M42" s="297"/>
      <c r="N42" s="297"/>
      <c r="O42" s="297"/>
      <c r="P42" s="297"/>
      <c r="Q42" s="297"/>
      <c r="R42" s="297"/>
      <c r="S42" s="297"/>
      <c r="T42" s="297"/>
      <c r="U42" s="297"/>
    </row>
    <row r="43" spans="2:21" ht="19.5" x14ac:dyDescent="0.2">
      <c r="B43" s="298" t="s">
        <v>123</v>
      </c>
      <c r="C43" s="299"/>
      <c r="D43" s="299"/>
      <c r="E43" s="299"/>
      <c r="F43" s="299"/>
      <c r="G43" s="299"/>
      <c r="H43" s="299"/>
      <c r="I43" s="299"/>
      <c r="J43" s="299"/>
      <c r="K43" s="299"/>
      <c r="L43" s="299"/>
      <c r="M43" s="299"/>
      <c r="N43" s="299"/>
      <c r="O43" s="299"/>
      <c r="P43" s="299"/>
      <c r="Q43" s="299"/>
      <c r="R43" s="299"/>
      <c r="S43" s="299"/>
      <c r="T43" s="299"/>
      <c r="U43" s="299"/>
    </row>
    <row r="44" spans="2:21" ht="45.75" customHeight="1" x14ac:dyDescent="0.2">
      <c r="B44" s="297"/>
      <c r="C44" s="297"/>
      <c r="D44" s="297"/>
      <c r="E44" s="297"/>
      <c r="F44" s="297"/>
      <c r="G44" s="297"/>
      <c r="H44" s="297"/>
      <c r="I44" s="297"/>
      <c r="J44" s="297"/>
      <c r="K44" s="297"/>
      <c r="L44" s="297"/>
      <c r="M44" s="297"/>
      <c r="N44" s="297"/>
      <c r="O44" s="297"/>
      <c r="P44" s="297"/>
      <c r="Q44" s="297"/>
      <c r="R44" s="297"/>
      <c r="S44" s="297"/>
      <c r="T44" s="297"/>
      <c r="U44" s="297"/>
    </row>
    <row r="45" spans="2:21" ht="48" customHeight="1" x14ac:dyDescent="0.2">
      <c r="B45" s="297"/>
      <c r="C45" s="297"/>
      <c r="D45" s="297"/>
      <c r="E45" s="297"/>
      <c r="F45" s="297"/>
      <c r="G45" s="297"/>
      <c r="H45" s="297"/>
      <c r="I45" s="297"/>
      <c r="J45" s="297"/>
      <c r="K45" s="297"/>
      <c r="L45" s="297"/>
      <c r="M45" s="297"/>
      <c r="N45" s="297"/>
      <c r="O45" s="297"/>
      <c r="P45" s="297"/>
      <c r="Q45" s="297"/>
      <c r="R45" s="297"/>
      <c r="S45" s="297"/>
      <c r="T45" s="297"/>
      <c r="U45" s="297"/>
    </row>
    <row r="46" spans="2:21" ht="56.25" customHeight="1" x14ac:dyDescent="0.2">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K1"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127</v>
      </c>
      <c r="C2" s="318" t="s">
        <v>177</v>
      </c>
      <c r="D2" s="318"/>
      <c r="E2" s="318"/>
      <c r="F2" s="318"/>
      <c r="G2" s="2"/>
      <c r="H2" s="319" t="s">
        <v>178</v>
      </c>
      <c r="I2" s="319"/>
      <c r="J2" s="319"/>
      <c r="K2" s="319"/>
      <c r="L2" s="2"/>
      <c r="M2" s="313" t="s">
        <v>179</v>
      </c>
      <c r="N2" s="313"/>
      <c r="O2" s="313"/>
      <c r="P2" s="313"/>
      <c r="Q2" s="55"/>
      <c r="R2" s="320" t="s">
        <v>180</v>
      </c>
      <c r="S2" s="320"/>
      <c r="T2" s="320"/>
      <c r="U2" s="320"/>
      <c r="V2" s="315"/>
    </row>
    <row r="3" spans="2:22" ht="24.75" customHeight="1" thickBot="1" x14ac:dyDescent="0.25">
      <c r="B3" s="312"/>
      <c r="C3" s="3">
        <v>1</v>
      </c>
      <c r="D3" s="3">
        <v>2</v>
      </c>
      <c r="E3" s="4">
        <v>3</v>
      </c>
      <c r="F3" s="5">
        <v>4</v>
      </c>
      <c r="G3" s="309"/>
      <c r="H3" s="3">
        <v>1</v>
      </c>
      <c r="I3" s="3">
        <v>2</v>
      </c>
      <c r="J3" s="4">
        <v>3</v>
      </c>
      <c r="K3" s="5">
        <v>4</v>
      </c>
      <c r="L3" s="316"/>
      <c r="M3" s="3">
        <v>1</v>
      </c>
      <c r="N3" s="3">
        <v>2</v>
      </c>
      <c r="O3" s="4">
        <v>3</v>
      </c>
      <c r="P3" s="5">
        <v>4</v>
      </c>
      <c r="Q3" s="56"/>
      <c r="R3" s="3">
        <v>1</v>
      </c>
      <c r="S3" s="3">
        <v>2</v>
      </c>
      <c r="T3" s="4">
        <v>3</v>
      </c>
      <c r="U3" s="5">
        <v>4</v>
      </c>
      <c r="V3" s="315"/>
    </row>
    <row r="4" spans="2:22" ht="38.1" customHeight="1" thickTop="1" thickBot="1" x14ac:dyDescent="0.25">
      <c r="B4" s="37" t="s">
        <v>128</v>
      </c>
      <c r="C4" s="36">
        <f>Autoevaluación!R55/SUM(Autoevaluación!R55:R58)</f>
        <v>0</v>
      </c>
      <c r="D4" s="7">
        <f>Autoevaluación!R56/SUM(Autoevaluación!R55:R58)</f>
        <v>0</v>
      </c>
      <c r="E4" s="7">
        <f>Autoevaluación!R57/SUM(Autoevaluación!R55:R58)</f>
        <v>1</v>
      </c>
      <c r="F4" s="7">
        <f>Autoevaluación!R58/SUM(Autoevaluación!R55:R58)</f>
        <v>0</v>
      </c>
      <c r="G4" s="310"/>
      <c r="H4" s="7" t="e">
        <f>Autoevaluación!S55/SUM(Autoevaluación!S55:S59)</f>
        <v>#DIV/0!</v>
      </c>
      <c r="I4" s="7" t="e">
        <f>Autoevaluación!S56/SUM(Autoevaluación!S55:S58)</f>
        <v>#DIV/0!</v>
      </c>
      <c r="J4" s="7" t="e">
        <f>Autoevaluación!S57/SUM(Autoevaluación!S55:S58)</f>
        <v>#DIV/0!</v>
      </c>
      <c r="K4" s="7" t="e">
        <f>Autoevaluación!S58/SUM(Autoevaluación!S55:S58)</f>
        <v>#DIV/0!</v>
      </c>
      <c r="L4" s="317"/>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0.25</v>
      </c>
      <c r="D5" s="7">
        <f>Autoevaluación!R63/SUM(Autoevaluación!R62:R65)</f>
        <v>0</v>
      </c>
      <c r="E5" s="7">
        <f>Autoevaluación!R64/SUM(Autoevaluación!R62:R65)</f>
        <v>0.75</v>
      </c>
      <c r="F5" s="7">
        <f>Autoevaluación!R65/SUM(Autoevaluación!R62:R65)</f>
        <v>0</v>
      </c>
      <c r="G5" s="310"/>
      <c r="H5" s="7" t="e">
        <f>Autoevaluación!S62/SUM(Autoevaluación!S62:S65)</f>
        <v>#DIV/0!</v>
      </c>
      <c r="I5" s="7" t="e">
        <f>Autoevaluación!S63/SUM(Autoevaluación!S62:S65)</f>
        <v>#DIV/0!</v>
      </c>
      <c r="J5" s="7" t="e">
        <f>Autoevaluación!S64/SUM(Autoevaluación!S62:S65)</f>
        <v>#DIV/0!</v>
      </c>
      <c r="K5" s="7" t="e">
        <f>Autoevaluación!S65/SUM(Autoevaluación!S62:S65)</f>
        <v>#DIV/0!</v>
      </c>
      <c r="L5" s="317"/>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0.75</v>
      </c>
      <c r="F6" s="7">
        <f>Autoevaluación!R71/SUM(Autoevaluación!R68:R71)</f>
        <v>0</v>
      </c>
      <c r="G6" s="310"/>
      <c r="H6" s="7" t="e">
        <f>Autoevaluación!S68/SUM(Autoevaluación!S68:S71)</f>
        <v>#DIV/0!</v>
      </c>
      <c r="I6" s="7" t="e">
        <f>Autoevaluación!S69/SUM(Autoevaluación!S68:S71)</f>
        <v>#DIV/0!</v>
      </c>
      <c r="J6" s="7" t="e">
        <f>Autoevaluación!S70/SUM(Autoevaluación!S68:S71)</f>
        <v>#DIV/0!</v>
      </c>
      <c r="K6" s="7" t="e">
        <f>Autoevaluación!S71/SUM(Autoevaluación!S68:S71)</f>
        <v>#DIV/0!</v>
      </c>
      <c r="L6" s="317"/>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0.5</v>
      </c>
      <c r="E7" s="7">
        <f>Autoevaluación!R76/SUM(Autoevaluación!R74:R77)</f>
        <v>0.5</v>
      </c>
      <c r="F7" s="7">
        <f>Autoevaluación!R77/SUM(Autoevaluación!R74:R77)</f>
        <v>0</v>
      </c>
      <c r="G7" s="310"/>
      <c r="H7" s="7" t="e">
        <f>Autoevaluación!S74/SUM(Autoevaluación!S74:S77)</f>
        <v>#DIV/0!</v>
      </c>
      <c r="I7" s="7" t="e">
        <f>Autoevaluación!S75/SUM(Autoevaluación!S74:S77)</f>
        <v>#DIV/0!</v>
      </c>
      <c r="J7" s="7" t="e">
        <f>Autoevaluación!S76/SUM(Autoevaluación!S74:S77)</f>
        <v>#DIV/0!</v>
      </c>
      <c r="K7" s="7" t="e">
        <f>Autoevaluación!S77/SUM(Autoevaluación!S74:S77)</f>
        <v>#DIV/0!</v>
      </c>
      <c r="L7" s="317"/>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10"/>
      <c r="H8" s="7"/>
      <c r="I8" s="7"/>
      <c r="J8" s="7"/>
      <c r="K8" s="7"/>
      <c r="L8" s="317"/>
      <c r="M8" s="7"/>
      <c r="N8" s="7"/>
      <c r="O8" s="7"/>
      <c r="P8" s="7"/>
      <c r="Q8" s="53"/>
      <c r="R8" s="7"/>
      <c r="S8" s="7"/>
      <c r="T8" s="7"/>
      <c r="U8" s="7"/>
    </row>
    <row r="9" spans="2:22" ht="38.1" customHeight="1" x14ac:dyDescent="0.2">
      <c r="B9" s="6"/>
      <c r="C9" s="7"/>
      <c r="D9" s="7"/>
      <c r="E9" s="7"/>
      <c r="F9" s="7"/>
      <c r="G9" s="310"/>
      <c r="H9" s="7"/>
      <c r="I9" s="7"/>
      <c r="J9" s="7"/>
      <c r="K9" s="7"/>
      <c r="L9" s="317"/>
      <c r="M9" s="7"/>
      <c r="N9" s="7"/>
      <c r="O9" s="7"/>
      <c r="P9" s="7"/>
      <c r="Q9" s="53"/>
      <c r="R9" s="7"/>
      <c r="S9" s="7"/>
      <c r="T9" s="7"/>
      <c r="U9" s="7"/>
    </row>
    <row r="10" spans="2:22" ht="38.1" customHeight="1" x14ac:dyDescent="0.2">
      <c r="B10" s="15" t="s">
        <v>132</v>
      </c>
      <c r="C10" s="12">
        <f>AVERAGE(C4:C9)</f>
        <v>6.25E-2</v>
      </c>
      <c r="D10" s="12">
        <f>AVERAGE(D4:D9)</f>
        <v>0.1875</v>
      </c>
      <c r="E10" s="12">
        <f>AVERAGE(E4:E9)</f>
        <v>0.75</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8" t="s">
        <v>177</v>
      </c>
      <c r="C12" s="318"/>
      <c r="D12" s="318"/>
      <c r="E12" s="318"/>
      <c r="F12" s="318"/>
      <c r="G12" s="318"/>
      <c r="H12" s="318"/>
      <c r="I12" s="318"/>
      <c r="J12" s="318"/>
      <c r="K12" s="318"/>
      <c r="L12" s="318"/>
      <c r="M12" s="318"/>
      <c r="N12" s="318"/>
      <c r="O12" s="318"/>
      <c r="P12" s="318"/>
      <c r="Q12" s="318"/>
      <c r="R12" s="318"/>
      <c r="S12" s="318"/>
      <c r="T12" s="318"/>
      <c r="U12" s="318"/>
    </row>
    <row r="13" spans="2:22" ht="24.95" customHeight="1" x14ac:dyDescent="0.2">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2">
      <c r="B14" s="308"/>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2">
      <c r="B15" s="308"/>
      <c r="C15" s="308"/>
      <c r="D15" s="308"/>
      <c r="E15" s="308"/>
      <c r="F15" s="308"/>
      <c r="G15" s="308"/>
      <c r="H15" s="308"/>
      <c r="I15" s="308"/>
      <c r="J15" s="308"/>
      <c r="K15" s="308"/>
      <c r="L15" s="308"/>
      <c r="M15" s="308"/>
      <c r="N15" s="308"/>
      <c r="O15" s="308"/>
      <c r="P15" s="308"/>
      <c r="Q15" s="308"/>
      <c r="R15" s="308"/>
      <c r="S15" s="308"/>
      <c r="T15" s="308"/>
      <c r="U15" s="308"/>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308"/>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2">
      <c r="B18" s="308"/>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2">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2" t="s">
        <v>178</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308"/>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2">
      <c r="B24" s="308"/>
      <c r="C24" s="308"/>
      <c r="D24" s="308"/>
      <c r="E24" s="308"/>
      <c r="F24" s="308"/>
      <c r="G24" s="308"/>
      <c r="H24" s="308"/>
      <c r="I24" s="308"/>
      <c r="J24" s="308"/>
      <c r="K24" s="308"/>
      <c r="L24" s="308"/>
      <c r="M24" s="308"/>
      <c r="N24" s="308"/>
      <c r="O24" s="308"/>
      <c r="P24" s="308"/>
      <c r="Q24" s="308"/>
      <c r="R24" s="308"/>
      <c r="S24" s="308"/>
      <c r="T24" s="308"/>
      <c r="U24" s="308"/>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08"/>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2">
      <c r="B27" s="308"/>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2">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4" t="s">
        <v>179</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2">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2">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2">
      <c r="B37" s="308"/>
      <c r="C37" s="308"/>
      <c r="D37" s="308"/>
      <c r="E37" s="308"/>
      <c r="F37" s="308"/>
      <c r="G37" s="308"/>
      <c r="H37" s="308"/>
      <c r="I37" s="308"/>
      <c r="J37" s="308"/>
      <c r="K37" s="308"/>
      <c r="L37" s="308"/>
      <c r="M37" s="308"/>
      <c r="N37" s="308"/>
      <c r="O37" s="308"/>
      <c r="P37" s="308"/>
      <c r="Q37" s="308"/>
      <c r="R37" s="308"/>
      <c r="S37" s="308"/>
      <c r="T37" s="308"/>
      <c r="U37" s="308"/>
    </row>
    <row r="39" spans="2:21" x14ac:dyDescent="0.2">
      <c r="B39" s="320" t="s">
        <v>180</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25" t="s">
        <v>28</v>
      </c>
      <c r="C40" s="326"/>
      <c r="D40" s="326"/>
      <c r="E40" s="326"/>
      <c r="F40" s="326"/>
      <c r="G40" s="326"/>
      <c r="H40" s="326"/>
      <c r="I40" s="326"/>
      <c r="J40" s="326"/>
      <c r="K40" s="326"/>
      <c r="L40" s="326"/>
      <c r="M40" s="326"/>
      <c r="N40" s="326"/>
      <c r="O40" s="326"/>
      <c r="P40" s="326"/>
      <c r="Q40" s="326"/>
      <c r="R40" s="326"/>
      <c r="S40" s="326"/>
      <c r="T40" s="326"/>
      <c r="U40" s="326"/>
    </row>
    <row r="41" spans="2:21" ht="51.75" customHeight="1" x14ac:dyDescent="0.2">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2">
      <c r="B42" s="308"/>
      <c r="C42" s="308"/>
      <c r="D42" s="308"/>
      <c r="E42" s="308"/>
      <c r="F42" s="308"/>
      <c r="G42" s="308"/>
      <c r="H42" s="308"/>
      <c r="I42" s="308"/>
      <c r="J42" s="308"/>
      <c r="K42" s="308"/>
      <c r="L42" s="308"/>
      <c r="M42" s="308"/>
      <c r="N42" s="308"/>
      <c r="O42" s="308"/>
      <c r="P42" s="308"/>
      <c r="Q42" s="308"/>
      <c r="R42" s="308"/>
      <c r="S42" s="308"/>
      <c r="T42" s="308"/>
      <c r="U42" s="308"/>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2">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2">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2">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T1" zoomScale="70" zoomScaleNormal="70" workbookViewId="0">
      <selection activeCell="AP32" sqref="AP3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137</v>
      </c>
      <c r="C2" s="318" t="s">
        <v>177</v>
      </c>
      <c r="D2" s="318"/>
      <c r="E2" s="318"/>
      <c r="F2" s="318"/>
      <c r="G2" s="2"/>
      <c r="H2" s="319" t="s">
        <v>178</v>
      </c>
      <c r="I2" s="319"/>
      <c r="J2" s="319"/>
      <c r="K2" s="319"/>
      <c r="L2" s="2"/>
      <c r="M2" s="313" t="s">
        <v>179</v>
      </c>
      <c r="N2" s="313"/>
      <c r="O2" s="313"/>
      <c r="P2" s="313"/>
      <c r="Q2" s="55"/>
      <c r="R2" s="320" t="s">
        <v>180</v>
      </c>
      <c r="S2" s="320"/>
      <c r="T2" s="320"/>
      <c r="U2" s="320"/>
      <c r="V2" s="315"/>
    </row>
    <row r="3" spans="2:22" ht="24.75" customHeight="1" thickBot="1" x14ac:dyDescent="0.25">
      <c r="B3" s="312"/>
      <c r="C3" s="3">
        <v>1</v>
      </c>
      <c r="D3" s="3">
        <v>2</v>
      </c>
      <c r="E3" s="4">
        <v>3</v>
      </c>
      <c r="F3" s="5">
        <v>4</v>
      </c>
      <c r="G3" s="309"/>
      <c r="H3" s="3">
        <v>1</v>
      </c>
      <c r="I3" s="3">
        <v>2</v>
      </c>
      <c r="J3" s="4">
        <v>3</v>
      </c>
      <c r="K3" s="5">
        <v>4</v>
      </c>
      <c r="L3" s="316"/>
      <c r="M3" s="3">
        <v>1</v>
      </c>
      <c r="N3" s="3">
        <v>2</v>
      </c>
      <c r="O3" s="4">
        <v>3</v>
      </c>
      <c r="P3" s="5">
        <v>4</v>
      </c>
      <c r="Q3" s="56"/>
      <c r="R3" s="3">
        <v>1</v>
      </c>
      <c r="S3" s="3">
        <v>2</v>
      </c>
      <c r="T3" s="4">
        <v>3</v>
      </c>
      <c r="U3" s="5">
        <v>4</v>
      </c>
      <c r="V3" s="315"/>
    </row>
    <row r="4" spans="2:22" ht="38.1" customHeight="1" thickTop="1" thickBot="1" x14ac:dyDescent="0.2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10"/>
      <c r="H4" s="17" t="e">
        <f>Autoevaluación!S84/SUM(Autoevaluación!S84:S87)</f>
        <v>#DIV/0!</v>
      </c>
      <c r="I4" s="7" t="e">
        <f>Autoevaluación!S85/SUM(Autoevaluación!S84:S87)</f>
        <v>#DIV/0!</v>
      </c>
      <c r="J4" s="7" t="e">
        <f>Autoevaluación!S86/SUM(Autoevaluación!S84:S87)</f>
        <v>#DIV/0!</v>
      </c>
      <c r="K4" s="7" t="e">
        <f>Autoevaluación!S87/SUM(Autoevaluación!S84:S87)</f>
        <v>#DIV/0!</v>
      </c>
      <c r="L4" s="317"/>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0.2857142857142857</v>
      </c>
      <c r="E5" s="7">
        <f>Autoevaluación!R91/SUM(Autoevaluación!R89:R92)</f>
        <v>0.7142857142857143</v>
      </c>
      <c r="F5" s="7">
        <f>Autoevaluación!R92/SUM(Autoevaluación!R89:R92)</f>
        <v>0</v>
      </c>
      <c r="G5" s="310"/>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17"/>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10"/>
      <c r="H6" s="17" t="e">
        <f>Autoevaluación!S98/SUM(Autoevaluación!S98:S101)</f>
        <v>#DIV/0!</v>
      </c>
      <c r="I6" s="7" t="e">
        <f>Autoevaluación!S99/SUM(Autoevaluación!S98:S101)</f>
        <v>#DIV/0!</v>
      </c>
      <c r="J6" s="7" t="e">
        <f>Autoevaluación!S100/SUM(Autoevaluación!S98:S101)</f>
        <v>#DIV/0!</v>
      </c>
      <c r="K6" s="7" t="e">
        <f>Autoevaluación!S10/SUM(Autoevaluación!S98:S101)</f>
        <v>#DIV/0!</v>
      </c>
      <c r="L6" s="317"/>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0.1</v>
      </c>
      <c r="D7" s="7">
        <f>Autoevaluación!R103/SUM(Autoevaluación!R102:R105)</f>
        <v>0.1</v>
      </c>
      <c r="E7" s="7">
        <f>Autoevaluación!R104/SUM(Autoevaluación!R102:R105)</f>
        <v>0.5</v>
      </c>
      <c r="F7" s="7">
        <f>Autoevaluación!R105/SUM(Autoevaluación!R102:R105)</f>
        <v>0.3</v>
      </c>
      <c r="G7" s="310"/>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17"/>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10"/>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17"/>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10"/>
      <c r="H9" s="7"/>
      <c r="I9" s="7"/>
      <c r="J9" s="7"/>
      <c r="K9" s="7"/>
      <c r="L9" s="317"/>
      <c r="M9" s="7"/>
      <c r="N9" s="7"/>
      <c r="O9" s="7"/>
      <c r="P9" s="7"/>
      <c r="Q9" s="53"/>
      <c r="R9" s="7"/>
      <c r="S9" s="7"/>
      <c r="T9" s="7"/>
      <c r="U9" s="7"/>
    </row>
    <row r="10" spans="2:22" ht="42" customHeight="1" x14ac:dyDescent="0.2">
      <c r="B10" s="15" t="s">
        <v>138</v>
      </c>
      <c r="C10" s="12">
        <f>AVERAGE(C4:C9)</f>
        <v>0.02</v>
      </c>
      <c r="D10" s="12">
        <f>AVERAGE(D4:D9)</f>
        <v>0.17714285714285713</v>
      </c>
      <c r="E10" s="12">
        <f>AVERAGE(E4:E9)</f>
        <v>0.40952380952380951</v>
      </c>
      <c r="F10" s="12">
        <f>AVERAGE(F4:F9)</f>
        <v>0.39333333333333331</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8" t="s">
        <v>177</v>
      </c>
      <c r="C12" s="318"/>
      <c r="D12" s="318"/>
      <c r="E12" s="318"/>
      <c r="F12" s="318"/>
      <c r="G12" s="318"/>
      <c r="H12" s="318"/>
      <c r="I12" s="318"/>
      <c r="J12" s="318"/>
      <c r="K12" s="318"/>
      <c r="L12" s="318"/>
      <c r="M12" s="318"/>
      <c r="N12" s="318"/>
      <c r="O12" s="318"/>
      <c r="P12" s="318"/>
      <c r="Q12" s="318"/>
      <c r="R12" s="318"/>
      <c r="S12" s="318"/>
      <c r="T12" s="318"/>
      <c r="U12" s="318"/>
    </row>
    <row r="13" spans="2:22" ht="24.95" customHeight="1" x14ac:dyDescent="0.2">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2">
      <c r="B14" s="297"/>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97"/>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2" t="s">
        <v>178</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5"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297"/>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2">
      <c r="B24" s="297"/>
      <c r="C24" s="297"/>
      <c r="D24" s="297"/>
      <c r="E24" s="297"/>
      <c r="F24" s="297"/>
      <c r="G24" s="297"/>
      <c r="H24" s="297"/>
      <c r="I24" s="297"/>
      <c r="J24" s="297"/>
      <c r="K24" s="297"/>
      <c r="L24" s="297"/>
      <c r="M24" s="297"/>
      <c r="N24" s="297"/>
      <c r="O24" s="297"/>
      <c r="P24" s="297"/>
      <c r="Q24" s="297"/>
      <c r="R24" s="297"/>
      <c r="S24" s="297"/>
      <c r="T24" s="297"/>
      <c r="U24" s="297"/>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97"/>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2">
      <c r="B27" s="297"/>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2">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4" t="s">
        <v>179</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23"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2">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2">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2">
      <c r="B37" s="297"/>
      <c r="C37" s="297"/>
      <c r="D37" s="297"/>
      <c r="E37" s="297"/>
      <c r="F37" s="297"/>
      <c r="G37" s="297"/>
      <c r="H37" s="297"/>
      <c r="I37" s="297"/>
      <c r="J37" s="297"/>
      <c r="K37" s="297"/>
      <c r="L37" s="297"/>
      <c r="M37" s="297"/>
      <c r="N37" s="297"/>
      <c r="O37" s="297"/>
      <c r="P37" s="297"/>
      <c r="Q37" s="297"/>
      <c r="R37" s="297"/>
      <c r="S37" s="297"/>
      <c r="T37" s="297"/>
      <c r="U37" s="297"/>
    </row>
    <row r="39" spans="2:21" x14ac:dyDescent="0.2">
      <c r="B39" s="320" t="s">
        <v>180</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23" t="s">
        <v>28</v>
      </c>
      <c r="C40" s="323"/>
      <c r="D40" s="323"/>
      <c r="E40" s="323"/>
      <c r="F40" s="323"/>
      <c r="G40" s="323"/>
      <c r="H40" s="323"/>
      <c r="I40" s="323"/>
      <c r="J40" s="323"/>
      <c r="K40" s="323"/>
      <c r="L40" s="323"/>
      <c r="M40" s="323"/>
      <c r="N40" s="323"/>
      <c r="O40" s="323"/>
      <c r="P40" s="323"/>
      <c r="Q40" s="323"/>
      <c r="R40" s="323"/>
      <c r="S40" s="323"/>
      <c r="T40" s="323"/>
      <c r="U40" s="323"/>
    </row>
    <row r="41" spans="2:21" ht="50.25" customHeight="1" x14ac:dyDescent="0.2">
      <c r="B41" s="297"/>
      <c r="C41" s="297"/>
      <c r="D41" s="297"/>
      <c r="E41" s="297"/>
      <c r="F41" s="297"/>
      <c r="G41" s="297"/>
      <c r="H41" s="297"/>
      <c r="I41" s="297"/>
      <c r="J41" s="297"/>
      <c r="K41" s="297"/>
      <c r="L41" s="297"/>
      <c r="M41" s="297"/>
      <c r="N41" s="297"/>
      <c r="O41" s="297"/>
      <c r="P41" s="297"/>
      <c r="Q41" s="297"/>
      <c r="R41" s="297"/>
      <c r="S41" s="297"/>
      <c r="T41" s="297"/>
      <c r="U41" s="297"/>
    </row>
    <row r="42" spans="2:21" ht="51.75" customHeight="1" x14ac:dyDescent="0.2">
      <c r="B42" s="297"/>
      <c r="C42" s="297"/>
      <c r="D42" s="297"/>
      <c r="E42" s="297"/>
      <c r="F42" s="297"/>
      <c r="G42" s="297"/>
      <c r="H42" s="297"/>
      <c r="I42" s="297"/>
      <c r="J42" s="297"/>
      <c r="K42" s="297"/>
      <c r="L42" s="297"/>
      <c r="M42" s="297"/>
      <c r="N42" s="297"/>
      <c r="O42" s="297"/>
      <c r="P42" s="297"/>
      <c r="Q42" s="297"/>
      <c r="R42" s="297"/>
      <c r="S42" s="297"/>
      <c r="T42" s="297"/>
      <c r="U42" s="297"/>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2">
      <c r="B44" s="297"/>
      <c r="C44" s="297"/>
      <c r="D44" s="297"/>
      <c r="E44" s="297"/>
      <c r="F44" s="297"/>
      <c r="G44" s="297"/>
      <c r="H44" s="297"/>
      <c r="I44" s="297"/>
      <c r="J44" s="297"/>
      <c r="K44" s="297"/>
      <c r="L44" s="297"/>
      <c r="M44" s="297"/>
      <c r="N44" s="297"/>
      <c r="O44" s="297"/>
      <c r="P44" s="297"/>
      <c r="Q44" s="297"/>
      <c r="R44" s="297"/>
      <c r="S44" s="297"/>
      <c r="T44" s="297"/>
      <c r="U44" s="297"/>
    </row>
    <row r="45" spans="2:21" ht="52.5" customHeight="1" x14ac:dyDescent="0.2">
      <c r="B45" s="297"/>
      <c r="C45" s="297"/>
      <c r="D45" s="297"/>
      <c r="E45" s="297"/>
      <c r="F45" s="297"/>
      <c r="G45" s="297"/>
      <c r="H45" s="297"/>
      <c r="I45" s="297"/>
      <c r="J45" s="297"/>
      <c r="K45" s="297"/>
      <c r="L45" s="297"/>
      <c r="M45" s="297"/>
      <c r="N45" s="297"/>
      <c r="O45" s="297"/>
      <c r="P45" s="297"/>
      <c r="Q45" s="297"/>
      <c r="R45" s="297"/>
      <c r="S45" s="297"/>
      <c r="T45" s="297"/>
      <c r="U45" s="297"/>
    </row>
    <row r="46" spans="2:21" ht="55.5" customHeight="1" x14ac:dyDescent="0.2">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6"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24</v>
      </c>
      <c r="C2" s="318" t="s">
        <v>177</v>
      </c>
      <c r="D2" s="318"/>
      <c r="E2" s="318"/>
      <c r="F2" s="318"/>
      <c r="G2" s="2"/>
      <c r="H2" s="319" t="s">
        <v>178</v>
      </c>
      <c r="I2" s="319"/>
      <c r="J2" s="319"/>
      <c r="K2" s="319"/>
      <c r="L2" s="2"/>
      <c r="M2" s="313" t="s">
        <v>179</v>
      </c>
      <c r="N2" s="313"/>
      <c r="O2" s="313"/>
      <c r="P2" s="313"/>
      <c r="Q2" s="55"/>
      <c r="R2" s="320" t="s">
        <v>180</v>
      </c>
      <c r="S2" s="320"/>
      <c r="T2" s="320"/>
      <c r="U2" s="320"/>
      <c r="V2" s="315"/>
    </row>
    <row r="3" spans="2:22" ht="24.75" customHeight="1" thickBot="1" x14ac:dyDescent="0.25">
      <c r="B3" s="312"/>
      <c r="C3" s="3">
        <v>1</v>
      </c>
      <c r="D3" s="3">
        <v>2</v>
      </c>
      <c r="E3" s="4">
        <v>3</v>
      </c>
      <c r="F3" s="5">
        <v>4</v>
      </c>
      <c r="G3" s="309"/>
      <c r="H3" s="3">
        <v>1</v>
      </c>
      <c r="I3" s="3">
        <v>2</v>
      </c>
      <c r="J3" s="4">
        <v>3</v>
      </c>
      <c r="K3" s="5">
        <v>4</v>
      </c>
      <c r="L3" s="316"/>
      <c r="M3" s="3">
        <v>1</v>
      </c>
      <c r="N3" s="3">
        <v>2</v>
      </c>
      <c r="O3" s="4">
        <v>3</v>
      </c>
      <c r="P3" s="5">
        <v>4</v>
      </c>
      <c r="Q3" s="56"/>
      <c r="R3" s="3">
        <v>1</v>
      </c>
      <c r="S3" s="3">
        <v>2</v>
      </c>
      <c r="T3" s="4">
        <v>3</v>
      </c>
      <c r="U3" s="5">
        <v>4</v>
      </c>
      <c r="V3" s="315"/>
    </row>
    <row r="4" spans="2:22" ht="38.1" customHeight="1" thickTop="1" thickBot="1" x14ac:dyDescent="0.25">
      <c r="B4" s="40" t="s">
        <v>5</v>
      </c>
      <c r="C4" s="36">
        <f>Autoevaluación!R122/SUM(Autoevaluación!R122:R125)</f>
        <v>0</v>
      </c>
      <c r="D4" s="7">
        <f>Autoevaluación!R123/SUM(Autoevaluación!R122:R125)</f>
        <v>0</v>
      </c>
      <c r="E4" s="7">
        <f>Autoevaluación!R124/SUM(Autoevaluación!R122:R125)</f>
        <v>1</v>
      </c>
      <c r="F4" s="7">
        <f>Autoevaluación!R125/SUM(Autoevaluación!R122:R125)</f>
        <v>0</v>
      </c>
      <c r="G4" s="310"/>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17"/>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v>
      </c>
      <c r="E5" s="7">
        <f>Autoevaluación!R130/SUM(Autoevaluación!R128:R131)</f>
        <v>1</v>
      </c>
      <c r="F5" s="7">
        <f>Autoevaluación!R131/SUM(Autoevaluación!R128:R131)</f>
        <v>0</v>
      </c>
      <c r="G5" s="310"/>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17"/>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10"/>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17"/>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10"/>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17"/>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10"/>
      <c r="H8" s="7"/>
      <c r="I8" s="7"/>
      <c r="J8" s="7"/>
      <c r="K8" s="7"/>
      <c r="L8" s="317"/>
      <c r="M8" s="7"/>
      <c r="N8" s="7"/>
      <c r="O8" s="7"/>
      <c r="P8" s="7"/>
      <c r="Q8" s="53"/>
      <c r="R8" s="7"/>
      <c r="S8" s="7"/>
      <c r="T8" s="7"/>
      <c r="U8" s="7"/>
    </row>
    <row r="9" spans="2:22" ht="38.1" customHeight="1" x14ac:dyDescent="0.2">
      <c r="B9" s="6"/>
      <c r="C9" s="7"/>
      <c r="D9" s="7"/>
      <c r="E9" s="7"/>
      <c r="F9" s="7"/>
      <c r="G9" s="310"/>
      <c r="H9" s="7"/>
      <c r="I9" s="7"/>
      <c r="J9" s="7"/>
      <c r="K9" s="7"/>
      <c r="L9" s="317"/>
      <c r="M9" s="7"/>
      <c r="N9" s="7"/>
      <c r="O9" s="7"/>
      <c r="P9" s="7"/>
      <c r="Q9" s="53"/>
      <c r="R9" s="7"/>
      <c r="S9" s="7"/>
      <c r="T9" s="7"/>
      <c r="U9" s="7"/>
    </row>
    <row r="10" spans="2:22" ht="42" customHeight="1" x14ac:dyDescent="0.2">
      <c r="B10" s="15" t="s">
        <v>139</v>
      </c>
      <c r="C10" s="12">
        <f>AVERAGE(C4:C9)</f>
        <v>0</v>
      </c>
      <c r="D10" s="12">
        <f>AVERAGE(D4:D9)</f>
        <v>0.16666666666666666</v>
      </c>
      <c r="E10" s="12">
        <f>AVERAGE(E4:E9)</f>
        <v>0.83333333333333337</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8" t="s">
        <v>177</v>
      </c>
      <c r="C12" s="318"/>
      <c r="D12" s="318"/>
      <c r="E12" s="318"/>
      <c r="F12" s="318"/>
      <c r="G12" s="318"/>
      <c r="H12" s="318"/>
      <c r="I12" s="318"/>
      <c r="J12" s="318"/>
      <c r="K12" s="318"/>
      <c r="L12" s="318"/>
      <c r="M12" s="318"/>
      <c r="N12" s="318"/>
      <c r="O12" s="318"/>
      <c r="P12" s="318"/>
      <c r="Q12" s="318"/>
      <c r="R12" s="318"/>
      <c r="S12" s="318"/>
      <c r="T12" s="318"/>
      <c r="U12" s="318"/>
    </row>
    <row r="13" spans="2:22" ht="24.95" customHeight="1" x14ac:dyDescent="0.2">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2">
      <c r="B14" s="297"/>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97"/>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2" t="s">
        <v>178</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297"/>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2">
      <c r="B24" s="297"/>
      <c r="C24" s="297"/>
      <c r="D24" s="297"/>
      <c r="E24" s="297"/>
      <c r="F24" s="297"/>
      <c r="G24" s="297"/>
      <c r="H24" s="297"/>
      <c r="I24" s="297"/>
      <c r="J24" s="297"/>
      <c r="K24" s="297"/>
      <c r="L24" s="297"/>
      <c r="M24" s="297"/>
      <c r="N24" s="297"/>
      <c r="O24" s="297"/>
      <c r="P24" s="297"/>
      <c r="Q24" s="297"/>
      <c r="R24" s="297"/>
      <c r="S24" s="297"/>
      <c r="T24" s="297"/>
      <c r="U24" s="297"/>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97"/>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2">
      <c r="B27" s="297"/>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2">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4" t="s">
        <v>179</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2">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2">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2">
      <c r="B37" s="297"/>
      <c r="C37" s="297"/>
      <c r="D37" s="297"/>
      <c r="E37" s="297"/>
      <c r="F37" s="297"/>
      <c r="G37" s="297"/>
      <c r="H37" s="297"/>
      <c r="I37" s="297"/>
      <c r="J37" s="297"/>
      <c r="K37" s="297"/>
      <c r="L37" s="297"/>
      <c r="M37" s="297"/>
      <c r="N37" s="297"/>
      <c r="O37" s="297"/>
      <c r="P37" s="297"/>
      <c r="Q37" s="297"/>
      <c r="R37" s="297"/>
      <c r="S37" s="297"/>
      <c r="T37" s="297"/>
      <c r="U37" s="297"/>
    </row>
    <row r="40" spans="2:21" x14ac:dyDescent="0.2">
      <c r="B40" s="320" t="s">
        <v>180</v>
      </c>
      <c r="C40" s="320"/>
      <c r="D40" s="320"/>
      <c r="E40" s="320"/>
      <c r="F40" s="320"/>
      <c r="G40" s="320"/>
      <c r="H40" s="320"/>
      <c r="I40" s="320"/>
      <c r="J40" s="320"/>
      <c r="K40" s="320"/>
      <c r="L40" s="320"/>
      <c r="M40" s="320"/>
      <c r="N40" s="320"/>
      <c r="O40" s="320"/>
      <c r="P40" s="320"/>
      <c r="Q40" s="320"/>
      <c r="R40" s="320"/>
      <c r="S40" s="320"/>
      <c r="T40" s="320"/>
      <c r="U40" s="320"/>
    </row>
    <row r="41" spans="2:21" ht="19.5" x14ac:dyDescent="0.2">
      <c r="B41" s="325" t="s">
        <v>28</v>
      </c>
      <c r="C41" s="326"/>
      <c r="D41" s="326"/>
      <c r="E41" s="326"/>
      <c r="F41" s="326"/>
      <c r="G41" s="326"/>
      <c r="H41" s="326"/>
      <c r="I41" s="326"/>
      <c r="J41" s="326"/>
      <c r="K41" s="326"/>
      <c r="L41" s="326"/>
      <c r="M41" s="326"/>
      <c r="N41" s="326"/>
      <c r="O41" s="326"/>
      <c r="P41" s="326"/>
      <c r="Q41" s="326"/>
      <c r="R41" s="326"/>
      <c r="S41" s="326"/>
      <c r="T41" s="326"/>
      <c r="U41" s="326"/>
    </row>
    <row r="42" spans="2:21" ht="62.25" customHeight="1" x14ac:dyDescent="0.2">
      <c r="B42" s="297"/>
      <c r="C42" s="297"/>
      <c r="D42" s="297"/>
      <c r="E42" s="297"/>
      <c r="F42" s="297"/>
      <c r="G42" s="297"/>
      <c r="H42" s="297"/>
      <c r="I42" s="297"/>
      <c r="J42" s="297"/>
      <c r="K42" s="297"/>
      <c r="L42" s="297"/>
      <c r="M42" s="297"/>
      <c r="N42" s="297"/>
      <c r="O42" s="297"/>
      <c r="P42" s="297"/>
      <c r="Q42" s="297"/>
      <c r="R42" s="297"/>
      <c r="S42" s="297"/>
      <c r="T42" s="297"/>
      <c r="U42" s="297"/>
    </row>
    <row r="43" spans="2:21" ht="64.5" customHeight="1" x14ac:dyDescent="0.2">
      <c r="B43" s="297"/>
      <c r="C43" s="297"/>
      <c r="D43" s="297"/>
      <c r="E43" s="297"/>
      <c r="F43" s="297"/>
      <c r="G43" s="297"/>
      <c r="H43" s="297"/>
      <c r="I43" s="297"/>
      <c r="J43" s="297"/>
      <c r="K43" s="297"/>
      <c r="L43" s="297"/>
      <c r="M43" s="297"/>
      <c r="N43" s="297"/>
      <c r="O43" s="297"/>
      <c r="P43" s="297"/>
      <c r="Q43" s="297"/>
      <c r="R43" s="297"/>
      <c r="S43" s="297"/>
      <c r="T43" s="297"/>
      <c r="U43" s="297"/>
    </row>
    <row r="44" spans="2:21" ht="19.5" x14ac:dyDescent="0.2">
      <c r="B44" s="314" t="s">
        <v>123</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2">
      <c r="B45" s="297"/>
      <c r="C45" s="297"/>
      <c r="D45" s="297"/>
      <c r="E45" s="297"/>
      <c r="F45" s="297"/>
      <c r="G45" s="297"/>
      <c r="H45" s="297"/>
      <c r="I45" s="297"/>
      <c r="J45" s="297"/>
      <c r="K45" s="297"/>
      <c r="L45" s="297"/>
      <c r="M45" s="297"/>
      <c r="N45" s="297"/>
      <c r="O45" s="297"/>
      <c r="P45" s="297"/>
      <c r="Q45" s="297"/>
      <c r="R45" s="297"/>
      <c r="S45" s="297"/>
      <c r="T45" s="297"/>
      <c r="U45" s="297"/>
    </row>
    <row r="46" spans="2:21" ht="61.5" customHeight="1" x14ac:dyDescent="0.2">
      <c r="B46" s="297"/>
      <c r="C46" s="297"/>
      <c r="D46" s="297"/>
      <c r="E46" s="297"/>
      <c r="F46" s="297"/>
      <c r="G46" s="297"/>
      <c r="H46" s="297"/>
      <c r="I46" s="297"/>
      <c r="J46" s="297"/>
      <c r="K46" s="297"/>
      <c r="L46" s="297"/>
      <c r="M46" s="297"/>
      <c r="N46" s="297"/>
      <c r="O46" s="297"/>
      <c r="P46" s="297"/>
      <c r="Q46" s="297"/>
      <c r="R46" s="297"/>
      <c r="S46" s="297"/>
      <c r="T46" s="297"/>
      <c r="U46" s="297"/>
    </row>
    <row r="47" spans="2:21" ht="64.5" customHeight="1" x14ac:dyDescent="0.2">
      <c r="B47" s="297"/>
      <c r="C47" s="297"/>
      <c r="D47" s="297"/>
      <c r="E47" s="297"/>
      <c r="F47" s="297"/>
      <c r="G47" s="297"/>
      <c r="H47" s="297"/>
      <c r="I47" s="297"/>
      <c r="J47" s="297"/>
      <c r="K47" s="297"/>
      <c r="L47" s="297"/>
      <c r="M47" s="297"/>
      <c r="N47" s="297"/>
      <c r="O47" s="297"/>
      <c r="P47" s="297"/>
      <c r="Q47" s="297"/>
      <c r="R47" s="297"/>
      <c r="S47" s="297"/>
      <c r="T47" s="297"/>
      <c r="U47" s="29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Institución</vt:lpstr>
      <vt:lpstr>Autoevaluación</vt:lpstr>
      <vt:lpstr>Hoja1</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blanca carvajalino</cp:lastModifiedBy>
  <cp:lastPrinted>2011-10-07T14:16:27Z</cp:lastPrinted>
  <dcterms:created xsi:type="dcterms:W3CDTF">2010-02-23T19:10:51Z</dcterms:created>
  <dcterms:modified xsi:type="dcterms:W3CDTF">2024-04-04T23:09:57Z</dcterms:modified>
</cp:coreProperties>
</file>