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3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4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5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0" windowWidth="20490" windowHeight="7650" activeTab="1"/>
  </bookViews>
  <sheets>
    <sheet name="Institución" sheetId="58" r:id="rId1"/>
    <sheet name="Autoevaluación" sheetId="1" r:id="rId2"/>
    <sheet name="Directiva" sheetId="2" r:id="rId3"/>
    <sheet name="Academica" sheetId="4" r:id="rId4"/>
    <sheet name="Admon" sheetId="6" r:id="rId5"/>
    <sheet name="Comunidad" sheetId="5" r:id="rId6"/>
  </sheets>
  <calcPr calcId="145621"/>
  <fileRecoveryPr repairLoad="1"/>
</workbook>
</file>

<file path=xl/calcChain.xml><?xml version="1.0" encoding="utf-8"?>
<calcChain xmlns="http://schemas.openxmlformats.org/spreadsheetml/2006/main">
  <c r="K10" i="5" l="1"/>
  <c r="K10" i="6"/>
  <c r="K10" i="4"/>
  <c r="K10" i="2"/>
  <c r="T142" i="1"/>
  <c r="P7" i="5" s="1"/>
  <c r="S142" i="1"/>
  <c r="R142" i="1"/>
  <c r="F7" i="5" s="1"/>
  <c r="U141" i="1"/>
  <c r="T7" i="5" s="1"/>
  <c r="T141" i="1"/>
  <c r="O7" i="5" s="1"/>
  <c r="S141" i="1"/>
  <c r="R141" i="1"/>
  <c r="E7" i="5" s="1"/>
  <c r="U140" i="1"/>
  <c r="S7" i="5" s="1"/>
  <c r="T140" i="1"/>
  <c r="N7" i="5" s="1"/>
  <c r="S140" i="1"/>
  <c r="I7" i="5" s="1"/>
  <c r="R140" i="1"/>
  <c r="D7" i="5" s="1"/>
  <c r="U139" i="1"/>
  <c r="U7" i="5" s="1"/>
  <c r="T139" i="1"/>
  <c r="M7" i="5" s="1"/>
  <c r="S139" i="1"/>
  <c r="H7" i="5" s="1"/>
  <c r="R139" i="1"/>
  <c r="C7" i="5" s="1"/>
  <c r="T137" i="1"/>
  <c r="P6" i="5" s="1"/>
  <c r="S137" i="1"/>
  <c r="R137" i="1"/>
  <c r="F6" i="5" s="1"/>
  <c r="U136" i="1"/>
  <c r="T6" i="5" s="1"/>
  <c r="T136" i="1"/>
  <c r="O6" i="5" s="1"/>
  <c r="S136" i="1"/>
  <c r="R136" i="1"/>
  <c r="E6" i="5" s="1"/>
  <c r="U135" i="1"/>
  <c r="S6" i="5" s="1"/>
  <c r="T135" i="1"/>
  <c r="N6" i="5" s="1"/>
  <c r="S135" i="1"/>
  <c r="I6" i="5" s="1"/>
  <c r="R135" i="1"/>
  <c r="D6" i="5" s="1"/>
  <c r="U134" i="1"/>
  <c r="R6" i="5" s="1"/>
  <c r="T134" i="1"/>
  <c r="M6" i="5" s="1"/>
  <c r="S134" i="1"/>
  <c r="H6" i="5" s="1"/>
  <c r="R134" i="1"/>
  <c r="C6" i="5" s="1"/>
  <c r="U131" i="1"/>
  <c r="U5" i="5" s="1"/>
  <c r="T131" i="1"/>
  <c r="P5" i="5" s="1"/>
  <c r="S131" i="1"/>
  <c r="R131" i="1"/>
  <c r="F5" i="5" s="1"/>
  <c r="U130" i="1"/>
  <c r="T130" i="1"/>
  <c r="O5" i="5" s="1"/>
  <c r="S130" i="1"/>
  <c r="R130" i="1"/>
  <c r="E5" i="5" s="1"/>
  <c r="U129" i="1"/>
  <c r="T5" i="5" s="1"/>
  <c r="T129" i="1"/>
  <c r="N5" i="5" s="1"/>
  <c r="S129" i="1"/>
  <c r="I5" i="5" s="1"/>
  <c r="R129" i="1"/>
  <c r="D5" i="5" s="1"/>
  <c r="U128" i="1"/>
  <c r="R5" i="5" s="1"/>
  <c r="T128" i="1"/>
  <c r="M5" i="5" s="1"/>
  <c r="S128" i="1"/>
  <c r="H5" i="5" s="1"/>
  <c r="R128" i="1"/>
  <c r="C5" i="5" s="1"/>
  <c r="U125" i="1"/>
  <c r="U4" i="5" s="1"/>
  <c r="U10" i="5" s="1"/>
  <c r="T125" i="1"/>
  <c r="P4" i="5" s="1"/>
  <c r="P10" i="5" s="1"/>
  <c r="S125" i="1"/>
  <c r="R125" i="1"/>
  <c r="F4" i="5" s="1"/>
  <c r="F10" i="5" s="1"/>
  <c r="U124" i="1"/>
  <c r="T4" i="5" s="1"/>
  <c r="T10" i="5" s="1"/>
  <c r="T124" i="1"/>
  <c r="O4" i="5" s="1"/>
  <c r="O10" i="5" s="1"/>
  <c r="S124" i="1"/>
  <c r="J4" i="5" s="1"/>
  <c r="J10" i="5" s="1"/>
  <c r="R124" i="1"/>
  <c r="E4" i="5" s="1"/>
  <c r="E10" i="5" s="1"/>
  <c r="U123" i="1"/>
  <c r="S4" i="5" s="1"/>
  <c r="S10" i="5" s="1"/>
  <c r="T123" i="1"/>
  <c r="N4" i="5" s="1"/>
  <c r="N10" i="5" s="1"/>
  <c r="S123" i="1"/>
  <c r="I4" i="5" s="1"/>
  <c r="I10" i="5" s="1"/>
  <c r="R123" i="1"/>
  <c r="D4" i="5" s="1"/>
  <c r="D10" i="5" s="1"/>
  <c r="U122" i="1"/>
  <c r="R4" i="5" s="1"/>
  <c r="R10" i="5" s="1"/>
  <c r="T122" i="1"/>
  <c r="M4" i="5" s="1"/>
  <c r="M10" i="5" s="1"/>
  <c r="S122" i="1"/>
  <c r="H4" i="5" s="1"/>
  <c r="H10" i="5" s="1"/>
  <c r="R122" i="1"/>
  <c r="C4" i="5" s="1"/>
  <c r="C10" i="5" s="1"/>
  <c r="U117" i="1"/>
  <c r="U8" i="6" s="1"/>
  <c r="T117" i="1"/>
  <c r="P8" i="6" s="1"/>
  <c r="S117" i="1"/>
  <c r="R117" i="1"/>
  <c r="F8" i="6" s="1"/>
  <c r="U116" i="1"/>
  <c r="T8" i="6" s="1"/>
  <c r="T116" i="1"/>
  <c r="O8" i="6" s="1"/>
  <c r="S116" i="1"/>
  <c r="J8" i="6" s="1"/>
  <c r="R116" i="1"/>
  <c r="E8" i="6" s="1"/>
  <c r="U115" i="1"/>
  <c r="S8" i="6" s="1"/>
  <c r="T115" i="1"/>
  <c r="N8" i="6" s="1"/>
  <c r="S115" i="1"/>
  <c r="I8" i="6" s="1"/>
  <c r="R115" i="1"/>
  <c r="D8" i="6" s="1"/>
  <c r="U114" i="1"/>
  <c r="R8" i="6" s="1"/>
  <c r="T114" i="1"/>
  <c r="M8" i="6" s="1"/>
  <c r="S114" i="1"/>
  <c r="H8" i="6" s="1"/>
  <c r="R114" i="1"/>
  <c r="C8" i="6" s="1"/>
  <c r="U105" i="1"/>
  <c r="U7" i="6" s="1"/>
  <c r="T105" i="1"/>
  <c r="P7" i="6" s="1"/>
  <c r="S105" i="1"/>
  <c r="R105" i="1"/>
  <c r="F7" i="6" s="1"/>
  <c r="U104" i="1"/>
  <c r="T7" i="6" s="1"/>
  <c r="T104" i="1"/>
  <c r="O7" i="6" s="1"/>
  <c r="S104" i="1"/>
  <c r="R104" i="1"/>
  <c r="E7" i="6" s="1"/>
  <c r="U103" i="1"/>
  <c r="S7" i="6" s="1"/>
  <c r="T103" i="1"/>
  <c r="N7" i="6" s="1"/>
  <c r="S103" i="1"/>
  <c r="I7" i="6" s="1"/>
  <c r="R103" i="1"/>
  <c r="D7" i="6" s="1"/>
  <c r="U102" i="1"/>
  <c r="R7" i="6" s="1"/>
  <c r="T102" i="1"/>
  <c r="M7" i="6" s="1"/>
  <c r="S102" i="1"/>
  <c r="H7" i="6" s="1"/>
  <c r="R102" i="1"/>
  <c r="C7" i="6" s="1"/>
  <c r="U101" i="1"/>
  <c r="U6" i="6" s="1"/>
  <c r="T101" i="1"/>
  <c r="P6" i="6" s="1"/>
  <c r="S101" i="1"/>
  <c r="R101" i="1"/>
  <c r="F6" i="6" s="1"/>
  <c r="U100" i="1"/>
  <c r="T6" i="6" s="1"/>
  <c r="T100" i="1"/>
  <c r="O6" i="6" s="1"/>
  <c r="S100" i="1"/>
  <c r="J6" i="6" s="1"/>
  <c r="R100" i="1"/>
  <c r="E6" i="6" s="1"/>
  <c r="U99" i="1"/>
  <c r="S6" i="6" s="1"/>
  <c r="T99" i="1"/>
  <c r="N6" i="6" s="1"/>
  <c r="S99" i="1"/>
  <c r="I6" i="6" s="1"/>
  <c r="R99" i="1"/>
  <c r="D6" i="6" s="1"/>
  <c r="U98" i="1"/>
  <c r="R6" i="6" s="1"/>
  <c r="T98" i="1"/>
  <c r="M6" i="6" s="1"/>
  <c r="S98" i="1"/>
  <c r="H6" i="6" s="1"/>
  <c r="R98" i="1"/>
  <c r="C6" i="6" s="1"/>
  <c r="U92" i="1"/>
  <c r="U5" i="6" s="1"/>
  <c r="T92" i="1"/>
  <c r="P5" i="6" s="1"/>
  <c r="S92" i="1"/>
  <c r="R92" i="1"/>
  <c r="F5" i="6" s="1"/>
  <c r="U91" i="1"/>
  <c r="T5" i="6" s="1"/>
  <c r="T91" i="1"/>
  <c r="O5" i="6" s="1"/>
  <c r="S91" i="1"/>
  <c r="R91" i="1"/>
  <c r="E5" i="6" s="1"/>
  <c r="U90" i="1"/>
  <c r="S5" i="6" s="1"/>
  <c r="T90" i="1"/>
  <c r="N5" i="6" s="1"/>
  <c r="S90" i="1"/>
  <c r="I5" i="6" s="1"/>
  <c r="R90" i="1"/>
  <c r="D5" i="6" s="1"/>
  <c r="U89" i="1"/>
  <c r="R5" i="6" s="1"/>
  <c r="T89" i="1"/>
  <c r="M5" i="6" s="1"/>
  <c r="S89" i="1"/>
  <c r="H5" i="6" s="1"/>
  <c r="R89" i="1"/>
  <c r="C5" i="6" s="1"/>
  <c r="U87" i="1"/>
  <c r="U4" i="6" s="1"/>
  <c r="U10" i="6" s="1"/>
  <c r="T87" i="1"/>
  <c r="P4" i="6" s="1"/>
  <c r="P10" i="6" s="1"/>
  <c r="S87" i="1"/>
  <c r="R87" i="1"/>
  <c r="F4" i="6" s="1"/>
  <c r="F10" i="6" s="1"/>
  <c r="U86" i="1"/>
  <c r="T4" i="6" s="1"/>
  <c r="T10" i="6" s="1"/>
  <c r="T86" i="1"/>
  <c r="O4" i="6" s="1"/>
  <c r="O10" i="6" s="1"/>
  <c r="S86" i="1"/>
  <c r="J4" i="6" s="1"/>
  <c r="J10" i="6" s="1"/>
  <c r="R86" i="1"/>
  <c r="E4" i="6" s="1"/>
  <c r="E10" i="6" s="1"/>
  <c r="U85" i="1"/>
  <c r="S4" i="6" s="1"/>
  <c r="S10" i="6" s="1"/>
  <c r="T85" i="1"/>
  <c r="N4" i="6" s="1"/>
  <c r="N10" i="6" s="1"/>
  <c r="S85" i="1"/>
  <c r="I4" i="6" s="1"/>
  <c r="I10" i="6" s="1"/>
  <c r="R85" i="1"/>
  <c r="D4" i="6" s="1"/>
  <c r="D10" i="6" s="1"/>
  <c r="U84" i="1"/>
  <c r="R4" i="6" s="1"/>
  <c r="R10" i="6" s="1"/>
  <c r="T84" i="1"/>
  <c r="M4" i="6" s="1"/>
  <c r="M10" i="6" s="1"/>
  <c r="S84" i="1"/>
  <c r="H4" i="6" s="1"/>
  <c r="H10" i="6" s="1"/>
  <c r="R84" i="1"/>
  <c r="C4" i="6" s="1"/>
  <c r="C10" i="6" s="1"/>
  <c r="U77" i="1"/>
  <c r="U7" i="4" s="1"/>
  <c r="T77" i="1"/>
  <c r="P7" i="4" s="1"/>
  <c r="S77" i="1"/>
  <c r="R77" i="1"/>
  <c r="F7" i="4" s="1"/>
  <c r="U76" i="1"/>
  <c r="T7" i="4" s="1"/>
  <c r="T76" i="1"/>
  <c r="O7" i="4" s="1"/>
  <c r="S76" i="1"/>
  <c r="R76" i="1"/>
  <c r="E7" i="4" s="1"/>
  <c r="U75" i="1"/>
  <c r="S7" i="4" s="1"/>
  <c r="T75" i="1"/>
  <c r="N7" i="4" s="1"/>
  <c r="S75" i="1"/>
  <c r="I7" i="4" s="1"/>
  <c r="R75" i="1"/>
  <c r="D7" i="4" s="1"/>
  <c r="U74" i="1"/>
  <c r="R7" i="4" s="1"/>
  <c r="T74" i="1"/>
  <c r="M7" i="4" s="1"/>
  <c r="S74" i="1"/>
  <c r="H7" i="4" s="1"/>
  <c r="R74" i="1"/>
  <c r="C7" i="4" s="1"/>
  <c r="U71" i="1"/>
  <c r="U6" i="4" s="1"/>
  <c r="T71" i="1"/>
  <c r="P6" i="4" s="1"/>
  <c r="S71" i="1"/>
  <c r="R71" i="1"/>
  <c r="F6" i="4" s="1"/>
  <c r="U70" i="1"/>
  <c r="T6" i="4" s="1"/>
  <c r="T70" i="1"/>
  <c r="O6" i="4" s="1"/>
  <c r="S70" i="1"/>
  <c r="J6" i="4" s="1"/>
  <c r="R70" i="1"/>
  <c r="E6" i="4" s="1"/>
  <c r="U69" i="1"/>
  <c r="S6" i="4" s="1"/>
  <c r="T69" i="1"/>
  <c r="N6" i="4" s="1"/>
  <c r="S69" i="1"/>
  <c r="I6" i="4" s="1"/>
  <c r="R69" i="1"/>
  <c r="D6" i="4" s="1"/>
  <c r="U68" i="1"/>
  <c r="R6" i="4" s="1"/>
  <c r="T68" i="1"/>
  <c r="M6" i="4" s="1"/>
  <c r="S68" i="1"/>
  <c r="H6" i="4" s="1"/>
  <c r="R68" i="1"/>
  <c r="C6" i="4" s="1"/>
  <c r="U65" i="1"/>
  <c r="U5" i="4" s="1"/>
  <c r="T65" i="1"/>
  <c r="P5" i="4" s="1"/>
  <c r="S65" i="1"/>
  <c r="R65" i="1"/>
  <c r="F5" i="4" s="1"/>
  <c r="U64" i="1"/>
  <c r="T5" i="4" s="1"/>
  <c r="T64" i="1"/>
  <c r="O5" i="4" s="1"/>
  <c r="S64" i="1"/>
  <c r="J5" i="4" s="1"/>
  <c r="J10" i="4" s="1"/>
  <c r="R64" i="1"/>
  <c r="E5" i="4" s="1"/>
  <c r="U63" i="1"/>
  <c r="S5" i="4" s="1"/>
  <c r="T63" i="1"/>
  <c r="N5" i="4" s="1"/>
  <c r="S63" i="1"/>
  <c r="I5" i="4" s="1"/>
  <c r="R63" i="1"/>
  <c r="D5" i="4" s="1"/>
  <c r="U62" i="1"/>
  <c r="R5" i="4" s="1"/>
  <c r="T62" i="1"/>
  <c r="M5" i="4" s="1"/>
  <c r="S62" i="1"/>
  <c r="H5" i="4" s="1"/>
  <c r="R62" i="1"/>
  <c r="C5" i="4" s="1"/>
  <c r="U58" i="1"/>
  <c r="U4" i="4" s="1"/>
  <c r="U10" i="4" s="1"/>
  <c r="T58" i="1"/>
  <c r="P4" i="4" s="1"/>
  <c r="P10" i="4" s="1"/>
  <c r="S58" i="1"/>
  <c r="R58" i="1"/>
  <c r="F4" i="4" s="1"/>
  <c r="F10" i="4" s="1"/>
  <c r="U57" i="1"/>
  <c r="T4" i="4" s="1"/>
  <c r="T10" i="4" s="1"/>
  <c r="T57" i="1"/>
  <c r="O4" i="4" s="1"/>
  <c r="O10" i="4" s="1"/>
  <c r="S57" i="1"/>
  <c r="R57" i="1"/>
  <c r="E4" i="4" s="1"/>
  <c r="E10" i="4" s="1"/>
  <c r="U56" i="1"/>
  <c r="S4" i="4" s="1"/>
  <c r="S10" i="4" s="1"/>
  <c r="T56" i="1"/>
  <c r="N4" i="4" s="1"/>
  <c r="N10" i="4" s="1"/>
  <c r="S56" i="1"/>
  <c r="I4" i="4" s="1"/>
  <c r="I10" i="4" s="1"/>
  <c r="R56" i="1"/>
  <c r="D4" i="4" s="1"/>
  <c r="D10" i="4" s="1"/>
  <c r="U55" i="1"/>
  <c r="R4" i="4" s="1"/>
  <c r="R10" i="4" s="1"/>
  <c r="T55" i="1"/>
  <c r="M4" i="4" s="1"/>
  <c r="M10" i="4" s="1"/>
  <c r="S55" i="1"/>
  <c r="H4" i="4" s="1"/>
  <c r="H10" i="4" s="1"/>
  <c r="R55" i="1"/>
  <c r="C4" i="4" s="1"/>
  <c r="C10" i="4" s="1"/>
  <c r="U50" i="1"/>
  <c r="U9" i="2" s="1"/>
  <c r="T50" i="1"/>
  <c r="P9" i="2" s="1"/>
  <c r="S50" i="1"/>
  <c r="R50" i="1"/>
  <c r="F9" i="2" s="1"/>
  <c r="U49" i="1"/>
  <c r="T9" i="2" s="1"/>
  <c r="T49" i="1"/>
  <c r="O9" i="2" s="1"/>
  <c r="S49" i="1"/>
  <c r="R49" i="1"/>
  <c r="E9" i="2" s="1"/>
  <c r="U48" i="1"/>
  <c r="S9" i="2" s="1"/>
  <c r="T48" i="1"/>
  <c r="N9" i="2" s="1"/>
  <c r="S48" i="1"/>
  <c r="I9" i="2" s="1"/>
  <c r="R48" i="1"/>
  <c r="D9" i="2" s="1"/>
  <c r="U47" i="1"/>
  <c r="R9" i="2" s="1"/>
  <c r="T47" i="1"/>
  <c r="M9" i="2" s="1"/>
  <c r="S47" i="1"/>
  <c r="H9" i="2" s="1"/>
  <c r="R47" i="1"/>
  <c r="C9" i="2" s="1"/>
  <c r="U39" i="1"/>
  <c r="U8" i="2" s="1"/>
  <c r="T39" i="1"/>
  <c r="P8" i="2" s="1"/>
  <c r="S39" i="1"/>
  <c r="R39" i="1"/>
  <c r="F8" i="2" s="1"/>
  <c r="U38" i="1"/>
  <c r="T8" i="2" s="1"/>
  <c r="T38" i="1"/>
  <c r="O8" i="2" s="1"/>
  <c r="S38" i="1"/>
  <c r="R38" i="1"/>
  <c r="E8" i="2" s="1"/>
  <c r="U37" i="1"/>
  <c r="S8" i="2" s="1"/>
  <c r="T37" i="1"/>
  <c r="N8" i="2" s="1"/>
  <c r="S37" i="1"/>
  <c r="I8" i="2" s="1"/>
  <c r="R37" i="1"/>
  <c r="D8" i="2" s="1"/>
  <c r="U36" i="1"/>
  <c r="R8" i="2" s="1"/>
  <c r="T36" i="1"/>
  <c r="M8" i="2" s="1"/>
  <c r="S36" i="1"/>
  <c r="H8" i="2" s="1"/>
  <c r="R36" i="1"/>
  <c r="C8" i="2" s="1"/>
  <c r="U33" i="1"/>
  <c r="U7" i="2" s="1"/>
  <c r="T33" i="1"/>
  <c r="P7" i="2" s="1"/>
  <c r="S33" i="1"/>
  <c r="R33" i="1"/>
  <c r="F7" i="2" s="1"/>
  <c r="U32" i="1"/>
  <c r="T7" i="2" s="1"/>
  <c r="T32" i="1"/>
  <c r="O7" i="2" s="1"/>
  <c r="S32" i="1"/>
  <c r="J7" i="2" s="1"/>
  <c r="R32" i="1"/>
  <c r="E7" i="2" s="1"/>
  <c r="U31" i="1"/>
  <c r="S7" i="2" s="1"/>
  <c r="T31" i="1"/>
  <c r="N7" i="2" s="1"/>
  <c r="S31" i="1"/>
  <c r="I7" i="2" s="1"/>
  <c r="R31" i="1"/>
  <c r="D7" i="2" s="1"/>
  <c r="U30" i="1"/>
  <c r="R7" i="2" s="1"/>
  <c r="T30" i="1"/>
  <c r="M7" i="2" s="1"/>
  <c r="S30" i="1"/>
  <c r="H7" i="2" s="1"/>
  <c r="R30" i="1"/>
  <c r="C7" i="2" s="1"/>
  <c r="U23" i="1"/>
  <c r="U6" i="2" s="1"/>
  <c r="T23" i="1"/>
  <c r="P6" i="2" s="1"/>
  <c r="S23" i="1"/>
  <c r="R23" i="1"/>
  <c r="F6" i="2" s="1"/>
  <c r="U22" i="1"/>
  <c r="T6" i="2" s="1"/>
  <c r="T22" i="1"/>
  <c r="O6" i="2" s="1"/>
  <c r="S22" i="1"/>
  <c r="R22" i="1"/>
  <c r="E6" i="2" s="1"/>
  <c r="U21" i="1"/>
  <c r="S6" i="2" s="1"/>
  <c r="T21" i="1"/>
  <c r="N6" i="2" s="1"/>
  <c r="S21" i="1"/>
  <c r="I6" i="2" s="1"/>
  <c r="R21" i="1"/>
  <c r="D6" i="2" s="1"/>
  <c r="U20" i="1"/>
  <c r="R6" i="2" s="1"/>
  <c r="T20" i="1"/>
  <c r="M6" i="2" s="1"/>
  <c r="S20" i="1"/>
  <c r="H6" i="2" s="1"/>
  <c r="R20" i="1"/>
  <c r="C6" i="2" s="1"/>
  <c r="U16" i="1"/>
  <c r="U5" i="2" s="1"/>
  <c r="T16" i="1"/>
  <c r="P5" i="2" s="1"/>
  <c r="S16" i="1"/>
  <c r="R16" i="1"/>
  <c r="F5" i="2" s="1"/>
  <c r="U15" i="1"/>
  <c r="T5" i="2" s="1"/>
  <c r="T15" i="1"/>
  <c r="O5" i="2" s="1"/>
  <c r="S15" i="1"/>
  <c r="R15" i="1"/>
  <c r="E5" i="2" s="1"/>
  <c r="U14" i="1"/>
  <c r="S5" i="2" s="1"/>
  <c r="T14" i="1"/>
  <c r="N5" i="2" s="1"/>
  <c r="S14" i="1"/>
  <c r="I5" i="2" s="1"/>
  <c r="R14" i="1"/>
  <c r="D5" i="2" s="1"/>
  <c r="U13" i="1"/>
  <c r="R5" i="2" s="1"/>
  <c r="T13" i="1"/>
  <c r="M5" i="2" s="1"/>
  <c r="S13" i="1"/>
  <c r="H5" i="2" s="1"/>
  <c r="R13" i="1"/>
  <c r="C5" i="2" s="1"/>
  <c r="S11" i="1"/>
  <c r="R11" i="1"/>
  <c r="Q11" i="1"/>
  <c r="U10" i="1"/>
  <c r="U4" i="2" s="1"/>
  <c r="U10" i="2" s="1"/>
  <c r="T10" i="1"/>
  <c r="P4" i="2" s="1"/>
  <c r="P10" i="2" s="1"/>
  <c r="S10" i="1"/>
  <c r="R10" i="1"/>
  <c r="F4" i="2" s="1"/>
  <c r="F10" i="2" s="1"/>
  <c r="U9" i="1"/>
  <c r="T4" i="2" s="1"/>
  <c r="T10" i="2" s="1"/>
  <c r="T9" i="1"/>
  <c r="O4" i="2" s="1"/>
  <c r="O10" i="2" s="1"/>
  <c r="S9" i="1"/>
  <c r="J4" i="2" s="1"/>
  <c r="R9" i="1"/>
  <c r="E4" i="2" s="1"/>
  <c r="E10" i="2" s="1"/>
  <c r="U8" i="1"/>
  <c r="S4" i="2" s="1"/>
  <c r="S10" i="2" s="1"/>
  <c r="T8" i="1"/>
  <c r="N4" i="2" s="1"/>
  <c r="N10" i="2" s="1"/>
  <c r="S8" i="1"/>
  <c r="I4" i="2" s="1"/>
  <c r="R8" i="1"/>
  <c r="D4" i="2" s="1"/>
  <c r="D10" i="2" s="1"/>
  <c r="U7" i="1"/>
  <c r="R4" i="2" s="1"/>
  <c r="R10" i="2" s="1"/>
  <c r="T7" i="1"/>
  <c r="M4" i="2" s="1"/>
  <c r="M10" i="2" s="1"/>
  <c r="S7" i="1"/>
  <c r="H4" i="2" s="1"/>
  <c r="R7" i="1"/>
  <c r="C4" i="2" s="1"/>
  <c r="C10" i="2" s="1"/>
  <c r="H10" i="2" l="1"/>
  <c r="I10" i="2"/>
  <c r="J10" i="2"/>
  <c r="J6" i="2"/>
  <c r="R7" i="5"/>
  <c r="S5" i="5"/>
  <c r="U6" i="5"/>
</calcChain>
</file>

<file path=xl/sharedStrings.xml><?xml version="1.0" encoding="utf-8"?>
<sst xmlns="http://schemas.openxmlformats.org/spreadsheetml/2006/main" count="553" uniqueCount="406">
  <si>
    <t>MACROPROCESO D. GESTIÓN DE LA CALIDAD DEL SERVICIO EDUCATIVO EN EDUCACIÓN PRE-ESCOLAR, BÁSICA Y MEDIA</t>
  </si>
  <si>
    <t>D01.03.F01</t>
  </si>
  <si>
    <t>PROCESO GESTIÓN DE LA EVALUACIÓN EDUCATIVA</t>
  </si>
  <si>
    <t>VERSION 3.0</t>
  </si>
  <si>
    <t xml:space="preserve">SUBPROCESO ORIENTAR LA RUTA DE MEJORAMIENTO INSTITUCIONAL  </t>
  </si>
  <si>
    <t>PAGINA __  DE __</t>
  </si>
  <si>
    <t>DATOS DEL ESTABLECIMIENTO EDUCATIVO</t>
  </si>
  <si>
    <t>Ruta del Mejoramiento</t>
  </si>
  <si>
    <t>Establecimiento Educativo</t>
  </si>
  <si>
    <t>Fecha de Autoevaluación</t>
  </si>
  <si>
    <t>Etapa</t>
  </si>
  <si>
    <t>Pasos</t>
  </si>
  <si>
    <t>Herramientas de Sistematización</t>
  </si>
  <si>
    <t>Colegio Artistico - Rafael Contreras Navarro</t>
  </si>
  <si>
    <r>
      <rPr>
        <sz val="14"/>
        <color indexed="8"/>
        <rFont val="Arial"/>
        <charset val="134"/>
      </rPr>
      <t>Primera etapa</t>
    </r>
    <r>
      <rPr>
        <sz val="11"/>
        <color indexed="8"/>
        <rFont val="Arial"/>
        <charset val="134"/>
      </rPr>
      <t xml:space="preserve"> 
"Autoevaluación Institucional"</t>
    </r>
  </si>
  <si>
    <t>1.Revisión de la identidad institucional</t>
  </si>
  <si>
    <t>1-Autoevalaución</t>
  </si>
  <si>
    <t>Código DANE</t>
  </si>
  <si>
    <t>2. Evaluación de cada una de las areas de gestión teniendo en cuenta los criterios de inclusión</t>
  </si>
  <si>
    <t>Dirección</t>
  </si>
  <si>
    <t xml:space="preserve">Ocaña Norte de Santander </t>
  </si>
  <si>
    <t>Municipio</t>
  </si>
  <si>
    <t>Ocaña</t>
  </si>
  <si>
    <t>3. Elaboración del perfil Institucional</t>
  </si>
  <si>
    <t>2-Directiva, 3-Académica, 4-Admon, 5-Comunidad, 6-Perfil</t>
  </si>
  <si>
    <t>Correo electronico</t>
  </si>
  <si>
    <t>iecolartisticorcn@gmail.com</t>
  </si>
  <si>
    <t>Tel</t>
  </si>
  <si>
    <t>4. Establecimiento de las fortalezas y oportunidades de mejoramiento</t>
  </si>
  <si>
    <t>Rector o Director</t>
  </si>
  <si>
    <t>LUIS ALFREDO MORENO BONILLA</t>
  </si>
  <si>
    <t>Horizonte</t>
  </si>
  <si>
    <t>DATOS DEL EQUIPO AUTO - EVALUADOR</t>
  </si>
  <si>
    <t>NOMBRE</t>
  </si>
  <si>
    <t>CARGO</t>
  </si>
  <si>
    <t>E-MAIL</t>
  </si>
  <si>
    <t>Rector</t>
  </si>
  <si>
    <t>blacklamb2005@gmail.com</t>
  </si>
  <si>
    <t>Sandra Gabriela Durán Chinchilla</t>
  </si>
  <si>
    <t>Líder Gestión Directiva</t>
  </si>
  <si>
    <t>duransandra@iecolartisticorcn.edu.co</t>
  </si>
  <si>
    <t>Maria Antonia Villamizar Villamizar</t>
  </si>
  <si>
    <t>Coordinadora - Gestión Académica</t>
  </si>
  <si>
    <t>wirome2010@gmail.com</t>
  </si>
  <si>
    <t>Jamer Picón Reyes</t>
  </si>
  <si>
    <t>Líder Gestión Administrativa y Financiera</t>
  </si>
  <si>
    <t>piconjamer@iecolartisticorcn.edu.co</t>
  </si>
  <si>
    <t>María Esperanza Herrera Pacheco</t>
  </si>
  <si>
    <t>Líder Gestión de la Comunidad</t>
  </si>
  <si>
    <t>herreramaria@iecolartisticorcn.edu.co</t>
  </si>
  <si>
    <t>RESPONSABLES DEL PLAN DE MEJORAMIENTO - SEGUIMIENTO Y EVALUACIÓN</t>
  </si>
  <si>
    <t>GESTIÓN</t>
  </si>
  <si>
    <t xml:space="preserve"> </t>
  </si>
  <si>
    <t>RECTOR</t>
  </si>
  <si>
    <t>TODAS</t>
  </si>
  <si>
    <t>MARÍA ANTONIA VILLAMIZAR VILLAMIZAR</t>
  </si>
  <si>
    <t>Coordinadora</t>
  </si>
  <si>
    <t>Académica, de la comunidad</t>
  </si>
  <si>
    <t>JAMER PICÓN REYES</t>
  </si>
  <si>
    <t>DOCENTE JEFE</t>
  </si>
  <si>
    <t>GESTIÓN ADMINISTRATIVA</t>
  </si>
  <si>
    <t>LUIS EDUARDO SALAZAR CALDERÓN</t>
  </si>
  <si>
    <t>GESTIÓN DIRECTIVA</t>
  </si>
  <si>
    <t>ANA LID CASTRO GUERRERO</t>
  </si>
  <si>
    <t>DOCENTE JEFE DE PRIMARIA</t>
  </si>
  <si>
    <t>GESTIÓN DE LA COMUNIDAD</t>
  </si>
  <si>
    <t>JESÚS JAVIER BAYONA LEÓN</t>
  </si>
  <si>
    <t>GESTIÓN ACADÉMICA</t>
  </si>
  <si>
    <t>Archivo Realizado Por: Ingeniero Amauri Guevara León</t>
  </si>
  <si>
    <t>aguel5@hotmail.com</t>
  </si>
  <si>
    <t>www.qmtltda.com</t>
  </si>
  <si>
    <t>Fecha: 26 de Febrero de 2010</t>
  </si>
  <si>
    <t>Bogota-Colombia</t>
  </si>
  <si>
    <t>AUTOEVALUACION INSTITUCIONAL</t>
  </si>
  <si>
    <t>AÑO 2023</t>
  </si>
  <si>
    <t>AÑO 2024</t>
  </si>
  <si>
    <t>AÑO 2025</t>
  </si>
  <si>
    <t>AÑO 2026</t>
  </si>
  <si>
    <t>Valoración</t>
  </si>
  <si>
    <t>JUSTIFICACION</t>
  </si>
  <si>
    <t>EVIDENCIAS</t>
  </si>
  <si>
    <t>Direccionamiento Estratégico</t>
  </si>
  <si>
    <t>Misión, visión y principios, en el marco de una institución integrada</t>
  </si>
  <si>
    <t>La institución asegura que la inclusión y la calidad sean el centro de su desarrollo, lo cual se ve reflejado en la misión, la visión y los principios están claramente definidos para la institución integrada e inclusiva y son revisados y ajustados periódicamente, en función de los nuevos retos externos y de las necesidades de los estudiantes.</t>
  </si>
  <si>
    <t xml:space="preserve">PEI, Actas, Sistema Institucional de Evaluación </t>
  </si>
  <si>
    <t>Metas institucionales</t>
  </si>
  <si>
    <t xml:space="preserve">Se evalúa periódicamente el  cumplimiento de las metas, lo que permite realizar ajustes y reorientar los diferentes aspectos de la gestión institucional.  </t>
  </si>
  <si>
    <t>PEI - PMI - SSEO - Proyecto de Jornada Única - Convenio con Uniminuto y UFPS</t>
  </si>
  <si>
    <t>Conocimiento y apropiación del direccionamiento</t>
  </si>
  <si>
    <t>La institución evalúa periódicamente los niveles de conocimiento y apropiación del direccionamiento estratégico por parte de los miembros de la comunidad educativa y realiza acciones para lograr dicha apropiación.</t>
  </si>
  <si>
    <t>Circulares, carteleras, pendones, murales, talleres  y capacitaciones  .Sistema de Información Académica,  Redes Sociales, Periódico Escolar y Página Web institucional.</t>
  </si>
  <si>
    <t>Política de inclusión de personas de diferentes grupos poblacionales o diversidad cultural</t>
  </si>
  <si>
    <t>La instituicón evalúa periódicamente su estrategia  de inclusión de personas de diferentes grupos poblacionales o diversidad cultural, e introduce
los ajustes pertinentes para fortalecerla.</t>
  </si>
  <si>
    <t>PEI, SIMAT, PIAR, Actas, Sistema de Información Académica.</t>
  </si>
  <si>
    <t>Gestión Estratégica</t>
  </si>
  <si>
    <t>Liderazgo</t>
  </si>
  <si>
    <t>La institución evalúa periódicamente la eficiencia y pertinencia de los criterios establecidos para su manejo y realiza ajustes para mejorarlos y lograr mayor cohesión. Se trabaja en equipo y se aplican distintas formas para resolver los problemas</t>
  </si>
  <si>
    <t>Actas, informes, mecanismos de comunicación, circulares, sistema de información académica, registro de capacitaciones, reconocimiento a personas meritorias de la comunidad.</t>
  </si>
  <si>
    <t>Articulación de planes, proyectos y acciones</t>
  </si>
  <si>
    <t>Los planes, proyectos y acciones se enmarcan en principios de corresponsabilidad, participación y equidad, articulados al planteamiento
estratégico de la institución integrada e inclusiva, y son conocidos por la comunidad educativa.</t>
  </si>
  <si>
    <t>Registro y seguimiento de la media tècnica. (sustentaciòn de proyecto de grado).</t>
  </si>
  <si>
    <t>Estrategia pedagógica</t>
  </si>
  <si>
    <t>La institución evalúa periódicamente la aplicación  articulada de la estrategia pedagógica, así como su coherencia con la misión, la visión y los principios institucionales.</t>
  </si>
  <si>
    <t>PEI, SIEE, Sistema de Información Académica, Simulacros ICFES.</t>
  </si>
  <si>
    <t>Uso de información (interna y externa) para la toma de decisiones</t>
  </si>
  <si>
    <t>La institución utiliza sistemáticamente la información de los resultados de sus autoevaluaciones de la calidad, la inclusión y de las evaluaciones de desempeño de los docentes y personal administrativo. Además, emplea sus resultados en las evaluaciones externas (pruebas SABER y examen de Estado) para elaborar sus planes y programas de trabajo.</t>
  </si>
  <si>
    <t>Plandes de acción, planes de mejora, documentos institucionales.</t>
  </si>
  <si>
    <t>Seguimiento y autoevaluación</t>
  </si>
  <si>
    <t>La institución implementa un proceso de autoevaluación integral que abarca las diferentes sedes, empleando instrumentos y procedimientos claros. Además, cuenta con la participación de los diferentes estamentos de la comunidad educativa.</t>
  </si>
  <si>
    <t>Registro Formato  autoevaluación institucional,  comunidad enjambre, actas, seguimiento PMI, formatos de seguimiento, concepto técnico SED.</t>
  </si>
  <si>
    <t>Gobierno Escolar</t>
  </si>
  <si>
    <t>Consejo directivo</t>
  </si>
  <si>
    <t>El consejo directivo se reúne periódicamente de acuerdo con un cronograma establecido y sesiona
con el aporte activo de todos sus miembros. Hace seguimiento sistemático al plan de trabajo, para garantizar su cumplimiento</t>
  </si>
  <si>
    <t>Resolución Convocatoria, Actas, Acuerdos, plan de acción.</t>
  </si>
  <si>
    <t>Consejo académico</t>
  </si>
  <si>
    <t>El consejo académico se reúne periódicamente para garantizar que el proyecto pedagógico sea coherente con las necesidades de la diversidad y se implemente en todas las sedes, áreas y niveles. Sin embargo, no hace seguimiento suficiente al mismo.</t>
  </si>
  <si>
    <t>Actas, plan de acción, SIA</t>
  </si>
  <si>
    <t>Comisión de evaluación y promoción</t>
  </si>
  <si>
    <t>La comisión de evaluación y promoción evalúa los resultados de sus acciones y decisiones y los utiliza para fortalecer su trabajo.</t>
  </si>
  <si>
    <t>Actas de reunión, plan de acción, formatos de seguimiento, actas de compromiso.</t>
  </si>
  <si>
    <t>Comité de convivencia</t>
  </si>
  <si>
    <t>El comité de convivencia está conformado, pero no se reúne periódicamente para analizar los casos que le son remitidos.</t>
  </si>
  <si>
    <t xml:space="preserve">Actas de reunión, plan de acción, consolidos, informes, sistema de informaciòn acadèmica y comportamental y observador del estudiante. </t>
  </si>
  <si>
    <t>Consejo estudiantil</t>
  </si>
  <si>
    <t>El consejo estudiantil se reúne periódicamente y es reconocido como la instancia de representación de los intereses de todos los estudiantes de la institución.</t>
  </si>
  <si>
    <t>Acta de elección de voceros, acta de conformación, evidencias de los encuentros, plan de acción.</t>
  </si>
  <si>
    <t>Personero estudiantil</t>
  </si>
  <si>
    <t>El personero elegido desarrolla proyectos y programas a favor de todos los estudiantes y su labor es reconocida en los diferentes estamentos de la comunidad educativa.</t>
  </si>
  <si>
    <t>Asamblea de padres de familia</t>
  </si>
  <si>
    <t>La asamblea de padres de familia se reúne periódicamente y es reconocida como la instancia de representación de estos integrantes de la comunidad educativa.</t>
  </si>
  <si>
    <t xml:space="preserve">Actas de elección y conformación, plan de acción y controles de asistencia. </t>
  </si>
  <si>
    <t>Consejo de padres de familia</t>
  </si>
  <si>
    <t>El consejo de padres de familia no se reúne periódicamente para apoyar al rector en el marco del plan de mejoramiento. Por lo tanto,  no hace seguimiento sistemático a los
resultados obtenidos.</t>
  </si>
  <si>
    <t>Cultura Institucional</t>
  </si>
  <si>
    <t>Mecanismos de comunicación</t>
  </si>
  <si>
    <t>La institución evalúa y mejora el uso de los diferentes medios de comunicación empleados, en función del reconocimiento y la aceptación de los diferentes estamentos de la comunidad educativa.</t>
  </si>
  <si>
    <t>Circulares, boletines, carteleras, página web, sistema de información académica, redes sociales,, memorandos, buzón de quejas y sugerencias, citaciones, actas, reuniones y PERIÓDICO ESCOLAR</t>
  </si>
  <si>
    <t>Trabajo en equipo</t>
  </si>
  <si>
    <t xml:space="preserve">La institución desarrolla los diferentes proyectos institucionales con el apoyo de equipos que tienen una metodología de trabajo clara, orientados a responder por resultados y que generan un ambiente de comunicación y confianza en el que todos y todas se sienten acogidos y pueden expresar sus pensamientos sentimientos y emociones. </t>
  </si>
  <si>
    <t>Actas, equipos de gestión, asignación de compromisos, circulares, sistema de información académica, cronograma.</t>
  </si>
  <si>
    <t>Reconocimiento de logros</t>
  </si>
  <si>
    <t>La institución evalúa periódicamente el sistema de estímulos y reconocimientos de los logros de los docentes y estudiantes, y hace los ajustes pertinentes para cualificarlo.</t>
  </si>
  <si>
    <t>Identificación y divulgación de buenas prácticas</t>
  </si>
  <si>
    <t>La institución ha implementado un procedimiento  para identificar, divulgar y documentar las buenas prácticas pedagógicas, administrativas y culturales que reconocen la diversidad de la población en todos sus componentes de gestión. El intercambio de experiencias propicia acciones de mejoramiento.</t>
  </si>
  <si>
    <t>Actas, informes, comunicaciones oficiales</t>
  </si>
  <si>
    <t>Clima Escolar</t>
  </si>
  <si>
    <t>Pertenencia y participación</t>
  </si>
  <si>
    <t>Los estudiantes se identifican con la I.E. y sienten orgullo de pertenecer a ella.  Además, participan activamente en actividades internas y externas, en su representación. Se resalta el valor de la diversidad y la importancia del ejercicio de los derechos de todos y todas, lo cual permite mayor participación e integración entre todos sus estamentos.</t>
  </si>
  <si>
    <t>Circulares, comunicaciones, registros de asistencia, registros fotográficos y fílmicos, proyectos, redes sociales, medios de comunicación.</t>
  </si>
  <si>
    <t>Ambiente físico</t>
  </si>
  <si>
    <t>La sede principal posee espacios amplios y suficientes y adecuadamente dotados, organizados y decorados, aunque poco señalizados, propiciando un buen ambiente para el aprendizaje y la convivencia de la diversidad de sus miembros, incluso de aquellos que requieren adaptaciones para su movilidad y ubicación en el espacio, sin embargo la sede Apartaderos está en condiciones inadecuadas para el desarrollo pedagógico y es inadecuada en casi todos los aspectos.  La planta física son poco usadas fuera de la jornada escolar ordinaria, en especial la sede Apartaderos.</t>
  </si>
  <si>
    <t>Proyectos de infraestructura,  señalizaciòn y dotaciòn de espacios, gestión del rector, comunicaciones oficiales.</t>
  </si>
  <si>
    <t>Inducción a los nuevos estudiantes</t>
  </si>
  <si>
    <t>La institución evalúa sistemáticamente la efectividad de su programa de inducción y de acogida a estudiantes nuevos y sus familias y a otro personal, y realiza los ajustes pertinentes</t>
  </si>
  <si>
    <t>PEI, programa de inducción, registros de asistencia, registros fotográficos, actas</t>
  </si>
  <si>
    <t>Motivación hacia el aprendizaje</t>
  </si>
  <si>
    <t>En todas las sedes de la institución se observa entusiasmo moderado y cierta motivación  hacia el aprendizaje, lo que se refleja en toda la comunidad educativa.</t>
  </si>
  <si>
    <t>Seguimiento, estudio estadìstico de la tasa de desercion y ausentismo,  actas de compromiso.</t>
  </si>
  <si>
    <t>Manual de convivencia</t>
  </si>
  <si>
    <t>La institución ha estado revisando periódicamente el manual de convivencia en relación con su papel en la gestión del clima institucional para  orientar los ajustes y mejoramientos al mismo.</t>
  </si>
  <si>
    <t xml:space="preserve">PEI, informes de ajustes, actas, plataforma acadèmica. </t>
  </si>
  <si>
    <t>Actividades extracurriculares</t>
  </si>
  <si>
    <t>La institución cuenta con una política y una programación completa de actividades extracurriculares que propicia la participación de todos, y éstas se orientan a complementar la formación de los estudiantes en los aspectos sociales, artísticos, deportivos, emocionales, éticos, etc.</t>
  </si>
  <si>
    <t xml:space="preserve">invitaciones, control de asistencia, evidencias fotográficas y videos </t>
  </si>
  <si>
    <t>Bienestar del alumnado</t>
  </si>
  <si>
    <t>La institución evalúa periódica y sistemáticamente los resultados y el impacto de su programa de
promoción de bienestar de los estudiantes, y realiza acciones para mejorarlo o fortalecerlo.</t>
  </si>
  <si>
    <t xml:space="preserve"> La I.E. cuenta con tienda escolar , servicio de transporte escolar. Apoyo del Instituto Departamental de Salud , Hospital Emiro Quintero Cañizarez, ONG Save the Children. PAE.</t>
  </si>
  <si>
    <t>Manejo de conflictos</t>
  </si>
  <si>
    <t>La comunidad educativa reconoce y utiliza el comité de convivencia para identificar y mediar los conflictos. Las actividades programadas para fortalecer la convivencia cuentan con amplia participación de los distintos estamentos de la comunidad educativa.</t>
  </si>
  <si>
    <t>Manual de Convivencia, actas, remisiones, plan de acción, informes, registros.</t>
  </si>
  <si>
    <t>Manejo de casos difíciles</t>
  </si>
  <si>
    <t>La institución está empezando a utilizar mecanismos que combinen los recursos internos y externos para prevenir  situaciones de riesgo y manejar los casos difíciles, en el marco de su política sobre este tema. Además, hace seguimiento periódico a los mismos</t>
  </si>
  <si>
    <t>Relaciones Con El Entorno</t>
  </si>
  <si>
    <t>Familias o acudientes</t>
  </si>
  <si>
    <t>La institución revisa y evalúa las políticas, procesos de comunicación e intercambio con las familias o acudientes y, con base en estos resultados, realiza los ajustes pertinentes.</t>
  </si>
  <si>
    <t>PEI, Actas, remisiones, registros</t>
  </si>
  <si>
    <t>Autoridades educativas</t>
  </si>
  <si>
    <t>La institución está revisando y evaluando las políticas, procesos de comunicación e intercambio con las autoridades educativas para realizar los ajustes pertinentes</t>
  </si>
  <si>
    <t>Actas, comunicaciones, SAC, sistemas de información.</t>
  </si>
  <si>
    <t>Otras instituciones</t>
  </si>
  <si>
    <t>La institución está en proceso de revisión de las alianzas y acuerdos  con diferentes entidades para apoyar la ejecución de sus proyectos, para que tales alianzas y acuerdos cuenten con la participación de los diferentes estamentos de la comunidad educativa y sectores de la comunidad general.</t>
  </si>
  <si>
    <t>Actas, comunicaciones, informes, sistemas de información.</t>
  </si>
  <si>
    <t>Sector productivo</t>
  </si>
  <si>
    <t>Las alianzas con el sector productivo están reformulando los objetivos y metodologías claras para apoyar  el desarrollo de competencias en los estudiantes y promover los respectivos  procesos de seguimiento y evaluación periódicos.</t>
  </si>
  <si>
    <t>Actas, comunicaciones, informes.</t>
  </si>
  <si>
    <t>Diseño Pedagógico</t>
  </si>
  <si>
    <t>Plan de estudios</t>
  </si>
  <si>
    <t>Hay un plan de estudios institucional que cuenta con proyectos pedagógicos y contenidos transversales, y en su elaboración se tuvieron en cuenta las características del entorno, la diversidad de la población, el PEI, los lineamientos curriculares y los estándares básicos de competencias establecidos por el MEN.</t>
  </si>
  <si>
    <t>PEI, Plan de estudios, planes de área y de aula, actas, Sistema Académico.</t>
  </si>
  <si>
    <t>Enfoque metodológico</t>
  </si>
  <si>
    <t>Las prácticas pedagógicas de aula de los docentes de todas las áreas, grados y sedes desarrollan el enfoque metodológico común en cuanto a métodos de enseñanza flexibles, relación pedagógica y uso de recursos que respondan a la diversidad de la población.</t>
  </si>
  <si>
    <t>PEI, Planes de área, Planes de aula, Actividades de superación, Sistema de Información Académica.</t>
  </si>
  <si>
    <t>Recursos para el aprendizaje</t>
  </si>
  <si>
    <t>La institución cuenta con una política de dotación, uso y mantenimiento de los recursos para el aprendizaje y hay una conexión clara entre el enfoque metodológico y los criterios administrativos.</t>
  </si>
  <si>
    <t>Formato institucional préstamo de equipos, reglamentación para el uso de los mismos, inventario actualizado, aulas virtuales, bibliobanco, material didáctico, textos MEN.</t>
  </si>
  <si>
    <t>Jornada escolar</t>
  </si>
  <si>
    <t>La institución evalúa periódicamente el cumplimiento de las horas efectivas de clase recibidas por los estudiantes y toma las medidas pertinentes para corregir situaciones anómalas.</t>
  </si>
  <si>
    <t>PEI y documentos anexos, horarios de clase, sistema de información académica.</t>
  </si>
  <si>
    <t>Evaluación</t>
  </si>
  <si>
    <t>La institución revisa periódicamente la implementación de su política de evaluación tanto en cuanto a su aplicación por parte de los docentes, como en su efecto sobre la diversidad de los estudiantes, e introduce los ajustes pertinentes.</t>
  </si>
  <si>
    <t>SIEE, Planillas, Sistema de información académica, Actas.</t>
  </si>
  <si>
    <t>Prácticas Pedagógicas</t>
  </si>
  <si>
    <t>Opciones didácticas para las áreas, asignaturas y proyectos transversales</t>
  </si>
  <si>
    <t>Las prácticas pedagógicas de aula de los docentes de todas las áreas, grados y sedes se  apoyan en opciones  didácticas comunes y  específicas para cada grupo poblacional, las que son conocidas y compartidas por los diferentes estamentos de la comunidad educativa, en concordancia con el PEI y el plan de  estudios.</t>
  </si>
  <si>
    <t>PEI, Plan de estudios, sistema de información académica.</t>
  </si>
  <si>
    <t>Estrategias para las tareas escolares</t>
  </si>
  <si>
    <t>La institución cuenta con una política clara sobre la intencionalidad de las tareas escolares en el afian_x0002_zamiento de los aprendizajes de los estudiantes y ésta es aplicada por todos los docentes, conocida y comprendida por los estudiantes y las familias.</t>
  </si>
  <si>
    <t>PEI, SIEE, Actas de: Asamblea de docentes, Consejo Académico, Consejo de Estudiantes, Sistema de información Académica.</t>
  </si>
  <si>
    <t>Uso articulado de los recursos para el aprendizaje</t>
  </si>
  <si>
    <t>La institución tiene una política sobre el uso de los recursos para el aprendizaje que está articulada con su propuesta pedagógica. Ade_x0002_más, ésta es aplicada por todos.</t>
  </si>
  <si>
    <t>PEI, SIEE, sistema de información académica, plan de aula, página web institucional.</t>
  </si>
  <si>
    <t>Uso de los tiempos para el aprendizaje</t>
  </si>
  <si>
    <t>La política de distribución del tiempo curricular y extracurricular es apropiada y se utiliza efectivamente. Además, la institución revisa y evalúa periódicamente el uso de los tiempos destinados a los aprendizajes, y realiza los ajustes pertinentes para que éstos sean aprovechados apropiadamente.</t>
  </si>
  <si>
    <t>Calendario académico, horario de clase, cronograma de actividades, sistema de información académica.</t>
  </si>
  <si>
    <t>Gestión de Aula</t>
  </si>
  <si>
    <t>Relación pedagógica</t>
  </si>
  <si>
    <t>Las prácticas pedagógicas se basan en la comunicación, la cogestión del aprendizaje y la relación afectiva y la valoración de la diversidad de los estudiantes, como elementos facilitadores del proceso de enseñanza-aprendizaje, y esto se evidencia en la organización del aula, en las relaciones recíprocas y en las estrategias de aprendizaje utilizadas.</t>
  </si>
  <si>
    <t>PEI, SIEE, plan de aula.</t>
  </si>
  <si>
    <t>Planeación de clases</t>
  </si>
  <si>
    <t>Los planes de clases desarrollan el plan de estudios y allí se  definen: (1) los contenidos del aprendizaje; (2) los logros; (3)  el rol del docente y del estudiante; (4) la elección y uso de los recursos didácticos; (5) los medios, momentos y criterios para la evaluación; y (6) los estándares de referencia. Sin embargo, éstos no son aplicados en todas las sedes, niveles, áreas o grados.</t>
  </si>
  <si>
    <t>Plan de aula, sistema de información académica.</t>
  </si>
  <si>
    <t>Estilo pedagógico</t>
  </si>
  <si>
    <t xml:space="preserve">En los estilos pedagógicos de aula se privilegian las perspectivas de docentes y estudiantes en la elección de contenidos y en las estrategias de enseñanza (proyectos, problemas, investigación en el aula, etc.) que favorecen el  desarrollo de las competencias. Se caracteriza por dar a cada estudiante la oportunidad de  participar en la elección de temas y estrategias de enseñanza incluyendo a quienes utilizan sistemas de comunicación alternativos. </t>
  </si>
  <si>
    <t>PEI, Planes de área, Planes de aula, sistema d einformación académica.</t>
  </si>
  <si>
    <t>Evaluación en el aula</t>
  </si>
  <si>
    <t>El sistema de evaluación del rendimiento académico se aplica permanentemente. Se hace seguimiento a los estudiantes de bajo rendimiento, pero este no es conocido por los padres  de familia.</t>
  </si>
  <si>
    <t>SIEE, Planillas, Sistema de información académica.</t>
  </si>
  <si>
    <t>Seguimiento Académico</t>
  </si>
  <si>
    <t>Seguimiento a los resultados académicos</t>
  </si>
  <si>
    <t>El seguimiento sistemático de los resultados académicos cuenta con indicadores y me_x0002_canismos claros de retroalimentación para estudiantes, padres de familia y prácticas do_x0002_centes.</t>
  </si>
  <si>
    <t>SIEE, Actas Consejo Académico, Consejo de Padres, Comisiones de evaluación y promoción, sistema de informaicón académica.</t>
  </si>
  <si>
    <t>Uso pedagógico de las evaluaciones externas</t>
  </si>
  <si>
    <t xml:space="preserve">Las conclusiones de los análisis de los resultados de los estudiantes en las evaluaciones externas (pruebas SABER y exámenes de Estado) son fuente para el mejoramiento de las prácticas de aula, en el marco del Plan de Mejoramiento Institucional. </t>
  </si>
  <si>
    <t>Análisis de resultados evaluación externa, plan de mejoramiento académico de área, plan de área.</t>
  </si>
  <si>
    <t>Seguimiento a la asistencia</t>
  </si>
  <si>
    <t>La política institucional de control, análisis y tratamiento del ausentismo contempla la participación activa de padres, docentes y es_x0002_tudiantes.</t>
  </si>
  <si>
    <t>Planillas: de control  diario de clases, de inasistencia por áreas, registro de retardos, control de permisos de entrada y salida, justificaicón de inasistencia, sistema d einformación académica.</t>
  </si>
  <si>
    <t>Actividades de recuperación</t>
  </si>
  <si>
    <t xml:space="preserve">La institución revisa y evalúa periódicamente los efectos de las actividades de recuperación y sus mecanismos de implementación, y realiza los ajustes pertinentes, con el fin de mejorar los resultados de los estudiantes. </t>
  </si>
  <si>
    <t>SIEE, Planes de nivelación, apoyo y superación, Actas de compromiso, actas de entrega, actas de resultados, sistema de información académica.</t>
  </si>
  <si>
    <t>Apoyo pedagógico para estudiantes con dificultades de aprendizaje</t>
  </si>
  <si>
    <t xml:space="preserve">La institución revisa y evalúa periódicamente los resultados de los programas de apoyo pedagógico que realiza e implementa acciones correctivas, tendientes a mejorar los resultados de los estudiantes. </t>
  </si>
  <si>
    <t>SIEE, Actas de superación, sistema d einformación académica, PIAR.</t>
  </si>
  <si>
    <t>Seguimiento a los egresados</t>
  </si>
  <si>
    <t>La institución tiene un plan para realizar el seguimiento a sus egresados, pero la información no es sistemática, ni permite el análisis para aportar al mejoramiento institucional.</t>
  </si>
  <si>
    <t>Pagina web de la Institución, Registro de egresados.</t>
  </si>
  <si>
    <t>GESTIÓN ADMINISTRATIVA Y FINANCIERA</t>
  </si>
  <si>
    <t>AÑO  2023</t>
  </si>
  <si>
    <t>Apoyo a la gestión académica</t>
  </si>
  <si>
    <t>Proceso de matrícula</t>
  </si>
  <si>
    <t>La institución educativa  hace evaluaciones periódicas sobre la situación de las familias y los estudiantes en relación con el proceso de matrícula y propicia el mejoramiento del mismo.</t>
  </si>
  <si>
    <t>PEI, Sistema de Información Académica ( webcolegios ), gestión de archivos, SIMAT.</t>
  </si>
  <si>
    <t>Archivo académico</t>
  </si>
  <si>
    <t>La institución revisa periódicamente la calidad y disponibilidad del archivo académico y ajusta y mejora este sistema.</t>
  </si>
  <si>
    <t>Archivo unificado y completo de todos los estudiantes de la institución educativa.</t>
  </si>
  <si>
    <t>Boletines de calificaciones</t>
  </si>
  <si>
    <t>La Institución revisa perioicamente el sistema de expedición de boletines de claificaciones e implementa acciones par ajustarlo y mejoorarlo.</t>
  </si>
  <si>
    <t>Informes de desempeño, Sistema de Información Académica, Actas.</t>
  </si>
  <si>
    <t>Administración de la planta física y de los recursos</t>
  </si>
  <si>
    <t>Mantenimiento de la planta física</t>
  </si>
  <si>
    <t>La institución revisa periódicamente el programa de mantenimiento de su planta física y realiza los ajustes pertinentes.</t>
  </si>
  <si>
    <t>la institucion revisa y evalua periodicamente su programa de adecuacion ,accesibilidad y embellecimiento de su planta fisica y diseña acciones para mejorarlo.</t>
  </si>
  <si>
    <t>Programas para la adecuación y embellecimiento de la planta física</t>
  </si>
  <si>
    <t>La institución revisa y evalua periodicamente su programa de adecuacion , accesibilidad y embellecimiento de  de su planta fisica y los resultados propician acciones de mejoramiento.</t>
  </si>
  <si>
    <t>Presupuesto, Actas, Contratación, registro fotográfico, diagnóstico de los daños a mejorar.</t>
  </si>
  <si>
    <t>Seguimiento al uso de los espacios</t>
  </si>
  <si>
    <t>La institución revisa y evalúa periódicamente el plan de uso de cada uno de sus esoacios fisicos y diseña acciones para optimizarlos.</t>
  </si>
  <si>
    <t>Oficios, registros fotograficos , visitas permanentes.</t>
  </si>
  <si>
    <t>Adquisición de los recursos para el aprendizaje</t>
  </si>
  <si>
    <t>La institución tiene un plan para adquisición delos recursos para el aprendizaje que garantiza la dispònibilidad oportuna de los mismos dirigidos a prevenir barreras y potenciar la participacion de todos los estudiantes , en concordancia con el direccionamiento estrategicoy las necesidades de los docentes y estudiantes.</t>
  </si>
  <si>
    <t>Plan de compras.</t>
  </si>
  <si>
    <t>Suministros y dotación</t>
  </si>
  <si>
    <t>La institución revisa y evalúa periódicamente su proceso de adquisición y suministro de insumos en función de la propuesta pedagógica, y efectúa los ajustes necesarios para mejorarlo.</t>
  </si>
  <si>
    <t>Plan de compras, actas, presupuesto.</t>
  </si>
  <si>
    <t>Mantenimiento de equipos y recursos para el aprendizaje</t>
  </si>
  <si>
    <t>el mantenimiento preventivo y correctivo de los equipos se cumplen adecuadamente , con ello se garantiza su estado optimo.</t>
  </si>
  <si>
    <t>Los recursos para ello se programan con anterioridad en el presupuesto de cada año.</t>
  </si>
  <si>
    <t>Seguridad y protección</t>
  </si>
  <si>
    <t>La comunidad educativa conoce y adopta las medidas preventivas derivadas del conocimiento cabal del panorama de riesgos.</t>
  </si>
  <si>
    <t>documento elaborado (Panorama de riesgos )</t>
  </si>
  <si>
    <t>Administración de los Servicios Complementarios</t>
  </si>
  <si>
    <t>Servicios de transporte, restaurante, cafetería y salud (enfermería, odontología, psicología)</t>
  </si>
  <si>
    <t>La Institución revisa y evalúa periodicamente la cobertura, calidad y oportunidad de los servicios complementarios y recursos y promueve acciones correctivas en función de las necesidades del estudiantdo.</t>
  </si>
  <si>
    <t>Registros, documentos y convenios.</t>
  </si>
  <si>
    <t>Apoyo a estudiantes con bajo desempeño académico o con dificultades de interacción.</t>
  </si>
  <si>
    <t>La institución evalúa periódica y sistemáticamente la estrategia de apoyo a los estudiantes que presentan bajo desempeño académico o con dificultades de interacción y adelanta acciones correctivas y de gestión para mejorarla.</t>
  </si>
  <si>
    <t>PEI, actas, documento PIAR, SIMAT.DUA</t>
  </si>
  <si>
    <t>Talento humano</t>
  </si>
  <si>
    <t>Perfiles</t>
  </si>
  <si>
    <t>La institución revisa y evalúa continuamente la definición de los perfiles y su uso en los procesos de selección, solicitud e inducción del personal, en función del plan de mejoramiento y de sus necesidades</t>
  </si>
  <si>
    <t>PEI, actas, asignación académica, informes de planta</t>
  </si>
  <si>
    <t>Inducción</t>
  </si>
  <si>
    <t>La institución revisa y evalúa periódicamente su estrategia de inducción y reinducción del personal, y realiza los ajustes pertinentes para que ésta se adecue al PEI y al plan de mejoramiento.</t>
  </si>
  <si>
    <t>PEI, actas, registros de asistencia, plataforma webcolegios y  registro fotográfico.</t>
  </si>
  <si>
    <t>Formación y capacitación</t>
  </si>
  <si>
    <t>La Intitución planifica, revisa y evalúa continuamente su programa de formación y capacitación en función de su incidencia en el mejoramiento del proceso de enseñanza - aprendizaje y en el desarrollo institucional.</t>
  </si>
  <si>
    <t>Encuestas,analisis de datos, desarrollo de proyectos y  registros de asistencia.</t>
  </si>
  <si>
    <t>Asignación académica</t>
  </si>
  <si>
    <t>La institución revisa y evalúa continuamente sus criterios de asignación académica de los docentes y realiza los ajustes pertinentes a los mismos.</t>
  </si>
  <si>
    <t>Resoluciones rectorales, informes de planta de personal, gestión de archivo, horarios de clase,pagina webcolegios y sistema de información académica.</t>
  </si>
  <si>
    <t>Pertenencia del personal vinculado</t>
  </si>
  <si>
    <t>La institución revisa permanentemente si el personal vinculado está identificado con su filosofía, principios, valores y objetivos, y toma medidas pertinentes para lograr que todos se sientan parte de la misma.</t>
  </si>
  <si>
    <t>Actas, registros, sistema de información académica,videoconferencias,  circulares, memorandos, resoluciones.</t>
  </si>
  <si>
    <t>Evaluación del desempeño</t>
  </si>
  <si>
    <t>La institución revisa continuamente el proceso de evaluación de docentes, directivos y personal administrativo, así como los resultados de las acciones de mejoramiento, con el fin de ajustarlos y crear nuevos planes de incentivos, apoyo a la investigación, divulgación de buenas prácticas, etc.</t>
  </si>
  <si>
    <t>Actas de inicio,  circular interna, sistema humano en línea, evaluaciones de Desempeño, carpeta de evidencias.</t>
  </si>
  <si>
    <t>Estímulos</t>
  </si>
  <si>
    <t>La institución revisa y valora continuamente su estrategia de reconocimiento al personal vinculado y realiza los ajustes pertinentes.</t>
  </si>
  <si>
    <t xml:space="preserve"> Resoluciones internas,entrega de reconocimientos , cartelera, sistema de información académica, redes sociales, gestión de archivo.</t>
  </si>
  <si>
    <t>Apoyo a la investigación</t>
  </si>
  <si>
    <t>La institucion cuenta con una politica de investigacion y ha desarrollado planes para la divulgaciòn del conocimiento generado entre sus miembros.</t>
  </si>
  <si>
    <t>Presupuesto, semilleros de investigacion , actas y registro de asistencia.</t>
  </si>
  <si>
    <t>Convivencia y manejo de conflictos</t>
  </si>
  <si>
    <t>La  institución dispone de estrategias claras para mediación y solución de conflictos y estos se resuelven a través del diálogo y la negociación permanente. Esto contribuye a que exista un buen clima académico y de convivencia estudiantil y profesoral.</t>
  </si>
  <si>
    <t>Manual de Convivencia, Actas, sistema de información académica, hoja comportamental, actas de compromiso, observador del estudiante.</t>
  </si>
  <si>
    <t>Bienestar del talento humano</t>
  </si>
  <si>
    <t>La institución revisa y evalúa continuamente su programa de bienestar del personal vinculado y los ajusta de acuerdo con los resultados obtenidos y las nuevas necesidades.</t>
  </si>
  <si>
    <t>PEI, registro de asistencia. Actas . Registro fotográfico.</t>
  </si>
  <si>
    <t>Apoyo financiero y contable</t>
  </si>
  <si>
    <t>Presupuesto anual del Fondo de Servicios Educativos (FSE)</t>
  </si>
  <si>
    <t>La institución evalúa periódicamente los procedimientos para la elaboración del presupuesto, de manera que se logre coordinar las necesidades de las distintas sedes y niveles. Asimismo, realiza análisis financieros y proyecciones presupuestales para la planeación y gestión institucional.</t>
  </si>
  <si>
    <t>Presupuesto, cotizaciones ,acuerdos, actas.</t>
  </si>
  <si>
    <t>Contabilidad</t>
  </si>
  <si>
    <t>La contabilidad tiene todos sus soportes; los informes financieros se elaboran y se presentan dentro de los plazos establecidos por las normas y se usan para el  control financiero y para la toma de decisiones en el corto, mediano y largo plazo. Los resultados aportan información para ajustar los planes de mejoramiento.</t>
  </si>
  <si>
    <t xml:space="preserve"> registros contables, informes trimestrales, cartelera, actas y Rendiciòn de cuentas anuales .</t>
  </si>
  <si>
    <t>Ingresos y gastos</t>
  </si>
  <si>
    <t>Hay seguimiento y evaluación de los procesos de recaudo de ingresos y de realización de los gastos; dicha  información retroalimenta  la  planeación  financiera  y apoya la toma de decisiones .</t>
  </si>
  <si>
    <t>Soportes contables, TNS, cuenta maestra, rendición de cuentas.</t>
  </si>
  <si>
    <t>Control fiscal</t>
  </si>
  <si>
    <t>La institución revisa y hace seguimiento a los resultados financieros, para que estos sean un elemento clave en el momento de planear las acciones , tomar decisiones y evaluar los resultados de las mismas .</t>
  </si>
  <si>
    <t>Informes contables, carteleras, rendición de cuentas, actas, SIFSE.</t>
  </si>
  <si>
    <t>AÑO 2015</t>
  </si>
  <si>
    <t>Accesibilidad</t>
  </si>
  <si>
    <t>Atención educativa a grupos poblacionales o en situación de vulnerabilidad que experimentan barreras al aprendizaje y la participación</t>
  </si>
  <si>
    <r>
      <rPr>
        <sz val="11"/>
        <color rgb="FF4D5156"/>
        <rFont val="Arial"/>
        <charset val="134"/>
      </rPr>
      <t xml:space="preserve">La institución Educativa brinda </t>
    </r>
    <r>
      <rPr>
        <sz val="11"/>
        <color rgb="FF040C28"/>
        <rFont val="Arial"/>
        <charset val="134"/>
      </rPr>
      <t>a las personas en riesgo de pobreza y exclusión social, las oportunidades y algunos recursos  necesarios para participar de forma plena en la sociedad</t>
    </r>
    <r>
      <rPr>
        <sz val="11"/>
        <color rgb="FF4D5156"/>
        <rFont val="Arial"/>
        <charset val="134"/>
      </rPr>
      <t>.</t>
    </r>
  </si>
  <si>
    <t xml:space="preserve"> Actas, sistema de información académica, hoja comportamental, actas de compromiso, observador del estudiante.</t>
  </si>
  <si>
    <t>Atención educativa a estudiantes pertenecientes a grupos étnicos</t>
  </si>
  <si>
    <t>La institución Educativa sigue brindando sus servicios educativos a los estudiantes que asi lo necesiten sin distincion de ninguna clase con la cual se siente integrante.</t>
  </si>
  <si>
    <t>Necesidades y expectativas de los estudiantes</t>
  </si>
  <si>
    <t>El colegio Artistico es único en la region y por lo tanto los estudiantes y padres de familia traen grandes expectativas , que la institucion hace todo lo posible por que sean para ellos las mejores y cumplan sus sueños de ser artistas.</t>
  </si>
  <si>
    <t>Proyectos de vida</t>
  </si>
  <si>
    <t>Cada año brinda la oportunidad de ir mejorando en el proyecto de vida de los estudiantes, y tambien escuchar sus opiniones al respecto para cambiar o aplicar.</t>
  </si>
  <si>
    <t xml:space="preserve">PEI, registro de matriculas, y observadores del estudiante, </t>
  </si>
  <si>
    <t>Proyección a la comunidad</t>
  </si>
  <si>
    <t>Escuela de padres</t>
  </si>
  <si>
    <t>La institución debe ofrecer a los padres de familia talleres, capacitaciones y demás actividades que favorezcan su relación familiar, pero se presenta en ocasiones la poca participación de algunos por diferentes inconvenientes que se deberán analizar y programar de nuevo su ejecución.</t>
  </si>
  <si>
    <t>Actas, registro de asistencia, registro fotografico.</t>
  </si>
  <si>
    <t xml:space="preserve"> Oferta de servicios a la comunidad</t>
  </si>
  <si>
    <t>En la institución educativa se siguen brindando los servicios educativos desde el preescolar  a grado 11. Tambien con su modalidad en artes,siendo el único colegio en nuestra ciudad que ofrece esta modalidad.</t>
  </si>
  <si>
    <t>PEI, Proyecto servicio social, constancias y registros y  videos ,actas y contratos.</t>
  </si>
  <si>
    <t>Uso de la planta física y de los medios</t>
  </si>
  <si>
    <t>Actualmente se presenta un deteriodo en la casona, malaoca de danza y otras instalacones , que vienen siendo intervenidas gracias a la gestion del rector y asociacion de padres.</t>
  </si>
  <si>
    <t>PEI, Proyecto servicio social, constancias , contratos y registros en   videos .</t>
  </si>
  <si>
    <t>Servicio social estudiantil</t>
  </si>
  <si>
    <t>Se realizó con la participación de estudiantes y apoyo de padres de familia, directivos y docentes de la institución, que se apersonan y valoran dicha actividad en pro de la institución educativa.</t>
  </si>
  <si>
    <t>PEI, Proyecto servicio social, constancias y registros y  videos .</t>
  </si>
  <si>
    <t>Participación y convivencia</t>
  </si>
  <si>
    <t>Participación de los estudiantes</t>
  </si>
  <si>
    <t>Se presenta una voluntaria y constante participacion de los estudiantes en todas aquellas actividades que conllevan su apoyo y que hacen que el colegio mejore y se distinga  a nivel regional en las actividades que son invitados .</t>
  </si>
  <si>
    <t>Asamblea y consejo de padres de familia</t>
  </si>
  <si>
    <t>Los padres de familia han participado de las citaciones que se realizan para las asambleas, y realizan tambien sus reuniones internas de consejo de padres , siendo orientados e informados por el señor rector de sus funciones  como integrantes de dicho consejo.</t>
  </si>
  <si>
    <t>Participación de las familias</t>
  </si>
  <si>
    <t>Se presenta una buena participación de las familias en las actividades donde ellos tienen la oportuidad de participar, en especial cuando estas no interfieren en sus actividades de tipo laboral , pues se debe tener presente que la mayoría trabaja en diferentes labores.</t>
  </si>
  <si>
    <t>Prevención de riesgos</t>
  </si>
  <si>
    <t>Prevención de riesgos físicos</t>
  </si>
  <si>
    <t>El señor rector ha venido  propiciando mediante su gestión ,el  mejoramiento el proyecto, por medio del   mantenimiento de las zonas comunes, el arreglo de vias y revision de sequias que estan en mal estado y pueden ocasionar accidentes para las personas que poe alli transitan.</t>
  </si>
  <si>
    <t>PEI, Proyecto prevención de riesgos, Actas, registro virtual.</t>
  </si>
  <si>
    <t>Prevención de riesgos psicosociales</t>
  </si>
  <si>
    <t>En la institución se aceptan y se solicita la presencia de todos las instituciones de tipo municipal, regional y nacional  encargados de orientar y prevenir mediante sus talleres a estudiantes del Colegio Artístico.</t>
  </si>
  <si>
    <t>Programas de seguridad</t>
  </si>
  <si>
    <t>El colegio Artístico esta en zona rural , esta expuesto a situaciones de inseguridad que requieren atención, y que con el escaso presupuesto hay que solventar, pero con lo que hay se han realizado talleres de capacitación con algunas entidades que capacitan en este aspecto.</t>
  </si>
  <si>
    <t>VALORACION                       GESTION DIRECTIVA</t>
  </si>
  <si>
    <t>FORTALEZAS</t>
  </si>
  <si>
    <t>La institución educativa posee las herramientas requeridas para liderar, articular y coordinar las acciones para el cumplimiento de las metas.</t>
  </si>
  <si>
    <t>La institución educativa revisa periódicamente los documentos institucionales y hace las  adecuaciones pertinentes.</t>
  </si>
  <si>
    <t>OPOTUNIDADES DE MEJORAMIENTO</t>
  </si>
  <si>
    <t>Fortalecer el liderazgo en todos los entes del gobierno escolar brindando acompañamiento y seguimiento a sus acciones.</t>
  </si>
  <si>
    <t xml:space="preserve">Utilizar mecanismos  que combinen recursos internos y externos para prevenir situaciones de riesgo y aplicar acciones para mejorarlos. </t>
  </si>
  <si>
    <t>Revisar la política relacionada con las actividades extracurriculares de tal manera que orienten la formación de los estudiantes en los aspectos académicos, sociales, artísticos, deportivos y emocionales.</t>
  </si>
  <si>
    <t>GESTIÓN ACADEMICA</t>
  </si>
  <si>
    <t>Diseño pedagogico</t>
  </si>
  <si>
    <t>Practicas pedagogicas</t>
  </si>
  <si>
    <t>Gestion de aula</t>
  </si>
  <si>
    <t>Seguimiento academico</t>
  </si>
  <si>
    <t>VALORACION                       GESTION ACADEMICA</t>
  </si>
  <si>
    <t>La institución realizó el seguimiento periodico de las actividades de recuperación y sus mecanismos de implementación, y aplicó los ajustes pertinentes, con el fin de mejorar los resultados de los estudiantes.</t>
  </si>
  <si>
    <t>Se realizó la  revisión y evaluación de los resultados de los programas de apoyo pedagógico y se implementaron acciones correctivas, tendientes a mejorar los resultados de los estudiantes.</t>
  </si>
  <si>
    <t xml:space="preserve">Reorganizar un plan de estudios que responda a las 
políticas trazadas en el PEI, los lineamientos y 
los estándares básicos de competencias, que fundamente los planes de aula de los docentes 
de todas las áreas, grados y sedes. </t>
  </si>
  <si>
    <t>Priorizar en la institución la adquisición y mantenimiento de recursos para el aprendizaje que permite apoyar el trabajo académico de la diversidad de sus estudiantes y docentes.</t>
  </si>
  <si>
    <t>Establecer la planeación de clases como una estrategia institucional que posibilita hacer seguimiento y aplicación del conjunto ordenado y articulado  de actividades.</t>
  </si>
  <si>
    <t>Apoyo a la gestion académica</t>
  </si>
  <si>
    <t>Administración de la planta fisica y de los recursos</t>
  </si>
  <si>
    <t>Administración de servicios complementarios</t>
  </si>
  <si>
    <t>Talento Humano</t>
  </si>
  <si>
    <t>Apoyo Financiero y Contable</t>
  </si>
  <si>
    <t>VALORACION                       GESTION ADMINISTRATIVA</t>
  </si>
  <si>
    <t xml:space="preserve">Ha sido muy importante y fundamental el soporte financiero y contable de nuestros intuición en el desarrollo de las actividades en el año 2023. </t>
  </si>
  <si>
    <t>Continúan siendo las servicios complementarios que se brindan en la institución parte fundamental en el desarrollo de los procesos de fortalecimiento en las competencias de nuestros estudiantes.</t>
  </si>
  <si>
    <t xml:space="preserve"> Con la nueva administración de nuestra Institución se han recuperado espacios físicos que estaban en deterioro durante mucho tiempo. </t>
  </si>
  <si>
    <t xml:space="preserve">Los recursos económicos que se están obteniendo con aportes de padres de familia y asociación se realizarán importantes obras de mejoramiento en la institución. </t>
  </si>
  <si>
    <t>Se deben realizar actividades que conlleven a la consecución de nuevos recursos económicos para complementar y desarrollar los objetivos propuestos para presente  año.</t>
  </si>
  <si>
    <t>VALORACION                       GESTION DE LA COMUNIDAD</t>
  </si>
  <si>
    <t>La institución Educativa cuenta nuevamente con el nombramiento en propiedad del  rector, quien se apersona y promete  mejorar cada día más la imagen y servicios educativos que presta el colegio en la zona rural donde esta ubicado.</t>
  </si>
  <si>
    <t>Los docentes de la institución apoyan y contribuyen en el trabajo y progreso de los estudiantes y sus familias.</t>
  </si>
  <si>
    <t>• El mejoramiento de los ambientes de aprendizaje adecuados que se realizan en la institución  y el mejor  uso de los  recursos para la enseñanza y el aprendizaje, nos hacen cada dia mejores.</t>
  </si>
  <si>
    <t>La articulación de la institución con  la asociación de padres de familia  para buscar un verdadero trabajo en pro del colegio esta permitiendo que se cumplan con muchas actividades programadas.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</si>
</sst>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8" formatCode="dd/mm/yyyy;@"/>
  </numFmts>
  <fonts count="44">
    <font>
      <sz val="11"/>
      <color theme="1"/>
      <name val="Calibri"/>
      <charset val="134"/>
      <scheme val="minor"/>
    </font>
    <font>
      <sz val="14"/>
      <color theme="1"/>
      <name val="Verdana"/>
      <charset val="134"/>
    </font>
    <font>
      <sz val="12"/>
      <color theme="1"/>
      <name val="Verdana"/>
      <charset val="134"/>
    </font>
    <font>
      <b/>
      <sz val="12"/>
      <name val="Verdana"/>
      <charset val="134"/>
    </font>
    <font>
      <b/>
      <sz val="12"/>
      <color indexed="9"/>
      <name val="Verdana"/>
      <charset val="134"/>
    </font>
    <font>
      <b/>
      <sz val="14"/>
      <name val="Arial"/>
      <charset val="134"/>
    </font>
    <font>
      <sz val="12"/>
      <name val="Verdana"/>
      <charset val="134"/>
    </font>
    <font>
      <b/>
      <sz val="12"/>
      <color indexed="8"/>
      <name val="Verdana"/>
      <charset val="134"/>
    </font>
    <font>
      <b/>
      <sz val="16"/>
      <name val="Verdana"/>
      <charset val="134"/>
    </font>
    <font>
      <sz val="12"/>
      <color rgb="FF000000"/>
      <name val="Verdana"/>
      <charset val="134"/>
    </font>
    <font>
      <u/>
      <sz val="12"/>
      <color theme="10"/>
      <name val="Verdana"/>
      <charset val="134"/>
    </font>
    <font>
      <b/>
      <sz val="12"/>
      <name val="Arial"/>
      <charset val="134"/>
    </font>
    <font>
      <sz val="11"/>
      <color theme="1"/>
      <name val="Arial"/>
      <charset val="134"/>
    </font>
    <font>
      <b/>
      <sz val="14"/>
      <color theme="1"/>
      <name val="Arial"/>
      <charset val="134"/>
    </font>
    <font>
      <b/>
      <sz val="12"/>
      <color indexed="8"/>
      <name val="Arial"/>
      <charset val="134"/>
    </font>
    <font>
      <b/>
      <sz val="11"/>
      <name val="Arial"/>
      <charset val="134"/>
    </font>
    <font>
      <sz val="11"/>
      <name val="Arial"/>
      <charset val="134"/>
    </font>
    <font>
      <b/>
      <i/>
      <sz val="14"/>
      <color theme="0"/>
      <name val="Arial"/>
      <charset val="134"/>
    </font>
    <font>
      <sz val="12"/>
      <color theme="1"/>
      <name val="Arial"/>
      <charset val="134"/>
    </font>
    <font>
      <sz val="9"/>
      <color theme="1"/>
      <name val="Arial"/>
      <charset val="134"/>
    </font>
    <font>
      <b/>
      <sz val="11"/>
      <color indexed="8"/>
      <name val="Arial"/>
      <charset val="134"/>
    </font>
    <font>
      <sz val="8"/>
      <color theme="1"/>
      <name val="Arial"/>
      <charset val="134"/>
    </font>
    <font>
      <b/>
      <i/>
      <sz val="11"/>
      <color theme="0"/>
      <name val="Arial"/>
      <charset val="134"/>
    </font>
    <font>
      <i/>
      <sz val="11"/>
      <color theme="0"/>
      <name val="Arial"/>
      <charset val="134"/>
    </font>
    <font>
      <sz val="9"/>
      <color indexed="8"/>
      <name val="Arial"/>
      <charset val="134"/>
    </font>
    <font>
      <sz val="11"/>
      <color rgb="FF4D5156"/>
      <name val="Arial"/>
      <charset val="134"/>
    </font>
    <font>
      <b/>
      <sz val="11"/>
      <color theme="0"/>
      <name val="Arial"/>
      <charset val="134"/>
    </font>
    <font>
      <u/>
      <sz val="11"/>
      <color theme="10"/>
      <name val="Arial"/>
      <charset val="134"/>
    </font>
    <font>
      <b/>
      <sz val="16"/>
      <color indexed="8"/>
      <name val="Arial"/>
      <charset val="134"/>
    </font>
    <font>
      <sz val="10"/>
      <name val="Arial"/>
      <charset val="134"/>
    </font>
    <font>
      <b/>
      <sz val="14"/>
      <color indexed="9"/>
      <name val="Arial"/>
      <charset val="134"/>
    </font>
    <font>
      <u/>
      <sz val="11"/>
      <color theme="10"/>
      <name val="Calibri"/>
      <charset val="134"/>
    </font>
    <font>
      <b/>
      <sz val="11"/>
      <color indexed="9"/>
      <name val="Arial"/>
      <charset val="134"/>
    </font>
    <font>
      <sz val="11"/>
      <color indexed="8"/>
      <name val="Arial"/>
      <charset val="134"/>
    </font>
    <font>
      <sz val="12"/>
      <name val="Arial"/>
      <charset val="134"/>
    </font>
    <font>
      <b/>
      <sz val="12"/>
      <color indexed="9"/>
      <name val="Arial"/>
      <charset val="134"/>
    </font>
    <font>
      <b/>
      <sz val="16"/>
      <color indexed="9"/>
      <name val="Arial"/>
      <charset val="134"/>
    </font>
    <font>
      <sz val="12"/>
      <color indexed="8"/>
      <name val="Arial"/>
      <charset val="134"/>
    </font>
    <font>
      <b/>
      <u/>
      <sz val="16"/>
      <color indexed="12"/>
      <name val="Arial"/>
      <charset val="134"/>
    </font>
    <font>
      <sz val="8"/>
      <color indexed="8"/>
      <name val="Arial"/>
      <charset val="134"/>
    </font>
    <font>
      <sz val="11"/>
      <color indexed="8"/>
      <name val="Calibri"/>
      <charset val="134"/>
    </font>
    <font>
      <sz val="11"/>
      <color rgb="FF040C28"/>
      <name val="Arial"/>
      <charset val="134"/>
    </font>
    <font>
      <sz val="14"/>
      <color indexed="8"/>
      <name val="Arial"/>
      <charset val="134"/>
    </font>
    <font>
      <sz val="11"/>
      <color theme="1"/>
      <name val="Calibri"/>
      <charset val="134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6" tint="-0.249977111117893"/>
        <bgColor indexed="8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3" tint="0.7999511703848384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6" tint="0.59999389629810485"/>
        <bgColor indexed="41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medium">
        <color indexed="9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7">
    <xf numFmtId="0" fontId="0" fillId="0" borderId="0"/>
    <xf numFmtId="0" fontId="31" fillId="0" borderId="0" applyNumberFormat="0" applyFill="0" applyBorder="0" applyAlignment="0" applyProtection="0">
      <alignment vertical="top"/>
      <protection locked="0"/>
    </xf>
    <xf numFmtId="0" fontId="39" fillId="22" borderId="21">
      <alignment horizontal="center" vertical="center"/>
    </xf>
    <xf numFmtId="0" fontId="39" fillId="0" borderId="0"/>
    <xf numFmtId="0" fontId="43" fillId="0" borderId="0"/>
    <xf numFmtId="0" fontId="43" fillId="0" borderId="0"/>
    <xf numFmtId="9" fontId="40" fillId="0" borderId="0" applyFont="0" applyFill="0" applyBorder="0" applyAlignment="0" applyProtection="0"/>
  </cellStyleXfs>
  <cellXfs count="342">
    <xf numFmtId="0" fontId="0" fillId="0" borderId="0" xfId="0"/>
    <xf numFmtId="0" fontId="1" fillId="0" borderId="0" xfId="0" applyFont="1" applyFill="1"/>
    <xf numFmtId="0" fontId="2" fillId="0" borderId="0" xfId="0" applyFont="1"/>
    <xf numFmtId="0" fontId="4" fillId="0" borderId="0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5" fillId="8" borderId="4" xfId="1" applyFont="1" applyFill="1" applyBorder="1" applyAlignment="1" applyProtection="1">
      <alignment horizontal="center" vertical="center"/>
    </xf>
    <xf numFmtId="9" fontId="2" fillId="0" borderId="5" xfId="0" applyNumberFormat="1" applyFont="1" applyBorder="1" applyAlignment="1">
      <alignment horizontal="center" vertical="center"/>
    </xf>
    <xf numFmtId="9" fontId="2" fillId="0" borderId="1" xfId="0" applyNumberFormat="1" applyFont="1" applyBorder="1" applyAlignment="1">
      <alignment horizontal="center" vertical="center"/>
    </xf>
    <xf numFmtId="0" fontId="5" fillId="8" borderId="4" xfId="1" applyFont="1" applyFill="1" applyBorder="1" applyAlignment="1" applyProtection="1">
      <alignment horizontal="center" vertical="center" wrapText="1"/>
    </xf>
    <xf numFmtId="0" fontId="6" fillId="8" borderId="7" xfId="1" applyFont="1" applyFill="1" applyBorder="1" applyAlignment="1" applyProtection="1">
      <alignment horizontal="left" vertical="center"/>
    </xf>
    <xf numFmtId="0" fontId="6" fillId="8" borderId="1" xfId="1" applyFont="1" applyFill="1" applyBorder="1" applyAlignment="1" applyProtection="1">
      <alignment horizontal="left" vertical="center"/>
    </xf>
    <xf numFmtId="0" fontId="7" fillId="9" borderId="1" xfId="0" applyFont="1" applyFill="1" applyBorder="1" applyAlignment="1">
      <alignment horizontal="center" vertical="center" wrapText="1"/>
    </xf>
    <xf numFmtId="9" fontId="7" fillId="0" borderId="1" xfId="0" applyNumberFormat="1" applyFont="1" applyBorder="1" applyAlignment="1">
      <alignment horizontal="center" vertical="center"/>
    </xf>
    <xf numFmtId="2" fontId="2" fillId="0" borderId="0" xfId="0" applyNumberFormat="1" applyFont="1"/>
    <xf numFmtId="0" fontId="7" fillId="0" borderId="0" xfId="0" applyFont="1" applyAlignment="1">
      <alignment horizontal="center"/>
    </xf>
    <xf numFmtId="0" fontId="2" fillId="0" borderId="0" xfId="0" applyFont="1" applyBorder="1" applyAlignment="1">
      <alignment horizontal="left" vertical="top"/>
    </xf>
    <xf numFmtId="0" fontId="4" fillId="0" borderId="0" xfId="0" applyFont="1" applyFill="1" applyAlignment="1">
      <alignment horizontal="center" vertical="center"/>
    </xf>
    <xf numFmtId="0" fontId="3" fillId="14" borderId="12" xfId="0" applyFont="1" applyFill="1" applyBorder="1" applyAlignment="1">
      <alignment horizontal="center" vertical="center"/>
    </xf>
    <xf numFmtId="0" fontId="2" fillId="0" borderId="0" xfId="0" applyFont="1" applyFill="1"/>
    <xf numFmtId="0" fontId="3" fillId="7" borderId="12" xfId="0" applyFont="1" applyFill="1" applyBorder="1" applyAlignment="1">
      <alignment horizontal="center" vertical="center"/>
    </xf>
    <xf numFmtId="9" fontId="2" fillId="0" borderId="0" xfId="0" applyNumberFormat="1" applyFont="1" applyBorder="1" applyAlignment="1">
      <alignment horizontal="center" vertical="center"/>
    </xf>
    <xf numFmtId="9" fontId="2" fillId="0" borderId="0" xfId="0" applyNumberFormat="1" applyFont="1" applyFill="1"/>
    <xf numFmtId="9" fontId="7" fillId="0" borderId="0" xfId="0" applyNumberFormat="1" applyFont="1" applyBorder="1" applyAlignment="1">
      <alignment horizontal="center" vertical="center"/>
    </xf>
    <xf numFmtId="0" fontId="7" fillId="0" borderId="0" xfId="0" applyFont="1" applyAlignment="1"/>
    <xf numFmtId="0" fontId="10" fillId="0" borderId="0" xfId="1" applyFont="1" applyAlignment="1" applyProtection="1"/>
    <xf numFmtId="0" fontId="11" fillId="8" borderId="4" xfId="1" applyFont="1" applyFill="1" applyBorder="1" applyAlignment="1" applyProtection="1">
      <alignment horizontal="center" vertical="center"/>
    </xf>
    <xf numFmtId="9" fontId="6" fillId="0" borderId="1" xfId="0" applyNumberFormat="1" applyFont="1" applyBorder="1" applyAlignment="1">
      <alignment horizontal="center" vertical="center"/>
    </xf>
    <xf numFmtId="0" fontId="11" fillId="8" borderId="4" xfId="1" applyFont="1" applyFill="1" applyBorder="1" applyAlignment="1" applyProtection="1">
      <alignment horizontal="center" vertical="center" wrapText="1"/>
    </xf>
    <xf numFmtId="0" fontId="1" fillId="0" borderId="0" xfId="0" applyFont="1" applyFill="1" applyProtection="1">
      <protection locked="0"/>
    </xf>
    <xf numFmtId="0" fontId="2" fillId="0" borderId="0" xfId="0" applyFont="1" applyProtection="1"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0" fontId="3" fillId="5" borderId="1" xfId="0" applyFont="1" applyFill="1" applyBorder="1" applyAlignment="1" applyProtection="1">
      <alignment horizontal="center" vertical="center"/>
      <protection locked="0"/>
    </xf>
    <xf numFmtId="0" fontId="3" fillId="6" borderId="1" xfId="0" applyFont="1" applyFill="1" applyBorder="1" applyAlignment="1" applyProtection="1">
      <alignment horizontal="center" vertical="center"/>
      <protection locked="0"/>
    </xf>
    <xf numFmtId="0" fontId="3" fillId="7" borderId="1" xfId="0" applyFont="1" applyFill="1" applyBorder="1" applyAlignment="1" applyProtection="1">
      <alignment horizontal="center" vertical="center"/>
      <protection locked="0"/>
    </xf>
    <xf numFmtId="0" fontId="11" fillId="8" borderId="4" xfId="1" applyFont="1" applyFill="1" applyBorder="1" applyAlignment="1" applyProtection="1">
      <alignment horizontal="center" vertical="center"/>
      <protection locked="0"/>
    </xf>
    <xf numFmtId="9" fontId="2" fillId="0" borderId="5" xfId="0" applyNumberFormat="1" applyFont="1" applyBorder="1" applyAlignment="1" applyProtection="1">
      <alignment horizontal="center" vertical="center"/>
      <protection locked="0"/>
    </xf>
    <xf numFmtId="9" fontId="2" fillId="0" borderId="1" xfId="0" applyNumberFormat="1" applyFont="1" applyBorder="1" applyAlignment="1" applyProtection="1">
      <alignment horizontal="center" vertical="center"/>
      <protection locked="0"/>
    </xf>
    <xf numFmtId="0" fontId="7" fillId="9" borderId="7" xfId="0" applyFont="1" applyFill="1" applyBorder="1" applyAlignment="1" applyProtection="1">
      <alignment horizontal="center" vertical="center" wrapText="1"/>
      <protection locked="0"/>
    </xf>
    <xf numFmtId="9" fontId="7" fillId="0" borderId="1" xfId="0" applyNumberFormat="1" applyFont="1" applyBorder="1" applyAlignment="1" applyProtection="1">
      <alignment horizontal="center" vertical="center"/>
      <protection locked="0"/>
    </xf>
    <xf numFmtId="2" fontId="2" fillId="0" borderId="0" xfId="0" applyNumberFormat="1" applyFont="1" applyProtection="1">
      <protection locked="0"/>
    </xf>
    <xf numFmtId="0" fontId="7" fillId="0" borderId="0" xfId="0" applyFont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top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0" fontId="3" fillId="15" borderId="12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Protection="1">
      <protection locked="0"/>
    </xf>
    <xf numFmtId="9" fontId="2" fillId="0" borderId="0" xfId="0" applyNumberFormat="1" applyFont="1" applyBorder="1" applyAlignment="1" applyProtection="1">
      <alignment horizontal="center" vertical="center"/>
      <protection locked="0"/>
    </xf>
    <xf numFmtId="9" fontId="2" fillId="0" borderId="0" xfId="0" applyNumberFormat="1" applyFont="1" applyFill="1" applyProtection="1">
      <protection locked="0"/>
    </xf>
    <xf numFmtId="9" fontId="7" fillId="0" borderId="0" xfId="0" applyNumberFormat="1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protection locked="0"/>
    </xf>
    <xf numFmtId="0" fontId="10" fillId="0" borderId="0" xfId="1" applyFont="1" applyAlignment="1" applyProtection="1">
      <protection locked="0"/>
    </xf>
    <xf numFmtId="0" fontId="12" fillId="0" borderId="0" xfId="0" applyFont="1" applyBorder="1" applyProtection="1"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14" fillId="3" borderId="1" xfId="0" applyFont="1" applyFill="1" applyBorder="1" applyAlignment="1" applyProtection="1">
      <alignment horizontal="center" vertical="center"/>
      <protection locked="0"/>
    </xf>
    <xf numFmtId="0" fontId="14" fillId="16" borderId="1" xfId="0" applyFont="1" applyFill="1" applyBorder="1" applyAlignment="1" applyProtection="1">
      <alignment horizontal="center" vertical="center"/>
      <protection locked="0"/>
    </xf>
    <xf numFmtId="0" fontId="15" fillId="9" borderId="3" xfId="0" applyFont="1" applyFill="1" applyBorder="1" applyAlignment="1" applyProtection="1">
      <alignment horizontal="center" vertical="center"/>
      <protection locked="0"/>
    </xf>
    <xf numFmtId="0" fontId="11" fillId="9" borderId="6" xfId="0" applyFont="1" applyFill="1" applyBorder="1" applyAlignment="1" applyProtection="1">
      <alignment horizontal="center" vertical="center" wrapText="1"/>
      <protection locked="0"/>
    </xf>
    <xf numFmtId="0" fontId="15" fillId="9" borderId="6" xfId="0" applyFont="1" applyFill="1" applyBorder="1" applyAlignment="1" applyProtection="1">
      <alignment horizontal="center" vertical="center"/>
      <protection locked="0"/>
    </xf>
    <xf numFmtId="0" fontId="15" fillId="9" borderId="13" xfId="0" applyFont="1" applyFill="1" applyBorder="1" applyAlignment="1" applyProtection="1">
      <alignment horizontal="center" vertical="center"/>
      <protection locked="0"/>
    </xf>
    <xf numFmtId="0" fontId="11" fillId="9" borderId="7" xfId="0" applyFont="1" applyFill="1" applyBorder="1" applyAlignment="1" applyProtection="1">
      <alignment horizontal="center" vertical="center" wrapText="1"/>
      <protection locked="0"/>
    </xf>
    <xf numFmtId="0" fontId="15" fillId="9" borderId="7" xfId="0" applyFont="1" applyFill="1" applyBorder="1" applyAlignment="1" applyProtection="1">
      <alignment horizontal="center" vertical="center"/>
      <protection locked="0"/>
    </xf>
    <xf numFmtId="0" fontId="15" fillId="9" borderId="5" xfId="0" applyFont="1" applyFill="1" applyBorder="1" applyAlignment="1" applyProtection="1">
      <alignment horizontal="center" vertical="center"/>
      <protection locked="0"/>
    </xf>
    <xf numFmtId="0" fontId="11" fillId="9" borderId="1" xfId="0" applyFont="1" applyFill="1" applyBorder="1" applyAlignment="1" applyProtection="1">
      <alignment horizontal="left" vertical="center" wrapText="1"/>
      <protection locked="0"/>
    </xf>
    <xf numFmtId="0" fontId="15" fillId="9" borderId="1" xfId="0" applyFont="1" applyFill="1" applyBorder="1" applyAlignment="1" applyProtection="1">
      <alignment horizontal="center" vertical="center"/>
      <protection locked="0"/>
    </xf>
    <xf numFmtId="0" fontId="15" fillId="9" borderId="1" xfId="0" applyFont="1" applyFill="1" applyBorder="1" applyAlignment="1" applyProtection="1">
      <alignment horizontal="left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6" fillId="6" borderId="10" xfId="0" applyFont="1" applyFill="1" applyBorder="1" applyAlignment="1" applyProtection="1">
      <alignment horizontal="center"/>
      <protection locked="0"/>
    </xf>
    <xf numFmtId="0" fontId="17" fillId="6" borderId="9" xfId="0" applyFont="1" applyFill="1" applyBorder="1" applyAlignment="1" applyProtection="1">
      <alignment vertical="center"/>
      <protection locked="0"/>
    </xf>
    <xf numFmtId="0" fontId="15" fillId="6" borderId="9" xfId="0" applyFont="1" applyFill="1" applyBorder="1" applyAlignment="1" applyProtection="1">
      <alignment vertical="center"/>
      <protection locked="0"/>
    </xf>
    <xf numFmtId="0" fontId="16" fillId="6" borderId="6" xfId="0" applyFont="1" applyFill="1" applyBorder="1" applyAlignment="1" applyProtection="1">
      <alignment horizontal="center"/>
      <protection locked="0"/>
    </xf>
    <xf numFmtId="0" fontId="12" fillId="0" borderId="7" xfId="0" applyFont="1" applyBorder="1" applyAlignment="1" applyProtection="1">
      <alignment wrapText="1"/>
      <protection locked="0"/>
    </xf>
    <xf numFmtId="0" fontId="18" fillId="17" borderId="7" xfId="0" applyFont="1" applyFill="1" applyBorder="1" applyAlignment="1" applyProtection="1">
      <alignment horizontal="center" vertical="center"/>
      <protection locked="0"/>
    </xf>
    <xf numFmtId="0" fontId="19" fillId="3" borderId="7" xfId="0" applyFont="1" applyFill="1" applyBorder="1" applyAlignment="1" applyProtection="1">
      <alignment horizontal="left" vertical="justify" wrapText="1"/>
      <protection locked="0"/>
    </xf>
    <xf numFmtId="0" fontId="18" fillId="16" borderId="7" xfId="0" applyFont="1" applyFill="1" applyBorder="1" applyAlignment="1" applyProtection="1">
      <alignment horizontal="center" vertical="center" wrapText="1"/>
      <protection locked="0"/>
    </xf>
    <xf numFmtId="0" fontId="19" fillId="11" borderId="7" xfId="0" applyFont="1" applyFill="1" applyBorder="1" applyAlignment="1" applyProtection="1">
      <alignment horizontal="left" vertical="justify" wrapText="1"/>
      <protection locked="0"/>
    </xf>
    <xf numFmtId="0" fontId="12" fillId="0" borderId="1" xfId="0" applyFont="1" applyBorder="1" applyProtection="1">
      <protection locked="0"/>
    </xf>
    <xf numFmtId="0" fontId="19" fillId="11" borderId="1" xfId="0" applyFont="1" applyFill="1" applyBorder="1" applyAlignment="1" applyProtection="1">
      <alignment horizontal="left" vertical="justify" wrapText="1"/>
      <protection locked="0"/>
    </xf>
    <xf numFmtId="0" fontId="12" fillId="0" borderId="1" xfId="0" applyFont="1" applyBorder="1" applyAlignment="1" applyProtection="1">
      <alignment wrapText="1"/>
      <protection locked="0"/>
    </xf>
    <xf numFmtId="0" fontId="16" fillId="6" borderId="7" xfId="0" applyFont="1" applyFill="1" applyBorder="1" applyAlignment="1" applyProtection="1">
      <alignment horizontal="center"/>
      <protection locked="0"/>
    </xf>
    <xf numFmtId="0" fontId="20" fillId="0" borderId="10" xfId="0" applyFont="1" applyBorder="1" applyAlignment="1" applyProtection="1">
      <alignment horizontal="center"/>
    </xf>
    <xf numFmtId="0" fontId="20" fillId="0" borderId="11" xfId="0" applyFont="1" applyBorder="1" applyAlignment="1" applyProtection="1">
      <alignment horizontal="center"/>
    </xf>
    <xf numFmtId="0" fontId="12" fillId="6" borderId="10" xfId="0" applyFont="1" applyFill="1" applyBorder="1" applyAlignment="1" applyProtection="1">
      <alignment horizontal="center"/>
      <protection locked="0"/>
    </xf>
    <xf numFmtId="0" fontId="17" fillId="6" borderId="9" xfId="0" applyFont="1" applyFill="1" applyBorder="1" applyAlignment="1" applyProtection="1">
      <alignment vertical="center" wrapText="1"/>
      <protection locked="0"/>
    </xf>
    <xf numFmtId="0" fontId="20" fillId="6" borderId="9" xfId="0" applyFont="1" applyFill="1" applyBorder="1" applyAlignment="1" applyProtection="1">
      <alignment vertical="center" wrapText="1"/>
      <protection locked="0"/>
    </xf>
    <xf numFmtId="0" fontId="12" fillId="6" borderId="12" xfId="0" applyFont="1" applyFill="1" applyBorder="1" applyAlignment="1" applyProtection="1">
      <alignment horizontal="center"/>
      <protection locked="0"/>
    </xf>
    <xf numFmtId="0" fontId="12" fillId="0" borderId="7" xfId="0" applyFont="1" applyBorder="1" applyProtection="1">
      <protection locked="0"/>
    </xf>
    <xf numFmtId="0" fontId="12" fillId="17" borderId="7" xfId="0" applyFont="1" applyFill="1" applyBorder="1" applyAlignment="1" applyProtection="1">
      <alignment horizontal="center" vertical="center"/>
      <protection locked="0"/>
    </xf>
    <xf numFmtId="0" fontId="12" fillId="3" borderId="7" xfId="0" applyFont="1" applyFill="1" applyBorder="1" applyAlignment="1" applyProtection="1">
      <alignment horizontal="left" vertical="justify" wrapText="1"/>
      <protection locked="0"/>
    </xf>
    <xf numFmtId="0" fontId="12" fillId="16" borderId="7" xfId="0" applyFont="1" applyFill="1" applyBorder="1" applyAlignment="1" applyProtection="1">
      <alignment horizontal="center" vertical="center" wrapText="1"/>
      <protection locked="0"/>
    </xf>
    <xf numFmtId="0" fontId="19" fillId="3" borderId="1" xfId="0" applyFont="1" applyFill="1" applyBorder="1" applyAlignment="1" applyProtection="1">
      <alignment horizontal="left" vertical="justify" wrapText="1"/>
      <protection locked="0"/>
    </xf>
    <xf numFmtId="0" fontId="12" fillId="6" borderId="14" xfId="0" applyFont="1" applyFill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center"/>
      <protection locked="0"/>
    </xf>
    <xf numFmtId="0" fontId="20" fillId="0" borderId="9" xfId="0" applyFont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/>
      <protection locked="0"/>
    </xf>
    <xf numFmtId="0" fontId="12" fillId="0" borderId="13" xfId="0" applyFont="1" applyBorder="1" applyProtection="1">
      <protection locked="0"/>
    </xf>
    <xf numFmtId="0" fontId="12" fillId="0" borderId="5" xfId="0" applyFont="1" applyBorder="1" applyProtection="1">
      <protection locked="0"/>
    </xf>
    <xf numFmtId="0" fontId="12" fillId="6" borderId="7" xfId="0" applyFont="1" applyFill="1" applyBorder="1" applyAlignment="1" applyProtection="1">
      <alignment horizontal="center"/>
      <protection locked="0"/>
    </xf>
    <xf numFmtId="0" fontId="20" fillId="0" borderId="10" xfId="0" applyFont="1" applyBorder="1" applyAlignment="1" applyProtection="1">
      <alignment horizontal="center"/>
      <protection locked="0"/>
    </xf>
    <xf numFmtId="0" fontId="20" fillId="0" borderId="11" xfId="0" applyFont="1" applyBorder="1" applyAlignment="1" applyProtection="1">
      <alignment horizontal="center"/>
      <protection locked="0"/>
    </xf>
    <xf numFmtId="0" fontId="17" fillId="6" borderId="5" xfId="0" applyFont="1" applyFill="1" applyBorder="1" applyAlignment="1" applyProtection="1">
      <alignment vertical="center" wrapText="1"/>
      <protection locked="0"/>
    </xf>
    <xf numFmtId="0" fontId="20" fillId="6" borderId="1" xfId="0" applyFont="1" applyFill="1" applyBorder="1" applyAlignment="1" applyProtection="1">
      <alignment horizontal="center" vertical="center" wrapText="1"/>
      <protection locked="0"/>
    </xf>
    <xf numFmtId="0" fontId="19" fillId="3" borderId="7" xfId="0" applyFont="1" applyFill="1" applyBorder="1" applyAlignment="1" applyProtection="1">
      <alignment horizontal="left" vertical="top" wrapText="1"/>
      <protection locked="0"/>
    </xf>
    <xf numFmtId="0" fontId="12" fillId="16" borderId="7" xfId="0" applyFont="1" applyFill="1" applyBorder="1" applyAlignment="1" applyProtection="1">
      <alignment horizontal="center" vertical="center"/>
      <protection locked="0"/>
    </xf>
    <xf numFmtId="0" fontId="19" fillId="11" borderId="7" xfId="0" applyFont="1" applyFill="1" applyBorder="1" applyAlignment="1" applyProtection="1">
      <alignment horizontal="left" vertical="top" wrapText="1"/>
      <protection locked="0"/>
    </xf>
    <xf numFmtId="0" fontId="19" fillId="3" borderId="1" xfId="0" applyFont="1" applyFill="1" applyBorder="1" applyAlignment="1" applyProtection="1">
      <alignment horizontal="left" vertical="top" wrapText="1"/>
      <protection locked="0"/>
    </xf>
    <xf numFmtId="0" fontId="19" fillId="11" borderId="1" xfId="0" applyFont="1" applyFill="1" applyBorder="1" applyAlignment="1" applyProtection="1">
      <alignment horizontal="left" vertical="top" wrapText="1"/>
      <protection locked="0"/>
    </xf>
    <xf numFmtId="0" fontId="5" fillId="9" borderId="11" xfId="0" applyFont="1" applyFill="1" applyBorder="1" applyAlignment="1" applyProtection="1">
      <alignment horizontal="center" vertical="center"/>
      <protection locked="0"/>
    </xf>
    <xf numFmtId="0" fontId="5" fillId="9" borderId="15" xfId="0" applyFont="1" applyFill="1" applyBorder="1" applyAlignment="1" applyProtection="1">
      <alignment horizontal="center" vertical="center"/>
      <protection locked="0"/>
    </xf>
    <xf numFmtId="0" fontId="20" fillId="3" borderId="8" xfId="0" applyFont="1" applyFill="1" applyBorder="1" applyAlignment="1" applyProtection="1">
      <alignment horizontal="center" vertical="center"/>
      <protection locked="0"/>
    </xf>
    <xf numFmtId="0" fontId="20" fillId="3" borderId="9" xfId="0" applyFont="1" applyFill="1" applyBorder="1" applyAlignment="1" applyProtection="1">
      <alignment horizontal="center" vertical="center"/>
      <protection locked="0"/>
    </xf>
    <xf numFmtId="0" fontId="20" fillId="3" borderId="5" xfId="0" applyFont="1" applyFill="1" applyBorder="1" applyAlignment="1" applyProtection="1">
      <alignment horizontal="center" vertical="center"/>
      <protection locked="0"/>
    </xf>
    <xf numFmtId="0" fontId="20" fillId="4" borderId="8" xfId="0" applyFont="1" applyFill="1" applyBorder="1" applyAlignment="1" applyProtection="1">
      <alignment horizontal="center" vertical="center"/>
      <protection locked="0"/>
    </xf>
    <xf numFmtId="0" fontId="20" fillId="4" borderId="9" xfId="0" applyFont="1" applyFill="1" applyBorder="1" applyAlignment="1" applyProtection="1">
      <alignment horizontal="center" vertical="center"/>
      <protection locked="0"/>
    </xf>
    <xf numFmtId="0" fontId="5" fillId="9" borderId="16" xfId="0" applyFont="1" applyFill="1" applyBorder="1" applyAlignment="1" applyProtection="1">
      <alignment horizontal="center" vertical="center"/>
      <protection locked="0"/>
    </xf>
    <xf numFmtId="0" fontId="5" fillId="9" borderId="13" xfId="0" applyFont="1" applyFill="1" applyBorder="1" applyAlignment="1" applyProtection="1">
      <alignment horizontal="center" vertical="center"/>
      <protection locked="0"/>
    </xf>
    <xf numFmtId="0" fontId="20" fillId="9" borderId="7" xfId="0" applyFont="1" applyFill="1" applyBorder="1" applyAlignment="1" applyProtection="1">
      <alignment horizontal="center" vertical="center"/>
      <protection locked="0"/>
    </xf>
    <xf numFmtId="0" fontId="14" fillId="9" borderId="7" xfId="0" applyFont="1" applyFill="1" applyBorder="1" applyAlignment="1" applyProtection="1">
      <alignment horizontal="center" vertical="center" wrapText="1"/>
      <protection locked="0"/>
    </xf>
    <xf numFmtId="0" fontId="12" fillId="6" borderId="10" xfId="0" applyFont="1" applyFill="1" applyBorder="1" applyProtection="1">
      <protection locked="0"/>
    </xf>
    <xf numFmtId="0" fontId="17" fillId="6" borderId="5" xfId="0" applyFont="1" applyFill="1" applyBorder="1" applyAlignment="1" applyProtection="1">
      <alignment horizontal="left" vertical="center"/>
      <protection locked="0"/>
    </xf>
    <xf numFmtId="0" fontId="17" fillId="6" borderId="1" xfId="0" applyFont="1" applyFill="1" applyBorder="1" applyAlignment="1" applyProtection="1">
      <alignment horizontal="left" vertical="center"/>
      <protection locked="0"/>
    </xf>
    <xf numFmtId="0" fontId="12" fillId="6" borderId="6" xfId="0" applyFont="1" applyFill="1" applyBorder="1" applyProtection="1">
      <protection locked="0"/>
    </xf>
    <xf numFmtId="0" fontId="12" fillId="6" borderId="7" xfId="0" applyFont="1" applyFill="1" applyBorder="1" applyProtection="1">
      <protection locked="0"/>
    </xf>
    <xf numFmtId="0" fontId="20" fillId="0" borderId="10" xfId="0" applyFont="1" applyBorder="1" applyAlignment="1" applyProtection="1">
      <alignment horizontal="right"/>
      <protection locked="0"/>
    </xf>
    <xf numFmtId="0" fontId="20" fillId="0" borderId="11" xfId="0" applyFont="1" applyBorder="1" applyAlignment="1" applyProtection="1">
      <alignment horizontal="right"/>
      <protection locked="0"/>
    </xf>
    <xf numFmtId="2" fontId="12" fillId="0" borderId="2" xfId="0" applyNumberFormat="1" applyFont="1" applyBorder="1" applyAlignment="1" applyProtection="1">
      <alignment vertical="center"/>
      <protection locked="0"/>
    </xf>
    <xf numFmtId="0" fontId="12" fillId="0" borderId="2" xfId="0" applyFont="1" applyBorder="1" applyAlignment="1" applyProtection="1">
      <alignment horizontal="left" vertical="center"/>
      <protection locked="0"/>
    </xf>
    <xf numFmtId="0" fontId="12" fillId="6" borderId="6" xfId="0" applyFont="1" applyFill="1" applyBorder="1" applyAlignment="1" applyProtection="1">
      <alignment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center"/>
      <protection locked="0"/>
    </xf>
    <xf numFmtId="0" fontId="20" fillId="14" borderId="1" xfId="0" applyFont="1" applyFill="1" applyBorder="1" applyAlignment="1" applyProtection="1">
      <alignment horizontal="center" vertical="center"/>
      <protection locked="0"/>
    </xf>
    <xf numFmtId="0" fontId="20" fillId="13" borderId="1" xfId="0" applyFont="1" applyFill="1" applyBorder="1" applyAlignment="1" applyProtection="1">
      <alignment horizontal="center" vertical="center"/>
      <protection locked="0"/>
    </xf>
    <xf numFmtId="0" fontId="11" fillId="9" borderId="12" xfId="0" applyFont="1" applyFill="1" applyBorder="1" applyAlignment="1" applyProtection="1">
      <alignment horizontal="center" vertical="center" wrapText="1"/>
      <protection locked="0"/>
    </xf>
    <xf numFmtId="0" fontId="11" fillId="9" borderId="14" xfId="0" applyFont="1" applyFill="1" applyBorder="1" applyAlignment="1" applyProtection="1">
      <alignment horizontal="center" vertical="center" wrapText="1"/>
      <protection locked="0"/>
    </xf>
    <xf numFmtId="0" fontId="11" fillId="9" borderId="1" xfId="0" applyFont="1" applyFill="1" applyBorder="1" applyAlignment="1" applyProtection="1">
      <alignment horizontal="center" vertical="center" wrapText="1"/>
      <protection locked="0"/>
    </xf>
    <xf numFmtId="0" fontId="15" fillId="9" borderId="8" xfId="0" applyFont="1" applyFill="1" applyBorder="1" applyAlignment="1" applyProtection="1">
      <alignment horizontal="left" vertical="center" wrapText="1"/>
      <protection locked="0"/>
    </xf>
    <xf numFmtId="0" fontId="15" fillId="6" borderId="1" xfId="0" applyFont="1" applyFill="1" applyBorder="1" applyAlignment="1" applyProtection="1">
      <alignment vertical="center"/>
      <protection locked="0"/>
    </xf>
    <xf numFmtId="0" fontId="18" fillId="14" borderId="7" xfId="0" applyFont="1" applyFill="1" applyBorder="1" applyAlignment="1" applyProtection="1">
      <alignment horizontal="center" vertical="center" wrapText="1"/>
      <protection locked="0"/>
    </xf>
    <xf numFmtId="0" fontId="21" fillId="12" borderId="14" xfId="0" applyFont="1" applyFill="1" applyBorder="1" applyAlignment="1" applyProtection="1">
      <alignment horizontal="left" vertical="justify" wrapText="1"/>
      <protection locked="0"/>
    </xf>
    <xf numFmtId="0" fontId="21" fillId="12" borderId="1" xfId="0" applyFont="1" applyFill="1" applyBorder="1" applyAlignment="1" applyProtection="1">
      <alignment horizontal="left" vertical="justify" wrapText="1"/>
      <protection locked="0"/>
    </xf>
    <xf numFmtId="0" fontId="18" fillId="13" borderId="7" xfId="0" applyFont="1" applyFill="1" applyBorder="1" applyAlignment="1" applyProtection="1">
      <alignment horizontal="center" vertical="center" wrapText="1"/>
      <protection locked="0"/>
    </xf>
    <xf numFmtId="0" fontId="21" fillId="18" borderId="14" xfId="0" applyFont="1" applyFill="1" applyBorder="1" applyAlignment="1" applyProtection="1">
      <alignment horizontal="left" vertical="justify" wrapText="1"/>
      <protection locked="0"/>
    </xf>
    <xf numFmtId="0" fontId="21" fillId="18" borderId="1" xfId="0" applyFont="1" applyFill="1" applyBorder="1" applyAlignment="1" applyProtection="1">
      <alignment horizontal="left" vertical="justify" wrapText="1"/>
      <protection locked="0"/>
    </xf>
    <xf numFmtId="0" fontId="21" fillId="12" borderId="8" xfId="0" applyFont="1" applyFill="1" applyBorder="1" applyAlignment="1" applyProtection="1">
      <alignment horizontal="left" vertical="justify" wrapText="1"/>
      <protection locked="0"/>
    </xf>
    <xf numFmtId="0" fontId="21" fillId="18" borderId="8" xfId="0" applyFont="1" applyFill="1" applyBorder="1" applyAlignment="1" applyProtection="1">
      <alignment horizontal="left" vertical="justify" wrapText="1"/>
      <protection locked="0"/>
    </xf>
    <xf numFmtId="0" fontId="20" fillId="0" borderId="15" xfId="0" applyFont="1" applyBorder="1" applyAlignment="1" applyProtection="1">
      <alignment horizontal="center"/>
    </xf>
    <xf numFmtId="0" fontId="20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 vertical="center"/>
      <protection locked="0"/>
    </xf>
    <xf numFmtId="0" fontId="20" fillId="6" borderId="5" xfId="0" applyFont="1" applyFill="1" applyBorder="1" applyAlignment="1" applyProtection="1">
      <alignment vertical="center" wrapText="1"/>
      <protection locked="0"/>
    </xf>
    <xf numFmtId="0" fontId="20" fillId="6" borderId="1" xfId="0" applyFont="1" applyFill="1" applyBorder="1" applyAlignment="1" applyProtection="1">
      <alignment vertical="center" wrapText="1"/>
      <protection locked="0"/>
    </xf>
    <xf numFmtId="0" fontId="12" fillId="14" borderId="7" xfId="0" applyFont="1" applyFill="1" applyBorder="1" applyAlignment="1" applyProtection="1">
      <alignment horizontal="center" vertical="center" wrapText="1"/>
      <protection locked="0"/>
    </xf>
    <xf numFmtId="0" fontId="12" fillId="12" borderId="7" xfId="0" applyFont="1" applyFill="1" applyBorder="1" applyAlignment="1" applyProtection="1">
      <alignment horizontal="left" vertical="justify" wrapText="1"/>
      <protection locked="0"/>
    </xf>
    <xf numFmtId="0" fontId="12" fillId="12" borderId="1" xfId="0" applyFont="1" applyFill="1" applyBorder="1" applyAlignment="1" applyProtection="1">
      <alignment horizontal="left" vertical="justify" wrapText="1"/>
      <protection locked="0"/>
    </xf>
    <xf numFmtId="0" fontId="12" fillId="13" borderId="7" xfId="0" applyFont="1" applyFill="1" applyBorder="1" applyAlignment="1" applyProtection="1">
      <alignment horizontal="center" vertical="center" wrapText="1"/>
      <protection locked="0"/>
    </xf>
    <xf numFmtId="0" fontId="12" fillId="18" borderId="7" xfId="0" applyFont="1" applyFill="1" applyBorder="1" applyAlignment="1" applyProtection="1">
      <alignment horizontal="left" vertical="justify" wrapText="1"/>
      <protection locked="0"/>
    </xf>
    <xf numFmtId="0" fontId="12" fillId="18" borderId="1" xfId="0" applyFont="1" applyFill="1" applyBorder="1" applyAlignment="1" applyProtection="1">
      <alignment horizontal="left" vertical="justify" wrapText="1"/>
      <protection locked="0"/>
    </xf>
    <xf numFmtId="0" fontId="20" fillId="0" borderId="5" xfId="0" applyFont="1" applyBorder="1" applyAlignment="1" applyProtection="1">
      <alignment horizontal="center"/>
      <protection locked="0"/>
    </xf>
    <xf numFmtId="0" fontId="19" fillId="12" borderId="7" xfId="0" applyFont="1" applyFill="1" applyBorder="1" applyAlignment="1" applyProtection="1">
      <alignment horizontal="left" vertical="justify" wrapText="1"/>
      <protection locked="0"/>
    </xf>
    <xf numFmtId="0" fontId="19" fillId="12" borderId="1" xfId="0" applyFont="1" applyFill="1" applyBorder="1" applyAlignment="1" applyProtection="1">
      <alignment horizontal="left" vertical="justify" wrapText="1"/>
      <protection locked="0"/>
    </xf>
    <xf numFmtId="0" fontId="19" fillId="18" borderId="7" xfId="0" applyFont="1" applyFill="1" applyBorder="1" applyAlignment="1" applyProtection="1">
      <alignment horizontal="left" vertical="justify" wrapText="1"/>
      <protection locked="0"/>
    </xf>
    <xf numFmtId="0" fontId="19" fillId="18" borderId="1" xfId="0" applyFont="1" applyFill="1" applyBorder="1" applyAlignment="1" applyProtection="1">
      <alignment horizontal="left" vertical="justify" wrapText="1"/>
      <protection locked="0"/>
    </xf>
    <xf numFmtId="0" fontId="20" fillId="0" borderId="15" xfId="0" applyFont="1" applyBorder="1" applyAlignment="1" applyProtection="1">
      <alignment horizontal="center"/>
      <protection locked="0"/>
    </xf>
    <xf numFmtId="0" fontId="20" fillId="6" borderId="0" xfId="0" applyFont="1" applyFill="1" applyBorder="1" applyAlignment="1" applyProtection="1">
      <alignment horizontal="center" vertical="center" wrapText="1"/>
      <protection locked="0"/>
    </xf>
    <xf numFmtId="0" fontId="12" fillId="14" borderId="7" xfId="0" applyFont="1" applyFill="1" applyBorder="1" applyAlignment="1" applyProtection="1">
      <alignment horizontal="center" vertical="center"/>
      <protection locked="0"/>
    </xf>
    <xf numFmtId="0" fontId="19" fillId="12" borderId="7" xfId="0" applyFont="1" applyFill="1" applyBorder="1" applyAlignment="1" applyProtection="1">
      <alignment horizontal="left" vertical="top" wrapText="1"/>
      <protection locked="0"/>
    </xf>
    <xf numFmtId="0" fontId="19" fillId="12" borderId="1" xfId="0" applyFont="1" applyFill="1" applyBorder="1" applyAlignment="1" applyProtection="1">
      <alignment horizontal="left" vertical="top" wrapText="1"/>
      <protection locked="0"/>
    </xf>
    <xf numFmtId="0" fontId="12" fillId="13" borderId="7" xfId="0" applyFont="1" applyFill="1" applyBorder="1" applyAlignment="1" applyProtection="1">
      <alignment horizontal="center" vertical="center"/>
      <protection locked="0"/>
    </xf>
    <xf numFmtId="0" fontId="19" fillId="18" borderId="7" xfId="0" applyFont="1" applyFill="1" applyBorder="1" applyAlignment="1" applyProtection="1">
      <alignment horizontal="left" vertical="top" wrapText="1"/>
      <protection locked="0"/>
    </xf>
    <xf numFmtId="0" fontId="19" fillId="18" borderId="1" xfId="0" applyFont="1" applyFill="1" applyBorder="1" applyAlignment="1" applyProtection="1">
      <alignment horizontal="left" vertical="top" wrapText="1"/>
      <protection locked="0"/>
    </xf>
    <xf numFmtId="0" fontId="20" fillId="4" borderId="5" xfId="0" applyFont="1" applyFill="1" applyBorder="1" applyAlignment="1" applyProtection="1">
      <alignment horizontal="center" vertical="center"/>
      <protection locked="0"/>
    </xf>
    <xf numFmtId="0" fontId="20" fillId="12" borderId="8" xfId="0" applyFont="1" applyFill="1" applyBorder="1" applyAlignment="1" applyProtection="1">
      <alignment horizontal="center" vertical="center"/>
      <protection locked="0"/>
    </xf>
    <xf numFmtId="0" fontId="20" fillId="12" borderId="9" xfId="0" applyFont="1" applyFill="1" applyBorder="1" applyAlignment="1" applyProtection="1">
      <alignment horizontal="center" vertical="center"/>
      <protection locked="0"/>
    </xf>
    <xf numFmtId="0" fontId="20" fillId="12" borderId="5" xfId="0" applyFont="1" applyFill="1" applyBorder="1" applyAlignment="1" applyProtection="1">
      <alignment horizontal="center" vertical="center"/>
      <protection locked="0"/>
    </xf>
    <xf numFmtId="0" fontId="20" fillId="13" borderId="8" xfId="0" applyFont="1" applyFill="1" applyBorder="1" applyAlignment="1" applyProtection="1">
      <alignment horizontal="center" vertical="center"/>
      <protection locked="0"/>
    </xf>
    <xf numFmtId="0" fontId="20" fillId="13" borderId="9" xfId="0" applyFont="1" applyFill="1" applyBorder="1" applyAlignment="1" applyProtection="1">
      <alignment horizontal="center" vertical="center"/>
      <protection locked="0"/>
    </xf>
    <xf numFmtId="0" fontId="20" fillId="13" borderId="5" xfId="0" applyFont="1" applyFill="1" applyBorder="1" applyAlignment="1" applyProtection="1">
      <alignment horizontal="center" vertical="center"/>
      <protection locked="0"/>
    </xf>
    <xf numFmtId="0" fontId="14" fillId="9" borderId="1" xfId="0" applyFont="1" applyFill="1" applyBorder="1" applyAlignment="1" applyProtection="1">
      <alignment horizontal="center" vertical="center" wrapText="1"/>
      <protection locked="0"/>
    </xf>
    <xf numFmtId="0" fontId="22" fillId="6" borderId="1" xfId="0" applyFont="1" applyFill="1" applyBorder="1" applyAlignment="1" applyProtection="1">
      <alignment horizontal="left" vertical="center"/>
      <protection locked="0"/>
    </xf>
    <xf numFmtId="0" fontId="22" fillId="6" borderId="0" xfId="0" applyFont="1" applyFill="1" applyBorder="1" applyAlignment="1" applyProtection="1">
      <alignment horizontal="left" vertical="center"/>
      <protection locked="0"/>
    </xf>
    <xf numFmtId="0" fontId="17" fillId="6" borderId="2" xfId="0" applyFont="1" applyFill="1" applyBorder="1" applyAlignment="1" applyProtection="1">
      <alignment horizontal="left" vertical="center"/>
      <protection locked="0"/>
    </xf>
    <xf numFmtId="0" fontId="12" fillId="0" borderId="0" xfId="0" applyFont="1" applyFill="1" applyBorder="1" applyProtection="1">
      <protection locked="0"/>
    </xf>
    <xf numFmtId="0" fontId="12" fillId="3" borderId="1" xfId="0" applyFont="1" applyFill="1" applyBorder="1" applyAlignment="1" applyProtection="1">
      <alignment horizontal="left" vertical="justify" wrapText="1"/>
      <protection locked="0"/>
    </xf>
    <xf numFmtId="0" fontId="5" fillId="9" borderId="11" xfId="0" applyFont="1" applyFill="1" applyBorder="1" applyAlignment="1" applyProtection="1">
      <alignment horizontal="center" vertical="center" wrapText="1"/>
      <protection locked="0"/>
    </xf>
    <xf numFmtId="0" fontId="5" fillId="9" borderId="15" xfId="0" applyFont="1" applyFill="1" applyBorder="1" applyAlignment="1" applyProtection="1">
      <alignment horizontal="center" vertical="center" wrapText="1"/>
      <protection locked="0"/>
    </xf>
    <xf numFmtId="0" fontId="5" fillId="9" borderId="16" xfId="0" applyFont="1" applyFill="1" applyBorder="1" applyAlignment="1" applyProtection="1">
      <alignment horizontal="center" vertical="center" wrapText="1"/>
      <protection locked="0"/>
    </xf>
    <xf numFmtId="0" fontId="5" fillId="9" borderId="13" xfId="0" applyFont="1" applyFill="1" applyBorder="1" applyAlignment="1" applyProtection="1">
      <alignment horizontal="center" vertical="center" wrapText="1"/>
      <protection locked="0"/>
    </xf>
    <xf numFmtId="0" fontId="12" fillId="6" borderId="1" xfId="0" applyFont="1" applyFill="1" applyBorder="1" applyProtection="1">
      <protection locked="0"/>
    </xf>
    <xf numFmtId="0" fontId="23" fillId="6" borderId="1" xfId="0" applyFont="1" applyFill="1" applyBorder="1" applyProtection="1">
      <protection locked="0"/>
    </xf>
    <xf numFmtId="0" fontId="17" fillId="6" borderId="8" xfId="0" applyFont="1" applyFill="1" applyBorder="1" applyAlignment="1" applyProtection="1">
      <alignment horizontal="left" vertical="center"/>
      <protection locked="0"/>
    </xf>
    <xf numFmtId="0" fontId="17" fillId="6" borderId="9" xfId="0" applyFont="1" applyFill="1" applyBorder="1" applyAlignment="1" applyProtection="1">
      <alignment horizontal="left" vertical="center"/>
      <protection locked="0"/>
    </xf>
    <xf numFmtId="0" fontId="12" fillId="6" borderId="1" xfId="0" applyFont="1" applyFill="1" applyBorder="1" applyAlignment="1" applyProtection="1">
      <alignment vertical="center"/>
      <protection locked="0"/>
    </xf>
    <xf numFmtId="0" fontId="12" fillId="6" borderId="7" xfId="0" applyFont="1" applyFill="1" applyBorder="1" applyAlignment="1" applyProtection="1">
      <alignment vertical="center"/>
      <protection locked="0"/>
    </xf>
    <xf numFmtId="0" fontId="20" fillId="0" borderId="8" xfId="0" applyFont="1" applyBorder="1" applyAlignment="1" applyProtection="1">
      <alignment horizontal="right"/>
      <protection locked="0"/>
    </xf>
    <xf numFmtId="0" fontId="20" fillId="0" borderId="9" xfId="0" applyFont="1" applyBorder="1" applyAlignment="1" applyProtection="1">
      <alignment horizontal="right"/>
      <protection locked="0"/>
    </xf>
    <xf numFmtId="2" fontId="12" fillId="0" borderId="1" xfId="0" applyNumberFormat="1" applyFont="1" applyBorder="1" applyAlignment="1" applyProtection="1">
      <alignment vertical="center"/>
      <protection locked="0"/>
    </xf>
    <xf numFmtId="0" fontId="12" fillId="0" borderId="1" xfId="0" applyFont="1" applyBorder="1" applyAlignment="1" applyProtection="1">
      <alignment horizontal="left" vertical="center"/>
      <protection locked="0"/>
    </xf>
    <xf numFmtId="0" fontId="24" fillId="0" borderId="7" xfId="0" applyFont="1" applyBorder="1" applyAlignment="1" applyProtection="1">
      <alignment wrapText="1"/>
      <protection locked="0"/>
    </xf>
    <xf numFmtId="0" fontId="25" fillId="3" borderId="7" xfId="0" applyFont="1" applyFill="1" applyBorder="1" applyAlignment="1" applyProtection="1">
      <alignment horizontal="left" vertical="center" wrapText="1"/>
      <protection locked="0"/>
    </xf>
    <xf numFmtId="0" fontId="20" fillId="0" borderId="3" xfId="0" applyFont="1" applyBorder="1" applyAlignment="1" applyProtection="1">
      <alignment horizontal="center"/>
      <protection locked="0"/>
    </xf>
    <xf numFmtId="0" fontId="23" fillId="6" borderId="0" xfId="0" applyFont="1" applyFill="1" applyBorder="1" applyAlignment="1" applyProtection="1">
      <alignment horizontal="left" vertical="center"/>
      <protection locked="0"/>
    </xf>
    <xf numFmtId="0" fontId="12" fillId="0" borderId="6" xfId="0" applyFont="1" applyBorder="1" applyAlignment="1" applyProtection="1">
      <alignment horizontal="left" vertical="center"/>
      <protection locked="0"/>
    </xf>
    <xf numFmtId="0" fontId="26" fillId="6" borderId="1" xfId="0" applyFont="1" applyFill="1" applyBorder="1" applyAlignment="1" applyProtection="1">
      <alignment horizontal="left" vertical="center"/>
      <protection locked="0"/>
    </xf>
    <xf numFmtId="0" fontId="26" fillId="6" borderId="0" xfId="0" applyFont="1" applyFill="1" applyBorder="1" applyAlignment="1" applyProtection="1">
      <alignment horizontal="left" vertical="center"/>
      <protection locked="0"/>
    </xf>
    <xf numFmtId="0" fontId="17" fillId="6" borderId="15" xfId="0" applyFont="1" applyFill="1" applyBorder="1" applyAlignment="1" applyProtection="1">
      <alignment horizontal="left" vertical="center"/>
      <protection locked="0"/>
    </xf>
    <xf numFmtId="0" fontId="17" fillId="6" borderId="0" xfId="0" applyFont="1" applyFill="1" applyBorder="1" applyAlignment="1" applyProtection="1">
      <alignment horizontal="left" vertical="center"/>
      <protection locked="0"/>
    </xf>
    <xf numFmtId="0" fontId="12" fillId="6" borderId="0" xfId="0" applyFont="1" applyFill="1" applyBorder="1" applyProtection="1">
      <protection locked="0"/>
    </xf>
    <xf numFmtId="0" fontId="12" fillId="0" borderId="7" xfId="0" applyFont="1" applyBorder="1" applyAlignment="1" applyProtection="1">
      <alignment horizontal="left" vertical="center"/>
      <protection locked="0"/>
    </xf>
    <xf numFmtId="0" fontId="20" fillId="12" borderId="1" xfId="0" applyFont="1" applyFill="1" applyBorder="1" applyAlignment="1" applyProtection="1">
      <alignment horizontal="center" vertical="center"/>
      <protection locked="0"/>
    </xf>
    <xf numFmtId="0" fontId="14" fillId="9" borderId="0" xfId="0" applyFont="1" applyFill="1" applyBorder="1" applyAlignment="1" applyProtection="1">
      <alignment horizontal="center" vertical="center" wrapText="1"/>
      <protection locked="0"/>
    </xf>
    <xf numFmtId="0" fontId="0" fillId="3" borderId="1" xfId="0" applyFont="1" applyFill="1" applyBorder="1" applyAlignment="1" applyProtection="1">
      <alignment horizontal="left" vertical="center" wrapText="1"/>
      <protection locked="0"/>
    </xf>
    <xf numFmtId="0" fontId="12" fillId="0" borderId="0" xfId="0" applyFont="1" applyBorder="1" applyAlignment="1" applyProtection="1">
      <alignment vertical="justify" wrapText="1"/>
      <protection locked="0"/>
    </xf>
    <xf numFmtId="0" fontId="27" fillId="0" borderId="0" xfId="1" applyFont="1" applyBorder="1" applyAlignment="1" applyProtection="1">
      <alignment horizontal="center"/>
      <protection locked="0"/>
    </xf>
    <xf numFmtId="0" fontId="28" fillId="0" borderId="0" xfId="0" applyFont="1"/>
    <xf numFmtId="0" fontId="12" fillId="0" borderId="0" xfId="0" applyFont="1"/>
    <xf numFmtId="14" fontId="29" fillId="0" borderId="1" xfId="3" applyNumberFormat="1" applyFont="1" applyBorder="1" applyAlignment="1">
      <alignment horizontal="center" vertical="center"/>
    </xf>
    <xf numFmtId="0" fontId="16" fillId="19" borderId="8" xfId="0" applyFont="1" applyFill="1" applyBorder="1" applyAlignment="1">
      <alignment vertical="center" wrapText="1"/>
    </xf>
    <xf numFmtId="0" fontId="16" fillId="19" borderId="9" xfId="0" applyFont="1" applyFill="1" applyBorder="1" applyAlignment="1">
      <alignment vertical="center" wrapText="1"/>
    </xf>
    <xf numFmtId="0" fontId="16" fillId="19" borderId="8" xfId="0" applyFont="1" applyFill="1" applyBorder="1" applyAlignment="1">
      <alignment vertical="center"/>
    </xf>
    <xf numFmtId="0" fontId="29" fillId="0" borderId="1" xfId="3" applyFont="1" applyBorder="1" applyAlignment="1">
      <alignment horizontal="center" vertical="center"/>
    </xf>
    <xf numFmtId="0" fontId="34" fillId="21" borderId="6" xfId="0" applyFont="1" applyFill="1" applyBorder="1" applyAlignment="1">
      <alignment horizontal="center" vertical="center"/>
    </xf>
    <xf numFmtId="0" fontId="34" fillId="21" borderId="19" xfId="0" applyFont="1" applyFill="1" applyBorder="1" applyAlignment="1">
      <alignment horizontal="center" vertical="center"/>
    </xf>
    <xf numFmtId="0" fontId="11" fillId="21" borderId="20" xfId="0" applyFont="1" applyFill="1" applyBorder="1" applyAlignment="1">
      <alignment horizontal="center" vertical="center" wrapText="1"/>
    </xf>
    <xf numFmtId="0" fontId="12" fillId="11" borderId="1" xfId="0" applyFont="1" applyFill="1" applyBorder="1" applyAlignment="1">
      <alignment vertical="center"/>
    </xf>
    <xf numFmtId="0" fontId="12" fillId="15" borderId="0" xfId="0" applyFont="1" applyFill="1" applyBorder="1" applyAlignment="1">
      <alignment vertical="center"/>
    </xf>
    <xf numFmtId="0" fontId="37" fillId="15" borderId="0" xfId="0" applyFont="1" applyFill="1" applyBorder="1" applyAlignment="1">
      <alignment horizontal="left" vertical="center" wrapText="1"/>
    </xf>
    <xf numFmtId="0" fontId="28" fillId="0" borderId="0" xfId="0" applyFont="1" applyBorder="1" applyAlignment="1"/>
    <xf numFmtId="0" fontId="32" fillId="0" borderId="0" xfId="0" applyFont="1" applyFill="1" applyAlignment="1">
      <alignment horizontal="center" vertical="center"/>
    </xf>
    <xf numFmtId="0" fontId="27" fillId="0" borderId="0" xfId="1" applyFont="1" applyFill="1" applyAlignment="1" applyProtection="1">
      <alignment vertical="center"/>
    </xf>
    <xf numFmtId="0" fontId="37" fillId="0" borderId="0" xfId="0" applyFont="1" applyFill="1" applyAlignment="1">
      <alignment horizontal="left" vertical="center" wrapText="1"/>
    </xf>
    <xf numFmtId="0" fontId="12" fillId="0" borderId="0" xfId="0" applyFont="1" applyFill="1" applyAlignment="1">
      <alignment vertical="center" wrapText="1"/>
    </xf>
    <xf numFmtId="0" fontId="12" fillId="0" borderId="0" xfId="0" applyFont="1" applyFill="1" applyAlignment="1">
      <alignment vertical="center"/>
    </xf>
    <xf numFmtId="0" fontId="37" fillId="0" borderId="0" xfId="0" applyFont="1" applyFill="1" applyBorder="1" applyAlignment="1">
      <alignment wrapText="1"/>
    </xf>
    <xf numFmtId="0" fontId="29" fillId="0" borderId="1" xfId="3" applyFont="1" applyBorder="1" applyAlignment="1">
      <alignment horizontal="center" vertical="center" wrapText="1"/>
    </xf>
    <xf numFmtId="0" fontId="0" fillId="0" borderId="1" xfId="0" applyBorder="1"/>
    <xf numFmtId="0" fontId="29" fillId="0" borderId="8" xfId="3" applyFont="1" applyBorder="1" applyAlignment="1">
      <alignment horizontal="center" vertical="center"/>
    </xf>
    <xf numFmtId="0" fontId="29" fillId="0" borderId="5" xfId="3" applyFont="1" applyBorder="1" applyAlignment="1">
      <alignment horizontal="center" vertical="center"/>
    </xf>
    <xf numFmtId="0" fontId="30" fillId="6" borderId="1" xfId="0" applyFont="1" applyFill="1" applyBorder="1" applyAlignment="1">
      <alignment horizontal="center" vertical="center"/>
    </xf>
    <xf numFmtId="0" fontId="36" fillId="6" borderId="1" xfId="0" applyFont="1" applyFill="1" applyBorder="1" applyAlignment="1">
      <alignment horizontal="center" vertical="center"/>
    </xf>
    <xf numFmtId="0" fontId="12" fillId="19" borderId="17" xfId="0" applyFont="1" applyFill="1" applyBorder="1" applyAlignment="1">
      <alignment horizontal="center" vertical="center" wrapText="1"/>
    </xf>
    <xf numFmtId="0" fontId="12" fillId="19" borderId="7" xfId="0" applyFont="1" applyFill="1" applyBorder="1" applyAlignment="1">
      <alignment horizontal="center" vertical="center" wrapText="1"/>
    </xf>
    <xf numFmtId="0" fontId="12" fillId="19" borderId="12" xfId="0" applyFont="1" applyFill="1" applyBorder="1" applyAlignment="1">
      <alignment horizontal="center" vertical="center" wrapText="1"/>
    </xf>
    <xf numFmtId="0" fontId="12" fillId="19" borderId="0" xfId="0" applyFont="1" applyFill="1" applyBorder="1" applyAlignment="1">
      <alignment horizontal="center" vertical="center" wrapText="1"/>
    </xf>
    <xf numFmtId="168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2" fillId="19" borderId="1" xfId="0" applyFont="1" applyFill="1" applyBorder="1" applyAlignment="1">
      <alignment horizontal="center" vertical="center" wrapText="1"/>
    </xf>
    <xf numFmtId="0" fontId="12" fillId="19" borderId="8" xfId="0" applyFont="1" applyFill="1" applyBorder="1" applyAlignment="1">
      <alignment horizontal="center" vertical="center" wrapText="1"/>
    </xf>
    <xf numFmtId="1" fontId="20" fillId="0" borderId="5" xfId="0" applyNumberFormat="1" applyFont="1" applyBorder="1" applyAlignment="1" applyProtection="1">
      <alignment horizontal="center" vertical="center"/>
      <protection locked="0"/>
    </xf>
    <xf numFmtId="1" fontId="20" fillId="0" borderId="1" xfId="0" applyNumberFormat="1" applyFont="1" applyBorder="1" applyAlignment="1" applyProtection="1">
      <alignment horizontal="center" vertical="center"/>
      <protection locked="0"/>
    </xf>
    <xf numFmtId="0" fontId="16" fillId="0" borderId="9" xfId="0" applyFont="1" applyFill="1" applyBorder="1" applyAlignment="1" applyProtection="1">
      <alignment horizontal="left" vertical="center" wrapText="1"/>
      <protection locked="0"/>
    </xf>
    <xf numFmtId="0" fontId="16" fillId="0" borderId="5" xfId="0" applyFont="1" applyFill="1" applyBorder="1" applyAlignment="1" applyProtection="1">
      <alignment horizontal="left" vertical="center" wrapText="1"/>
      <protection locked="0"/>
    </xf>
    <xf numFmtId="0" fontId="16" fillId="19" borderId="8" xfId="0" applyFont="1" applyFill="1" applyBorder="1" applyAlignment="1">
      <alignment horizontal="center" vertical="center" wrapText="1"/>
    </xf>
    <xf numFmtId="0" fontId="16" fillId="19" borderId="9" xfId="0" applyFont="1" applyFill="1" applyBorder="1" applyAlignment="1">
      <alignment horizontal="center" vertical="center" wrapText="1"/>
    </xf>
    <xf numFmtId="0" fontId="15" fillId="0" borderId="9" xfId="0" applyFont="1" applyBorder="1" applyAlignment="1" applyProtection="1">
      <alignment horizontal="center" vertical="center" wrapText="1"/>
      <protection locked="0"/>
    </xf>
    <xf numFmtId="0" fontId="15" fillId="0" borderId="5" xfId="0" applyFont="1" applyBorder="1" applyAlignment="1" applyProtection="1">
      <alignment horizontal="center" vertical="center" wrapText="1"/>
      <protection locked="0"/>
    </xf>
    <xf numFmtId="0" fontId="16" fillId="19" borderId="8" xfId="0" applyFont="1" applyFill="1" applyBorder="1" applyAlignment="1">
      <alignment horizontal="left" vertical="center" wrapText="1"/>
    </xf>
    <xf numFmtId="0" fontId="16" fillId="19" borderId="9" xfId="0" applyFont="1" applyFill="1" applyBorder="1" applyAlignment="1">
      <alignment horizontal="left" vertical="center" wrapText="1"/>
    </xf>
    <xf numFmtId="0" fontId="31" fillId="0" borderId="9" xfId="1" applyFill="1" applyBorder="1" applyAlignment="1" applyProtection="1">
      <alignment horizontal="left" vertical="center" wrapText="1"/>
      <protection locked="0"/>
    </xf>
    <xf numFmtId="1" fontId="15" fillId="0" borderId="5" xfId="0" applyNumberFormat="1" applyFont="1" applyBorder="1" applyAlignment="1" applyProtection="1">
      <alignment horizontal="center" vertical="center"/>
      <protection locked="0"/>
    </xf>
    <xf numFmtId="1" fontId="15" fillId="0" borderId="1" xfId="0" applyNumberFormat="1" applyFont="1" applyBorder="1" applyAlignment="1" applyProtection="1">
      <alignment horizontal="center" vertical="center"/>
      <protection locked="0"/>
    </xf>
    <xf numFmtId="0" fontId="15" fillId="0" borderId="5" xfId="0" applyFont="1" applyBorder="1" applyAlignment="1" applyProtection="1">
      <alignment horizontal="center" vertical="center"/>
      <protection locked="0"/>
    </xf>
    <xf numFmtId="0" fontId="15" fillId="0" borderId="1" xfId="0" applyFont="1" applyBorder="1" applyAlignment="1" applyProtection="1">
      <alignment horizontal="center" vertical="center"/>
      <protection locked="0"/>
    </xf>
    <xf numFmtId="0" fontId="32" fillId="6" borderId="8" xfId="0" applyFont="1" applyFill="1" applyBorder="1" applyAlignment="1">
      <alignment horizontal="center" vertical="center"/>
    </xf>
    <xf numFmtId="0" fontId="32" fillId="6" borderId="9" xfId="0" applyFont="1" applyFill="1" applyBorder="1" applyAlignment="1">
      <alignment horizontal="center" vertical="center"/>
    </xf>
    <xf numFmtId="0" fontId="32" fillId="6" borderId="5" xfId="0" applyFont="1" applyFill="1" applyBorder="1" applyAlignment="1">
      <alignment horizontal="center" vertical="center"/>
    </xf>
    <xf numFmtId="0" fontId="12" fillId="20" borderId="1" xfId="0" applyFont="1" applyFill="1" applyBorder="1" applyAlignment="1">
      <alignment horizontal="center" vertical="center"/>
    </xf>
    <xf numFmtId="0" fontId="12" fillId="0" borderId="1" xfId="0" applyFont="1" applyBorder="1" applyAlignment="1" applyProtection="1">
      <alignment horizontal="center" vertical="center"/>
      <protection locked="0"/>
    </xf>
    <xf numFmtId="0" fontId="31" fillId="0" borderId="1" xfId="1" applyBorder="1" applyAlignment="1" applyProtection="1">
      <alignment horizontal="center" vertical="center"/>
      <protection locked="0"/>
    </xf>
    <xf numFmtId="0" fontId="16" fillId="0" borderId="1" xfId="0" applyFont="1" applyBorder="1" applyAlignment="1" applyProtection="1">
      <alignment horizontal="center" vertical="center"/>
      <protection locked="0"/>
    </xf>
    <xf numFmtId="0" fontId="16" fillId="0" borderId="1" xfId="1" applyFont="1" applyBorder="1" applyAlignment="1" applyProtection="1">
      <alignment horizontal="center" vertical="center"/>
      <protection locked="0"/>
    </xf>
    <xf numFmtId="0" fontId="33" fillId="0" borderId="1" xfId="0" applyFont="1" applyBorder="1" applyAlignment="1" applyProtection="1">
      <alignment horizontal="center" vertical="center"/>
      <protection locked="0"/>
    </xf>
    <xf numFmtId="0" fontId="31" fillId="0" borderId="8" xfId="1" applyBorder="1" applyAlignment="1" applyProtection="1">
      <alignment horizontal="center" vertical="center"/>
      <protection locked="0"/>
    </xf>
    <xf numFmtId="0" fontId="34" fillId="0" borderId="9" xfId="1" applyFont="1" applyBorder="1" applyAlignment="1" applyProtection="1">
      <alignment horizontal="center" vertical="center"/>
      <protection locked="0"/>
    </xf>
    <xf numFmtId="0" fontId="34" fillId="0" borderId="5" xfId="1" applyFont="1" applyBorder="1" applyAlignment="1" applyProtection="1">
      <alignment horizontal="center" vertical="center"/>
      <protection locked="0"/>
    </xf>
    <xf numFmtId="0" fontId="28" fillId="0" borderId="1" xfId="0" applyFont="1" applyBorder="1" applyAlignment="1" applyProtection="1">
      <alignment horizontal="center" vertical="center"/>
      <protection locked="0"/>
    </xf>
    <xf numFmtId="0" fontId="38" fillId="0" borderId="0" xfId="1" applyFont="1" applyFill="1" applyAlignment="1" applyProtection="1">
      <alignment horizontal="center" vertical="center"/>
    </xf>
    <xf numFmtId="0" fontId="35" fillId="6" borderId="1" xfId="0" applyFont="1" applyFill="1" applyBorder="1" applyAlignment="1">
      <alignment horizontal="center" vertical="center"/>
    </xf>
    <xf numFmtId="0" fontId="20" fillId="0" borderId="0" xfId="0" applyFont="1" applyAlignment="1">
      <alignment horizontal="center"/>
    </xf>
    <xf numFmtId="0" fontId="27" fillId="0" borderId="0" xfId="1" applyFont="1" applyAlignment="1" applyProtection="1">
      <alignment horizontal="center"/>
    </xf>
    <xf numFmtId="0" fontId="12" fillId="11" borderId="1" xfId="0" applyFont="1" applyFill="1" applyBorder="1" applyAlignment="1">
      <alignment vertical="center" wrapText="1"/>
    </xf>
    <xf numFmtId="0" fontId="12" fillId="11" borderId="1" xfId="0" applyFont="1" applyFill="1" applyBorder="1" applyAlignment="1">
      <alignment vertical="center"/>
    </xf>
    <xf numFmtId="0" fontId="33" fillId="15" borderId="0" xfId="0" applyFont="1" applyFill="1" applyBorder="1" applyAlignment="1">
      <alignment vertical="center" wrapText="1"/>
    </xf>
    <xf numFmtId="0" fontId="12" fillId="15" borderId="0" xfId="0" applyFont="1" applyFill="1" applyBorder="1" applyAlignment="1">
      <alignment vertical="center"/>
    </xf>
    <xf numFmtId="0" fontId="12" fillId="15" borderId="0" xfId="0" applyFont="1" applyFill="1" applyBorder="1" applyAlignment="1">
      <alignment vertical="center" wrapText="1"/>
    </xf>
    <xf numFmtId="0" fontId="27" fillId="0" borderId="0" xfId="1" applyFont="1" applyFill="1" applyAlignment="1" applyProtection="1">
      <alignment horizontal="left" vertical="center"/>
    </xf>
    <xf numFmtId="0" fontId="29" fillId="0" borderId="10" xfId="3" applyFont="1" applyBorder="1" applyAlignment="1">
      <alignment horizontal="center"/>
    </xf>
    <xf numFmtId="0" fontId="29" fillId="0" borderId="15" xfId="3" applyFont="1" applyBorder="1" applyAlignment="1">
      <alignment horizontal="center"/>
    </xf>
    <xf numFmtId="0" fontId="29" fillId="0" borderId="12" xfId="3" applyFont="1" applyBorder="1" applyAlignment="1">
      <alignment horizontal="center"/>
    </xf>
    <xf numFmtId="0" fontId="29" fillId="0" borderId="3" xfId="3" applyFont="1" applyBorder="1" applyAlignment="1">
      <alignment horizontal="center"/>
    </xf>
    <xf numFmtId="0" fontId="29" fillId="0" borderId="14" xfId="3" applyFont="1" applyBorder="1" applyAlignment="1">
      <alignment horizontal="center"/>
    </xf>
    <xf numFmtId="0" fontId="29" fillId="0" borderId="13" xfId="3" applyFont="1" applyBorder="1" applyAlignment="1">
      <alignment horizontal="center"/>
    </xf>
    <xf numFmtId="0" fontId="12" fillId="0" borderId="18" xfId="0" applyFont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3" fillId="3" borderId="1" xfId="0" applyFont="1" applyFill="1" applyBorder="1" applyAlignment="1" applyProtection="1">
      <alignment horizontal="center" vertical="center"/>
      <protection locked="0"/>
    </xf>
    <xf numFmtId="0" fontId="3" fillId="4" borderId="1" xfId="0" applyFont="1" applyFill="1" applyBorder="1" applyAlignment="1" applyProtection="1">
      <alignment horizontal="center" vertical="center"/>
      <protection locked="0"/>
    </xf>
    <xf numFmtId="0" fontId="3" fillId="14" borderId="1" xfId="0" applyFont="1" applyFill="1" applyBorder="1" applyAlignment="1" applyProtection="1">
      <alignment horizontal="center" vertical="center"/>
      <protection locked="0"/>
    </xf>
    <xf numFmtId="0" fontId="3" fillId="13" borderId="1" xfId="0" applyFont="1" applyFill="1" applyBorder="1" applyAlignment="1" applyProtection="1">
      <alignment horizontal="center" vertical="center"/>
      <protection locked="0"/>
    </xf>
    <xf numFmtId="0" fontId="3" fillId="3" borderId="8" xfId="0" applyFont="1" applyFill="1" applyBorder="1" applyAlignment="1" applyProtection="1">
      <alignment horizontal="center" vertical="center"/>
      <protection locked="0"/>
    </xf>
    <xf numFmtId="0" fontId="3" fillId="3" borderId="9" xfId="0" applyFont="1" applyFill="1" applyBorder="1" applyAlignment="1" applyProtection="1">
      <alignment horizontal="center" vertical="center"/>
      <protection locked="0"/>
    </xf>
    <xf numFmtId="0" fontId="3" fillId="3" borderId="5" xfId="0" applyFont="1" applyFill="1" applyBorder="1" applyAlignment="1" applyProtection="1">
      <alignment horizontal="center" vertical="center"/>
      <protection locked="0"/>
    </xf>
    <xf numFmtId="0" fontId="8" fillId="9" borderId="10" xfId="0" applyFont="1" applyFill="1" applyBorder="1" applyAlignment="1" applyProtection="1">
      <alignment horizontal="center" vertical="center"/>
      <protection locked="0"/>
    </xf>
    <xf numFmtId="0" fontId="8" fillId="9" borderId="11" xfId="0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top" wrapText="1"/>
      <protection locked="0"/>
    </xf>
    <xf numFmtId="0" fontId="8" fillId="10" borderId="10" xfId="0" applyFont="1" applyFill="1" applyBorder="1" applyAlignment="1" applyProtection="1">
      <alignment horizontal="center" vertical="center"/>
      <protection locked="0"/>
    </xf>
    <xf numFmtId="0" fontId="8" fillId="10" borderId="11" xfId="0" applyFont="1" applyFill="1" applyBorder="1" applyAlignment="1" applyProtection="1">
      <alignment horizontal="center" vertical="center"/>
      <protection locked="0"/>
    </xf>
    <xf numFmtId="0" fontId="3" fillId="11" borderId="1" xfId="0" applyFont="1" applyFill="1" applyBorder="1" applyAlignment="1" applyProtection="1">
      <alignment horizontal="center" vertical="center"/>
      <protection locked="0"/>
    </xf>
    <xf numFmtId="0" fontId="8" fillId="7" borderId="1" xfId="0" applyFont="1" applyFill="1" applyBorder="1" applyAlignment="1" applyProtection="1">
      <alignment horizontal="center" vertical="center"/>
      <protection locked="0"/>
    </xf>
    <xf numFmtId="0" fontId="3" fillId="12" borderId="12" xfId="0" applyFont="1" applyFill="1" applyBorder="1" applyAlignment="1" applyProtection="1">
      <alignment horizontal="center" vertical="center"/>
      <protection locked="0"/>
    </xf>
    <xf numFmtId="0" fontId="3" fillId="12" borderId="0" xfId="0" applyFont="1" applyFill="1" applyBorder="1" applyAlignment="1" applyProtection="1">
      <alignment horizontal="center" vertical="center"/>
      <protection locked="0"/>
    </xf>
    <xf numFmtId="0" fontId="8" fillId="7" borderId="12" xfId="0" applyFont="1" applyFill="1" applyBorder="1" applyAlignment="1" applyProtection="1">
      <alignment horizontal="center" vertical="center"/>
      <protection locked="0"/>
    </xf>
    <xf numFmtId="0" fontId="8" fillId="7" borderId="0" xfId="0" applyFont="1" applyFill="1" applyBorder="1" applyAlignment="1" applyProtection="1">
      <alignment horizontal="center" vertical="center"/>
      <protection locked="0"/>
    </xf>
    <xf numFmtId="0" fontId="3" fillId="13" borderId="12" xfId="0" applyFont="1" applyFill="1" applyBorder="1" applyAlignment="1" applyProtection="1">
      <alignment horizontal="center" vertical="center"/>
      <protection locked="0"/>
    </xf>
    <xf numFmtId="0" fontId="3" fillId="13" borderId="0" xfId="0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0" fontId="3" fillId="0" borderId="3" xfId="0" applyFont="1" applyFill="1" applyBorder="1" applyAlignment="1" applyProtection="1">
      <alignment horizontal="center"/>
      <protection locked="0"/>
    </xf>
    <xf numFmtId="0" fontId="3" fillId="0" borderId="6" xfId="0" applyFont="1" applyFill="1" applyBorder="1" applyAlignment="1" applyProtection="1">
      <alignment horizontal="center"/>
      <protection locked="0"/>
    </xf>
    <xf numFmtId="0" fontId="3" fillId="0" borderId="2" xfId="0" applyFont="1" applyFill="1" applyBorder="1" applyAlignment="1" applyProtection="1">
      <alignment horizontal="center" vertical="center"/>
      <protection locked="0"/>
    </xf>
    <xf numFmtId="0" fontId="3" fillId="0" borderId="6" xfId="0" applyFont="1" applyFill="1" applyBorder="1" applyAlignment="1" applyProtection="1">
      <alignment horizontal="center" vertical="center"/>
      <protection locked="0"/>
    </xf>
    <xf numFmtId="0" fontId="2" fillId="0" borderId="12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14" borderId="1" xfId="0" applyFont="1" applyFill="1" applyBorder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top"/>
      <protection locked="0"/>
    </xf>
    <xf numFmtId="0" fontId="8" fillId="10" borderId="1" xfId="0" applyFont="1" applyFill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3" fillId="11" borderId="1" xfId="0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/>
    </xf>
    <xf numFmtId="0" fontId="8" fillId="7" borderId="10" xfId="0" applyFont="1" applyFill="1" applyBorder="1" applyAlignment="1">
      <alignment horizontal="center" vertical="center"/>
    </xf>
    <xf numFmtId="0" fontId="8" fillId="7" borderId="1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/>
    </xf>
    <xf numFmtId="0" fontId="9" fillId="0" borderId="8" xfId="0" applyFont="1" applyBorder="1" applyAlignment="1">
      <alignment horizontal="center" vertical="top" wrapText="1"/>
    </xf>
    <xf numFmtId="0" fontId="9" fillId="0" borderId="9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</cellXfs>
  <cellStyles count="7">
    <cellStyle name="Estilo 1" xfId="2"/>
    <cellStyle name="Hipervínculo" xfId="1" builtinId="8"/>
    <cellStyle name="Normal" xfId="0" builtinId="0"/>
    <cellStyle name="Normal 2" xfId="3"/>
    <cellStyle name="Normal 3" xfId="4"/>
    <cellStyle name="Normal 4" xfId="5"/>
    <cellStyle name="Porcentual 2" xfId="6"/>
  </cellStyles>
  <dxfs count="1"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Direccionamiento Estratégico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0898560"/>
        <c:axId val="40900096"/>
      </c:barChart>
      <c:catAx>
        <c:axId val="4089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40900096"/>
        <c:crosses val="autoZero"/>
        <c:auto val="1"/>
        <c:lblAlgn val="ctr"/>
        <c:lblOffset val="100"/>
        <c:noMultiLvlLbl val="0"/>
      </c:catAx>
      <c:valAx>
        <c:axId val="409000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089856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5095160413268097E-2"/>
                  <c:y val="-9.43952977762847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5.0744970092441499E-2"/>
                  <c:y val="-2.831858933288540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marker>
            <c:symbol val="none"/>
          </c:marker>
          <c:dLbls>
            <c:dLbl>
              <c:idx val="2"/>
              <c:layout>
                <c:manualLayout>
                  <c:x val="-3.1778140293637798E-2"/>
                  <c:y val="-9.439529777628459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0744970092441499E-2"/>
                  <c:y val="-0.179351065774941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8569874932028301E-2"/>
                  <c:y val="-4.2477883999328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3.7694399129961899E-2"/>
                  <c:y val="-6.135694355458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1049569048567101E-2"/>
                  <c:y val="-6.135694355458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97499496902202E-2"/>
                  <c:y val="-8.0236003109841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3817377640193E-2"/>
                  <c:y val="-9.911506266509889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3.1778140293637798E-2"/>
                  <c:y val="-0.151032476442055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626880"/>
        <c:axId val="47645056"/>
      </c:lineChart>
      <c:catAx>
        <c:axId val="47626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47645056"/>
        <c:crosses val="autoZero"/>
        <c:auto val="1"/>
        <c:lblAlgn val="ctr"/>
        <c:lblOffset val="100"/>
        <c:noMultiLvlLbl val="0"/>
      </c:catAx>
      <c:valAx>
        <c:axId val="476450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7626880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84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GESTION ESTRATEGICA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</c:v>
                </c:pt>
                <c:pt idx="3">
                  <c:v>0.4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301E-2"/>
                  <c:y val="-3.295087095564200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4100140011046701E-2"/>
                  <c:y val="-7.060900919066130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8569874932028301E-2"/>
                  <c:y val="-2.82436036762645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97499496902202E-2"/>
                  <c:y val="-5.17799400731515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205184"/>
        <c:axId val="88206720"/>
      </c:lineChart>
      <c:catAx>
        <c:axId val="88205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88206720"/>
        <c:crosses val="autoZero"/>
        <c:auto val="1"/>
        <c:lblAlgn val="ctr"/>
        <c:lblOffset val="100"/>
        <c:noMultiLvlLbl val="0"/>
      </c:catAx>
      <c:valAx>
        <c:axId val="882067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88205184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GOBIERNO ESCOLAR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7.3888888888888907E-2"/>
                  <c:y val="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5.4444444444444497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0.125</c:v>
                </c:pt>
                <c:pt idx="2">
                  <c:v>0.625</c:v>
                </c:pt>
                <c:pt idx="3">
                  <c:v>0.25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7.3138888888888906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6.20277777777778E-2"/>
                  <c:y val="-6.930692709093190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9759210547729198E-2"/>
                  <c:y val="-0.12727274076966399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70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7.8694444444444497E-2"/>
                  <c:y val="-6.468646528486969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6.4805555555555602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9759210547729198E-2"/>
                  <c:y val="-7.07070782053690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v>AÑO 4</c:v>
          </c:tx>
          <c:marker>
            <c:symbol val="none"/>
          </c:marker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521152"/>
        <c:axId val="47531136"/>
      </c:lineChart>
      <c:catAx>
        <c:axId val="47521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47531136"/>
        <c:crosses val="autoZero"/>
        <c:auto val="1"/>
        <c:lblAlgn val="ctr"/>
        <c:lblOffset val="100"/>
        <c:noMultiLvlLbl val="0"/>
      </c:catAx>
      <c:valAx>
        <c:axId val="475311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7521152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Cultura Institucional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7557632"/>
        <c:axId val="47571712"/>
      </c:barChart>
      <c:catAx>
        <c:axId val="47557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47571712"/>
        <c:crosses val="autoZero"/>
        <c:auto val="1"/>
        <c:lblAlgn val="ctr"/>
        <c:lblOffset val="100"/>
        <c:noMultiLvlLbl val="0"/>
      </c:catAx>
      <c:valAx>
        <c:axId val="475717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755763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Cultura Institucional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9737472"/>
        <c:axId val="89739264"/>
      </c:barChart>
      <c:catAx>
        <c:axId val="8973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89739264"/>
        <c:crosses val="autoZero"/>
        <c:auto val="1"/>
        <c:lblAlgn val="ctr"/>
        <c:lblOffset val="100"/>
        <c:noMultiLvlLbl val="0"/>
      </c:catAx>
      <c:valAx>
        <c:axId val="897392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8973747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Cultura Institucional</a:t>
            </a:r>
          </a:p>
        </c:rich>
      </c:tx>
      <c:layout>
        <c:manualLayout>
          <c:xMode val="edge"/>
          <c:yMode val="edge"/>
          <c:x val="0.14841309823677601"/>
          <c:y val="2.829377776541179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9769472"/>
        <c:axId val="89771008"/>
      </c:barChart>
      <c:catAx>
        <c:axId val="89769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89771008"/>
        <c:crosses val="autoZero"/>
        <c:auto val="1"/>
        <c:lblAlgn val="ctr"/>
        <c:lblOffset val="100"/>
        <c:noMultiLvlLbl val="0"/>
      </c:catAx>
      <c:valAx>
        <c:axId val="897710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8976947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CULTURA INSTITUCIONAL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7.3888888888888907E-2"/>
                  <c:y val="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5.4444444444444497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7.3138888888888906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6.20277777777778E-2"/>
                  <c:y val="-6.930692709093190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9759210547729198E-2"/>
                  <c:y val="-0.12727274076966399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70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7.8694444444444497E-2"/>
                  <c:y val="-6.468646528486969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6.4805555555555602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9759210547729198E-2"/>
                  <c:y val="-7.07070782053690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342336"/>
        <c:axId val="93348224"/>
      </c:lineChart>
      <c:catAx>
        <c:axId val="93342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93348224"/>
        <c:crosses val="autoZero"/>
        <c:auto val="1"/>
        <c:lblAlgn val="ctr"/>
        <c:lblOffset val="100"/>
        <c:noMultiLvlLbl val="0"/>
      </c:catAx>
      <c:valAx>
        <c:axId val="933482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93342336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Clima Escolar</a:t>
            </a:r>
          </a:p>
        </c:rich>
      </c:tx>
      <c:layout>
        <c:manualLayout>
          <c:xMode val="edge"/>
          <c:yMode val="edge"/>
          <c:x val="0.19927480314960599"/>
          <c:y val="2.8343850635691802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0.1111111111111111</c:v>
                </c:pt>
                <c:pt idx="2">
                  <c:v>0.77777777777777779</c:v>
                </c:pt>
                <c:pt idx="3">
                  <c:v>0.1111111111111111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915392"/>
        <c:axId val="93917184"/>
      </c:barChart>
      <c:catAx>
        <c:axId val="93915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93917184"/>
        <c:crosses val="autoZero"/>
        <c:auto val="1"/>
        <c:lblAlgn val="ctr"/>
        <c:lblOffset val="100"/>
        <c:noMultiLvlLbl val="0"/>
      </c:catAx>
      <c:valAx>
        <c:axId val="939171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9391539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Clima Escolar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935104"/>
        <c:axId val="93936640"/>
      </c:barChart>
      <c:catAx>
        <c:axId val="93935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93936640"/>
        <c:crosses val="autoZero"/>
        <c:auto val="1"/>
        <c:lblAlgn val="ctr"/>
        <c:lblOffset val="100"/>
        <c:noMultiLvlLbl val="0"/>
      </c:catAx>
      <c:valAx>
        <c:axId val="939366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9393510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Clima Escolar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995776"/>
        <c:axId val="93997312"/>
      </c:barChart>
      <c:catAx>
        <c:axId val="93995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93997312"/>
        <c:crosses val="autoZero"/>
        <c:auto val="1"/>
        <c:lblAlgn val="ctr"/>
        <c:lblOffset val="100"/>
        <c:noMultiLvlLbl val="0"/>
      </c:catAx>
      <c:valAx>
        <c:axId val="939973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9399577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Direccionamiento Estratégico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0938496"/>
        <c:axId val="40952576"/>
      </c:barChart>
      <c:catAx>
        <c:axId val="40938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40952576"/>
        <c:crosses val="autoZero"/>
        <c:auto val="1"/>
        <c:lblAlgn val="ctr"/>
        <c:lblOffset val="100"/>
        <c:noMultiLvlLbl val="0"/>
      </c:catAx>
      <c:valAx>
        <c:axId val="409525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093849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CLIMA ESCOLAR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"/>
          <c:y val="0.20627402371429401"/>
          <c:w val="0.95330945553711599"/>
          <c:h val="0.49801679125356701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0.1111111111111111</c:v>
                </c:pt>
                <c:pt idx="2">
                  <c:v>0.77777777777777779</c:v>
                </c:pt>
                <c:pt idx="3">
                  <c:v>0.1111111111111111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091776"/>
        <c:axId val="100093312"/>
      </c:lineChart>
      <c:catAx>
        <c:axId val="100091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00093312"/>
        <c:crosses val="autoZero"/>
        <c:auto val="1"/>
        <c:lblAlgn val="ctr"/>
        <c:lblOffset val="100"/>
        <c:noMultiLvlLbl val="0"/>
      </c:catAx>
      <c:valAx>
        <c:axId val="1000933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0091776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Relaciones con el entorno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Directiva!$C$9:$F$9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1066624"/>
        <c:axId val="101068160"/>
      </c:barChart>
      <c:catAx>
        <c:axId val="101066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01068160"/>
        <c:crosses val="autoZero"/>
        <c:auto val="1"/>
        <c:lblAlgn val="ctr"/>
        <c:lblOffset val="100"/>
        <c:noMultiLvlLbl val="0"/>
      </c:catAx>
      <c:valAx>
        <c:axId val="1010681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106662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Relaciones con el entorno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Directiva!$H$9:$K$9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1102720"/>
        <c:axId val="101104256"/>
      </c:barChart>
      <c:catAx>
        <c:axId val="101102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01104256"/>
        <c:crosses val="autoZero"/>
        <c:auto val="1"/>
        <c:lblAlgn val="ctr"/>
        <c:lblOffset val="100"/>
        <c:noMultiLvlLbl val="0"/>
      </c:catAx>
      <c:valAx>
        <c:axId val="1011042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110272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Relaciones con el entorno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Directiva!$M$9:$P$9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1134720"/>
        <c:axId val="101136256"/>
      </c:barChart>
      <c:catAx>
        <c:axId val="10113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01136256"/>
        <c:crosses val="autoZero"/>
        <c:auto val="1"/>
        <c:lblAlgn val="ctr"/>
        <c:lblOffset val="100"/>
        <c:noMultiLvlLbl val="0"/>
      </c:catAx>
      <c:valAx>
        <c:axId val="1011362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113472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RELACIONES CON EL ENTORNO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88679276429006E-2"/>
          <c:y val="0.19811231702549301"/>
          <c:w val="0.95387839909513195"/>
          <c:h val="0.49490711354044797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0.1111111111111111</c:v>
                </c:pt>
                <c:pt idx="2">
                  <c:v>0.77777777777777779</c:v>
                </c:pt>
                <c:pt idx="3">
                  <c:v>0.1111111111111111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479936"/>
        <c:axId val="101481472"/>
      </c:lineChart>
      <c:catAx>
        <c:axId val="101479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01481472"/>
        <c:crosses val="autoZero"/>
        <c:auto val="1"/>
        <c:lblAlgn val="ctr"/>
        <c:lblOffset val="100"/>
        <c:noMultiLvlLbl val="0"/>
      </c:catAx>
      <c:valAx>
        <c:axId val="1014814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1479936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Direccionamiento Estratégico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8028672"/>
        <c:axId val="108030208"/>
      </c:barChart>
      <c:catAx>
        <c:axId val="1080286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08030208"/>
        <c:crosses val="autoZero"/>
        <c:auto val="1"/>
        <c:lblAlgn val="ctr"/>
        <c:lblOffset val="100"/>
        <c:noMultiLvlLbl val="0"/>
      </c:catAx>
      <c:valAx>
        <c:axId val="1080302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02867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Gestión Estrategica</a:t>
            </a:r>
          </a:p>
        </c:rich>
      </c:tx>
      <c:layout>
        <c:manualLayout>
          <c:xMode val="edge"/>
          <c:yMode val="edge"/>
          <c:x val="0.16295994407734199"/>
          <c:y val="4.629625522161839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1111086166636797E-2"/>
          <c:y val="0.19432888597258699"/>
          <c:w val="0.93888888888888899"/>
          <c:h val="0.68969123651210296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8331008"/>
        <c:axId val="108332544"/>
      </c:barChart>
      <c:catAx>
        <c:axId val="1083310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08332544"/>
        <c:crosses val="autoZero"/>
        <c:auto val="1"/>
        <c:lblAlgn val="ctr"/>
        <c:lblOffset val="100"/>
        <c:noMultiLvlLbl val="0"/>
      </c:catAx>
      <c:valAx>
        <c:axId val="1083325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33100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Gobierno Escolar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8354560"/>
        <c:axId val="108372736"/>
      </c:barChart>
      <c:catAx>
        <c:axId val="1083545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08372736"/>
        <c:crosses val="autoZero"/>
        <c:auto val="1"/>
        <c:lblAlgn val="ctr"/>
        <c:lblOffset val="100"/>
        <c:noMultiLvlLbl val="0"/>
      </c:catAx>
      <c:valAx>
        <c:axId val="1083727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35456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Cultura Institucional</a:t>
            </a:r>
          </a:p>
        </c:rich>
      </c:tx>
      <c:layout>
        <c:manualLayout>
          <c:xMode val="edge"/>
          <c:yMode val="edge"/>
          <c:x val="0.100754495240334"/>
          <c:y val="2.849515696658910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8673280"/>
        <c:axId val="108675072"/>
      </c:barChart>
      <c:catAx>
        <c:axId val="1086732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08675072"/>
        <c:crosses val="autoZero"/>
        <c:auto val="1"/>
        <c:lblAlgn val="ctr"/>
        <c:lblOffset val="100"/>
        <c:noMultiLvlLbl val="0"/>
      </c:catAx>
      <c:valAx>
        <c:axId val="1086750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67328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Clima Escolar
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8717568"/>
        <c:axId val="108719104"/>
      </c:barChart>
      <c:catAx>
        <c:axId val="1087175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08719104"/>
        <c:crosses val="autoZero"/>
        <c:auto val="1"/>
        <c:lblAlgn val="ctr"/>
        <c:lblOffset val="100"/>
        <c:noMultiLvlLbl val="0"/>
      </c:catAx>
      <c:valAx>
        <c:axId val="1087191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71756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Direccionamiento Estratégico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136128"/>
        <c:axId val="41137664"/>
      </c:barChart>
      <c:catAx>
        <c:axId val="41136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41137664"/>
        <c:crosses val="autoZero"/>
        <c:auto val="1"/>
        <c:lblAlgn val="ctr"/>
        <c:lblOffset val="100"/>
        <c:noMultiLvlLbl val="0"/>
      </c:catAx>
      <c:valAx>
        <c:axId val="411376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113612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Relaciones con el entorno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8294912"/>
        <c:axId val="108296448"/>
      </c:barChart>
      <c:catAx>
        <c:axId val="1082949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08296448"/>
        <c:crosses val="autoZero"/>
        <c:auto val="1"/>
        <c:lblAlgn val="ctr"/>
        <c:lblOffset val="100"/>
        <c:noMultiLvlLbl val="0"/>
      </c:catAx>
      <c:valAx>
        <c:axId val="1082964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29491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Diseño Pedagogico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0.4</c:v>
                </c:pt>
                <c:pt idx="3">
                  <c:v>0.2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81152"/>
        <c:axId val="93682688"/>
      </c:barChart>
      <c:catAx>
        <c:axId val="93681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93682688"/>
        <c:crosses val="autoZero"/>
        <c:auto val="1"/>
        <c:lblAlgn val="ctr"/>
        <c:lblOffset val="100"/>
        <c:noMultiLvlLbl val="0"/>
      </c:catAx>
      <c:valAx>
        <c:axId val="936826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9368115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Diseño Pedagogico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807360"/>
        <c:axId val="93808896"/>
      </c:barChart>
      <c:catAx>
        <c:axId val="93807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93808896"/>
        <c:crosses val="autoZero"/>
        <c:auto val="1"/>
        <c:lblAlgn val="ctr"/>
        <c:lblOffset val="100"/>
        <c:noMultiLvlLbl val="0"/>
      </c:catAx>
      <c:valAx>
        <c:axId val="938088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9380736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Diseño Pedagogico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831168"/>
        <c:axId val="93832704"/>
      </c:barChart>
      <c:catAx>
        <c:axId val="93831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93832704"/>
        <c:crosses val="autoZero"/>
        <c:auto val="1"/>
        <c:lblAlgn val="ctr"/>
        <c:lblOffset val="100"/>
        <c:noMultiLvlLbl val="0"/>
      </c:catAx>
      <c:valAx>
        <c:axId val="938327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9383116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Practicas Pedagogicas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27744"/>
        <c:axId val="93741824"/>
      </c:barChart>
      <c:catAx>
        <c:axId val="93727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93741824"/>
        <c:crosses val="autoZero"/>
        <c:auto val="1"/>
        <c:lblAlgn val="ctr"/>
        <c:lblOffset val="100"/>
        <c:noMultiLvlLbl val="0"/>
      </c:catAx>
      <c:valAx>
        <c:axId val="937418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9372774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Practicas Pedagogicas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849856"/>
        <c:axId val="93851648"/>
      </c:barChart>
      <c:catAx>
        <c:axId val="93849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93851648"/>
        <c:crosses val="autoZero"/>
        <c:auto val="1"/>
        <c:lblAlgn val="ctr"/>
        <c:lblOffset val="100"/>
        <c:noMultiLvlLbl val="0"/>
      </c:catAx>
      <c:valAx>
        <c:axId val="938516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938498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Practicas Pedagogicas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902336"/>
        <c:axId val="93903872"/>
      </c:barChart>
      <c:catAx>
        <c:axId val="93902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93903872"/>
        <c:crosses val="autoZero"/>
        <c:auto val="1"/>
        <c:lblAlgn val="ctr"/>
        <c:lblOffset val="100"/>
        <c:noMultiLvlLbl val="0"/>
      </c:catAx>
      <c:valAx>
        <c:axId val="939038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93902336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Gestion de aula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8626688"/>
        <c:axId val="108628224"/>
      </c:barChart>
      <c:catAx>
        <c:axId val="108626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08628224"/>
        <c:crosses val="autoZero"/>
        <c:auto val="1"/>
        <c:lblAlgn val="ctr"/>
        <c:lblOffset val="100"/>
        <c:noMultiLvlLbl val="0"/>
      </c:catAx>
      <c:valAx>
        <c:axId val="1086282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62668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Gestion de aula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8646400"/>
        <c:axId val="108647936"/>
      </c:barChart>
      <c:catAx>
        <c:axId val="108646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08647936"/>
        <c:crosses val="autoZero"/>
        <c:auto val="1"/>
        <c:lblAlgn val="ctr"/>
        <c:lblOffset val="100"/>
        <c:noMultiLvlLbl val="0"/>
      </c:catAx>
      <c:valAx>
        <c:axId val="1086479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64640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Gestion de aula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8751872"/>
        <c:axId val="108757760"/>
      </c:barChart>
      <c:catAx>
        <c:axId val="10875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08757760"/>
        <c:crosses val="autoZero"/>
        <c:auto val="1"/>
        <c:lblAlgn val="ctr"/>
        <c:lblOffset val="100"/>
        <c:noMultiLvlLbl val="0"/>
      </c:catAx>
      <c:valAx>
        <c:axId val="1087577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75187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Gestión Estrategica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</c:v>
                </c:pt>
                <c:pt idx="3">
                  <c:v>0.4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159680"/>
        <c:axId val="41165568"/>
      </c:barChart>
      <c:catAx>
        <c:axId val="41159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41165568"/>
        <c:crosses val="autoZero"/>
        <c:auto val="1"/>
        <c:lblAlgn val="ctr"/>
        <c:lblOffset val="100"/>
        <c:noMultiLvlLbl val="0"/>
      </c:catAx>
      <c:valAx>
        <c:axId val="411655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115968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0.4</c:v>
                </c:pt>
                <c:pt idx="3">
                  <c:v>0.2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07668066777134E-2"/>
                  <c:y val="-8.484849384644280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9891330875647099E-2"/>
                  <c:y val="-5.185185735060390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5992472800606303E-2"/>
                  <c:y val="-7.542088341906029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7292092158953197E-2"/>
                  <c:y val="-8.956229906013410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795776"/>
        <c:axId val="108797312"/>
      </c:lineChart>
      <c:catAx>
        <c:axId val="108795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08797312"/>
        <c:crosses val="autoZero"/>
        <c:auto val="1"/>
        <c:lblAlgn val="ctr"/>
        <c:lblOffset val="100"/>
        <c:noMultiLvlLbl val="0"/>
      </c:catAx>
      <c:valAx>
        <c:axId val="1087973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795776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PRACTICAS PEDAGOGICAS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2"/>
              <c:layout>
                <c:manualLayout>
                  <c:x val="-3.5116996998539901E-2"/>
                  <c:y val="-7.9973122511489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1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9467187319366499E-2"/>
                  <c:y val="-7.526882118728420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1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1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018944"/>
        <c:axId val="110020480"/>
      </c:lineChart>
      <c:catAx>
        <c:axId val="110018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10020480"/>
        <c:crosses val="autoZero"/>
        <c:auto val="1"/>
        <c:lblAlgn val="ctr"/>
        <c:lblOffset val="100"/>
        <c:noMultiLvlLbl val="0"/>
      </c:catAx>
      <c:valAx>
        <c:axId val="1100204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018944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GESTION DE AULA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2626427406198998E-2"/>
          <c:y val="0.216032499262308"/>
          <c:w val="0.95214790647090797"/>
          <c:h val="0.52854170880943097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5116996998539901E-2"/>
                  <c:y val="-7.070742312695910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1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2941901838126703E-2"/>
                  <c:y val="-6.12794450331543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1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3.2941901838126703E-2"/>
                  <c:y val="-7.070705196133199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1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9467187319366499E-2"/>
                  <c:y val="-6.12794450331543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1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1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402368"/>
        <c:axId val="112817280"/>
      </c:lineChart>
      <c:catAx>
        <c:axId val="111402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12817280"/>
        <c:crosses val="autoZero"/>
        <c:auto val="1"/>
        <c:lblAlgn val="ctr"/>
        <c:lblOffset val="100"/>
        <c:noMultiLvlLbl val="0"/>
      </c:catAx>
      <c:valAx>
        <c:axId val="1128172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1402368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Seguimiento Academico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2851968"/>
        <c:axId val="112861952"/>
      </c:barChart>
      <c:catAx>
        <c:axId val="112851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12861952"/>
        <c:crosses val="autoZero"/>
        <c:auto val="1"/>
        <c:lblAlgn val="ctr"/>
        <c:lblOffset val="100"/>
        <c:noMultiLvlLbl val="0"/>
      </c:catAx>
      <c:valAx>
        <c:axId val="1128619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285196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Seguimiento Academico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2888064"/>
        <c:axId val="112889856"/>
      </c:barChart>
      <c:catAx>
        <c:axId val="112888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12889856"/>
        <c:crosses val="autoZero"/>
        <c:auto val="1"/>
        <c:lblAlgn val="ctr"/>
        <c:lblOffset val="100"/>
        <c:noMultiLvlLbl val="0"/>
      </c:catAx>
      <c:valAx>
        <c:axId val="1128898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288806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Seguimiento Academico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2997888"/>
        <c:axId val="112999424"/>
      </c:barChart>
      <c:catAx>
        <c:axId val="112997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12999424"/>
        <c:crosses val="autoZero"/>
        <c:auto val="1"/>
        <c:lblAlgn val="ctr"/>
        <c:lblOffset val="100"/>
        <c:noMultiLvlLbl val="0"/>
      </c:catAx>
      <c:valAx>
        <c:axId val="1129994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299788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SEGUIMIENTO ACADEMICO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3926046764545999E-2"/>
          <c:y val="0.197562832246722"/>
          <c:w val="0.95214790647090797"/>
          <c:h val="0.56220147826628397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7.3888888888888907E-2"/>
                  <c:y val="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5.4444444444444497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Academica!$C$7:$F$7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6.7583333333333495E-2"/>
                  <c:y val="-7.39273888969939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7.3138888888888906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6.20277777777778E-2"/>
                  <c:y val="-6.930692709093200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9759210547729303E-2"/>
                  <c:y val="-0.12727274076966399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70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7.8694444444444497E-2"/>
                  <c:y val="-6.468646528486969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6.4805555555555602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9759210547729303E-2"/>
                  <c:y val="-7.07070782053690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3142400"/>
        <c:axId val="113164672"/>
      </c:lineChart>
      <c:catAx>
        <c:axId val="113142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13164672"/>
        <c:crosses val="autoZero"/>
        <c:auto val="1"/>
        <c:lblAlgn val="ctr"/>
        <c:lblOffset val="100"/>
        <c:noMultiLvlLbl val="0"/>
      </c:catAx>
      <c:valAx>
        <c:axId val="1131646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3142400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Diseño Pedagogico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3256704"/>
        <c:axId val="113266688"/>
      </c:barChart>
      <c:catAx>
        <c:axId val="113256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13266688"/>
        <c:crosses val="autoZero"/>
        <c:auto val="1"/>
        <c:lblAlgn val="ctr"/>
        <c:lblOffset val="100"/>
        <c:noMultiLvlLbl val="0"/>
      </c:catAx>
      <c:valAx>
        <c:axId val="1132666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325670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Practicas Pedagogicas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1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3292800"/>
        <c:axId val="113294336"/>
      </c:barChart>
      <c:catAx>
        <c:axId val="113292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13294336"/>
        <c:crosses val="autoZero"/>
        <c:auto val="1"/>
        <c:lblAlgn val="ctr"/>
        <c:lblOffset val="100"/>
        <c:noMultiLvlLbl val="0"/>
      </c:catAx>
      <c:valAx>
        <c:axId val="1132943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329280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Gestion de aula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3209344"/>
        <c:axId val="113210880"/>
      </c:barChart>
      <c:catAx>
        <c:axId val="113209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13210880"/>
        <c:crosses val="autoZero"/>
        <c:auto val="1"/>
        <c:lblAlgn val="ctr"/>
        <c:lblOffset val="100"/>
        <c:noMultiLvlLbl val="0"/>
      </c:catAx>
      <c:valAx>
        <c:axId val="1132108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320934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Gestión Estrategica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192064"/>
        <c:axId val="41193856"/>
      </c:barChart>
      <c:catAx>
        <c:axId val="41192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41193856"/>
        <c:crosses val="autoZero"/>
        <c:auto val="1"/>
        <c:lblAlgn val="ctr"/>
        <c:lblOffset val="100"/>
        <c:noMultiLvlLbl val="0"/>
      </c:catAx>
      <c:valAx>
        <c:axId val="411938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119206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Seguimiento Academico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3236992"/>
        <c:axId val="113316608"/>
      </c:barChart>
      <c:catAx>
        <c:axId val="113236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13316608"/>
        <c:crosses val="autoZero"/>
        <c:auto val="1"/>
        <c:lblAlgn val="ctr"/>
        <c:lblOffset val="100"/>
        <c:noMultiLvlLbl val="0"/>
      </c:catAx>
      <c:valAx>
        <c:axId val="1133166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323699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Apoyo a la gestión académica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0828928"/>
        <c:axId val="40830464"/>
      </c:barChart>
      <c:catAx>
        <c:axId val="40828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40830464"/>
        <c:crosses val="autoZero"/>
        <c:auto val="1"/>
        <c:lblAlgn val="ctr"/>
        <c:lblOffset val="100"/>
        <c:noMultiLvlLbl val="0"/>
      </c:catAx>
      <c:valAx>
        <c:axId val="408304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082892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 Apoyo a la gestión académica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3343488"/>
        <c:axId val="111149824"/>
      </c:barChart>
      <c:catAx>
        <c:axId val="113343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11149824"/>
        <c:crosses val="autoZero"/>
        <c:auto val="1"/>
        <c:lblAlgn val="ctr"/>
        <c:lblOffset val="100"/>
        <c:noMultiLvlLbl val="0"/>
      </c:catAx>
      <c:valAx>
        <c:axId val="1111498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334348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Apoyo a la gestión académica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1180032"/>
        <c:axId val="111181824"/>
      </c:barChart>
      <c:catAx>
        <c:axId val="111180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11181824"/>
        <c:crosses val="autoZero"/>
        <c:auto val="1"/>
        <c:lblAlgn val="ctr"/>
        <c:lblOffset val="100"/>
        <c:noMultiLvlLbl val="0"/>
      </c:catAx>
      <c:valAx>
        <c:axId val="1111818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118003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Administración de la planta fisica y de los recursos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</c:v>
                </c:pt>
                <c:pt idx="1">
                  <c:v>0.8571428571428571</c:v>
                </c:pt>
                <c:pt idx="2">
                  <c:v>0.14285714285714285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1207936"/>
        <c:axId val="111209472"/>
      </c:barChart>
      <c:catAx>
        <c:axId val="111207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11209472"/>
        <c:crosses val="autoZero"/>
        <c:auto val="1"/>
        <c:lblAlgn val="ctr"/>
        <c:lblOffset val="100"/>
        <c:noMultiLvlLbl val="0"/>
      </c:catAx>
      <c:valAx>
        <c:axId val="1112094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120793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Administración de la planta fisica y de los recursos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1317760"/>
        <c:axId val="111319296"/>
      </c:barChart>
      <c:catAx>
        <c:axId val="111317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11319296"/>
        <c:crosses val="autoZero"/>
        <c:auto val="1"/>
        <c:lblAlgn val="ctr"/>
        <c:lblOffset val="100"/>
        <c:noMultiLvlLbl val="0"/>
      </c:catAx>
      <c:valAx>
        <c:axId val="1113192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131776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Administración de la planta fisica y de los recursos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3401856"/>
        <c:axId val="113403392"/>
      </c:barChart>
      <c:catAx>
        <c:axId val="113401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13403392"/>
        <c:crosses val="autoZero"/>
        <c:auto val="1"/>
        <c:lblAlgn val="ctr"/>
        <c:lblOffset val="100"/>
        <c:noMultiLvlLbl val="0"/>
      </c:catAx>
      <c:valAx>
        <c:axId val="1134033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3401856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Administración de servicios complementarios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3425408"/>
        <c:axId val="113439488"/>
      </c:barChart>
      <c:catAx>
        <c:axId val="11342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13439488"/>
        <c:crosses val="autoZero"/>
        <c:auto val="1"/>
        <c:lblAlgn val="ctr"/>
        <c:lblOffset val="100"/>
        <c:noMultiLvlLbl val="0"/>
      </c:catAx>
      <c:valAx>
        <c:axId val="1134394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342540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Administración de servicios complementarios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3473792"/>
        <c:axId val="113483776"/>
      </c:barChart>
      <c:catAx>
        <c:axId val="11347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13483776"/>
        <c:crosses val="autoZero"/>
        <c:auto val="1"/>
        <c:lblAlgn val="ctr"/>
        <c:lblOffset val="100"/>
        <c:noMultiLvlLbl val="0"/>
      </c:catAx>
      <c:valAx>
        <c:axId val="1134837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347379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Administración de servicios complementarios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6741632"/>
        <c:axId val="116743168"/>
      </c:barChart>
      <c:catAx>
        <c:axId val="11674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16743168"/>
        <c:crosses val="autoZero"/>
        <c:auto val="1"/>
        <c:lblAlgn val="ctr"/>
        <c:lblOffset val="100"/>
        <c:noMultiLvlLbl val="0"/>
      </c:catAx>
      <c:valAx>
        <c:axId val="1167431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674163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Gestión Estrategica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222528"/>
        <c:axId val="41224064"/>
      </c:barChart>
      <c:catAx>
        <c:axId val="41222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41224064"/>
        <c:crosses val="autoZero"/>
        <c:auto val="1"/>
        <c:lblAlgn val="ctr"/>
        <c:lblOffset val="100"/>
        <c:noMultiLvlLbl val="0"/>
      </c:catAx>
      <c:valAx>
        <c:axId val="412240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1222528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APOYO A LA GESTION ACADEMICA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2.8591711517300101E-2"/>
                  <c:y val="-8.956229906013400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8455682436106503E-2"/>
                  <c:y val="-5.656566256429519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42415211964736E-2"/>
                  <c:y val="-6.12794677779864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0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1668352"/>
        <c:axId val="141669888"/>
      </c:lineChart>
      <c:catAx>
        <c:axId val="141668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41669888"/>
        <c:crosses val="autoZero"/>
        <c:auto val="1"/>
        <c:lblAlgn val="ctr"/>
        <c:lblOffset val="100"/>
        <c:noMultiLvlLbl val="0"/>
      </c:catAx>
      <c:valAx>
        <c:axId val="1416698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41668352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ADMINISTRACIÓN DE LA PLANTA FISICA Y DE LOS RECURSOS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7.3888888888888907E-2"/>
                  <c:y val="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5.4444444444444497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</c:v>
                </c:pt>
                <c:pt idx="1">
                  <c:v>0.8571428571428571</c:v>
                </c:pt>
                <c:pt idx="2">
                  <c:v>0.14285714285714285</c:v>
                </c:pt>
                <c:pt idx="3">
                  <c:v>0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7.3138888888888906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6.20277777777778E-2"/>
                  <c:y val="-6.930692709093190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9759210547729198E-2"/>
                  <c:y val="-0.12727274076966399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70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7.8694444444444497E-2"/>
                  <c:y val="-6.468646528486969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6.4805555555555602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9759210547729198E-2"/>
                  <c:y val="-7.07070782053690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4219684611201703E-2"/>
                  <c:y val="-4.611330219898730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6394779771614998E-2"/>
                  <c:y val="-5.994729285868340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4219684611201703E-2"/>
                  <c:y val="-7.37812835183796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4.2044589450788497E-2"/>
                  <c:y val="-4.611330219898730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1429760"/>
        <c:axId val="141447936"/>
      </c:lineChart>
      <c:catAx>
        <c:axId val="141429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41447936"/>
        <c:crosses val="autoZero"/>
        <c:auto val="1"/>
        <c:lblAlgn val="ctr"/>
        <c:lblOffset val="100"/>
        <c:noMultiLvlLbl val="0"/>
      </c:catAx>
      <c:valAx>
        <c:axId val="1414479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41429760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ADMINISTRACION DE SERVICIOS COMPLEMENTARIOS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8569874932028301E-2"/>
                  <c:y val="-6.12794677779864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55193039695487E-2"/>
                  <c:y val="-5.18518573506039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1538816"/>
        <c:axId val="141540352"/>
      </c:lineChart>
      <c:catAx>
        <c:axId val="141538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41540352"/>
        <c:crosses val="autoZero"/>
        <c:auto val="1"/>
        <c:lblAlgn val="ctr"/>
        <c:lblOffset val="100"/>
        <c:noMultiLvlLbl val="0"/>
      </c:catAx>
      <c:valAx>
        <c:axId val="1415403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41538816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Talento Humano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Admon!$C$7:$F$7</c:f>
              <c:numCache>
                <c:formatCode>0%</c:formatCode>
                <c:ptCount val="4"/>
                <c:pt idx="0">
                  <c:v>0.1</c:v>
                </c:pt>
                <c:pt idx="1">
                  <c:v>0.4</c:v>
                </c:pt>
                <c:pt idx="2">
                  <c:v>0.4</c:v>
                </c:pt>
                <c:pt idx="3">
                  <c:v>0.1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1722752"/>
        <c:axId val="141724288"/>
      </c:barChart>
      <c:catAx>
        <c:axId val="141722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41724288"/>
        <c:crosses val="autoZero"/>
        <c:auto val="1"/>
        <c:lblAlgn val="ctr"/>
        <c:lblOffset val="100"/>
        <c:noMultiLvlLbl val="0"/>
      </c:catAx>
      <c:valAx>
        <c:axId val="1417242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4172275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Talento Humano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2098816"/>
        <c:axId val="142100352"/>
      </c:barChart>
      <c:catAx>
        <c:axId val="142098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42100352"/>
        <c:crosses val="autoZero"/>
        <c:auto val="1"/>
        <c:lblAlgn val="ctr"/>
        <c:lblOffset val="100"/>
        <c:noMultiLvlLbl val="0"/>
      </c:catAx>
      <c:valAx>
        <c:axId val="1421003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4209881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Talento Humano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2122368"/>
        <c:axId val="142140544"/>
      </c:barChart>
      <c:catAx>
        <c:axId val="142122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42140544"/>
        <c:crosses val="autoZero"/>
        <c:auto val="1"/>
        <c:lblAlgn val="ctr"/>
        <c:lblOffset val="100"/>
        <c:noMultiLvlLbl val="0"/>
      </c:catAx>
      <c:valAx>
        <c:axId val="1421405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4212236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TALENTO HUMANO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Admon!$I$5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4219684611201703E-2"/>
                  <c:y val="-7.530675829977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9.4181620445894492E-3"/>
                  <c:y val="-6.1186741118564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1925044850633503E-2"/>
                  <c:y val="-9.413344787471500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3344208809135398E-2"/>
                  <c:y val="-8.94267754809792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3275904"/>
        <c:axId val="143277440"/>
      </c:lineChart>
      <c:catAx>
        <c:axId val="143275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43277440"/>
        <c:crosses val="autoZero"/>
        <c:auto val="1"/>
        <c:lblAlgn val="ctr"/>
        <c:lblOffset val="100"/>
        <c:noMultiLvlLbl val="0"/>
      </c:catAx>
      <c:valAx>
        <c:axId val="1432774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43275904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Apoyo financiero y contable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3312384"/>
        <c:axId val="143313920"/>
      </c:barChart>
      <c:catAx>
        <c:axId val="143312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43313920"/>
        <c:crosses val="autoZero"/>
        <c:auto val="1"/>
        <c:lblAlgn val="ctr"/>
        <c:lblOffset val="100"/>
        <c:noMultiLvlLbl val="0"/>
      </c:catAx>
      <c:valAx>
        <c:axId val="1433139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4331238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Apoyo financiero y contable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3352576"/>
        <c:axId val="143354112"/>
      </c:barChart>
      <c:catAx>
        <c:axId val="143352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43354112"/>
        <c:crosses val="autoZero"/>
        <c:auto val="1"/>
        <c:lblAlgn val="ctr"/>
        <c:lblOffset val="100"/>
        <c:noMultiLvlLbl val="0"/>
      </c:catAx>
      <c:valAx>
        <c:axId val="1433541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4335257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Apoyo financiero y contable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1885440"/>
        <c:axId val="141886976"/>
      </c:barChart>
      <c:catAx>
        <c:axId val="141885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41886976"/>
        <c:crosses val="autoZero"/>
        <c:auto val="1"/>
        <c:lblAlgn val="ctr"/>
        <c:lblOffset val="100"/>
        <c:noMultiLvlLbl val="0"/>
      </c:catAx>
      <c:valAx>
        <c:axId val="1418869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4188544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Gobierno Escolar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0.125</c:v>
                </c:pt>
                <c:pt idx="2">
                  <c:v>0.625</c:v>
                </c:pt>
                <c:pt idx="3">
                  <c:v>0.25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254272"/>
        <c:axId val="41264256"/>
      </c:barChart>
      <c:catAx>
        <c:axId val="41254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41264256"/>
        <c:crosses val="autoZero"/>
        <c:auto val="1"/>
        <c:lblAlgn val="ctr"/>
        <c:lblOffset val="100"/>
        <c:noMultiLvlLbl val="0"/>
      </c:catAx>
      <c:valAx>
        <c:axId val="412642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125427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APOYO FINANCIERO Y CONTABLE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9445350734094599E-2"/>
                  <c:y val="-6.12794677779864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2044589450788497E-2"/>
                  <c:y val="-6.12794677779864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5.2920065252854802E-2"/>
                  <c:y val="-5.656566256429519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5.0744970092441499E-2"/>
                  <c:y val="-6.12794677779864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1982720"/>
        <c:axId val="141992704"/>
      </c:lineChart>
      <c:catAx>
        <c:axId val="141982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41992704"/>
        <c:crosses val="autoZero"/>
        <c:auto val="1"/>
        <c:lblAlgn val="ctr"/>
        <c:lblOffset val="100"/>
        <c:noMultiLvlLbl val="0"/>
      </c:catAx>
      <c:valAx>
        <c:axId val="1419927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41982720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Apoyo a la gestión académica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2043776"/>
        <c:axId val="142057856"/>
      </c:barChart>
      <c:catAx>
        <c:axId val="142043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42057856"/>
        <c:crosses val="autoZero"/>
        <c:auto val="1"/>
        <c:lblAlgn val="ctr"/>
        <c:lblOffset val="100"/>
        <c:noMultiLvlLbl val="0"/>
      </c:catAx>
      <c:valAx>
        <c:axId val="1420578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4204377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Administración de la planta fisica y de los recursos
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3685504"/>
        <c:axId val="143687040"/>
      </c:barChart>
      <c:catAx>
        <c:axId val="143685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43687040"/>
        <c:crosses val="autoZero"/>
        <c:auto val="1"/>
        <c:lblAlgn val="ctr"/>
        <c:lblOffset val="100"/>
        <c:noMultiLvlLbl val="0"/>
      </c:catAx>
      <c:valAx>
        <c:axId val="1436870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4368550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Administración de servicios complementarios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3716736"/>
        <c:axId val="143718272"/>
      </c:barChart>
      <c:catAx>
        <c:axId val="143716736"/>
        <c:scaling>
          <c:orientation val="minMax"/>
        </c:scaling>
        <c:delete val="1"/>
        <c:axPos val="b"/>
        <c:majorTickMark val="out"/>
        <c:minorTickMark val="none"/>
        <c:tickLblPos val="nextTo"/>
        <c:crossAx val="143718272"/>
        <c:crosses val="autoZero"/>
        <c:auto val="1"/>
        <c:lblAlgn val="ctr"/>
        <c:lblOffset val="100"/>
        <c:noMultiLvlLbl val="0"/>
      </c:catAx>
      <c:valAx>
        <c:axId val="1437182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4371673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Talento Humano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3833344"/>
        <c:axId val="143839232"/>
      </c:barChart>
      <c:catAx>
        <c:axId val="143833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43839232"/>
        <c:crosses val="autoZero"/>
        <c:auto val="1"/>
        <c:lblAlgn val="ctr"/>
        <c:lblOffset val="100"/>
        <c:noMultiLvlLbl val="0"/>
      </c:catAx>
      <c:valAx>
        <c:axId val="1438392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4383334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Apoyo financiero y contable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3857152"/>
        <c:axId val="143858688"/>
      </c:barChart>
      <c:catAx>
        <c:axId val="1438571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43858688"/>
        <c:crosses val="autoZero"/>
        <c:auto val="1"/>
        <c:lblAlgn val="ctr"/>
        <c:lblOffset val="100"/>
        <c:noMultiLvlLbl val="0"/>
      </c:catAx>
      <c:valAx>
        <c:axId val="1438586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4385715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Accesibilidad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</c:v>
                </c:pt>
                <c:pt idx="3">
                  <c:v>0.5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2646400"/>
        <c:axId val="112656384"/>
      </c:barChart>
      <c:catAx>
        <c:axId val="112646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12656384"/>
        <c:crosses val="autoZero"/>
        <c:auto val="1"/>
        <c:lblAlgn val="ctr"/>
        <c:lblOffset val="100"/>
        <c:noMultiLvlLbl val="0"/>
      </c:catAx>
      <c:valAx>
        <c:axId val="1126563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264640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Accesibilidad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2719360"/>
        <c:axId val="112720896"/>
      </c:barChart>
      <c:catAx>
        <c:axId val="112719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12720896"/>
        <c:crosses val="autoZero"/>
        <c:auto val="1"/>
        <c:lblAlgn val="ctr"/>
        <c:lblOffset val="100"/>
        <c:noMultiLvlLbl val="0"/>
      </c:catAx>
      <c:valAx>
        <c:axId val="1127208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271936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Accesibilidad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2726784"/>
        <c:axId val="112728320"/>
      </c:barChart>
      <c:catAx>
        <c:axId val="112726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12728320"/>
        <c:crosses val="autoZero"/>
        <c:auto val="1"/>
        <c:lblAlgn val="ctr"/>
        <c:lblOffset val="100"/>
        <c:noMultiLvlLbl val="0"/>
      </c:catAx>
      <c:valAx>
        <c:axId val="1127283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272678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Proyección a la comunidad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0.25</c:v>
                </c:pt>
                <c:pt idx="1">
                  <c:v>0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2771072"/>
        <c:axId val="112772608"/>
      </c:barChart>
      <c:catAx>
        <c:axId val="112771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12772608"/>
        <c:crosses val="autoZero"/>
        <c:auto val="1"/>
        <c:lblAlgn val="ctr"/>
        <c:lblOffset val="100"/>
        <c:noMultiLvlLbl val="0"/>
      </c:catAx>
      <c:valAx>
        <c:axId val="1127726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277107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Gobierno Escolar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301888"/>
        <c:axId val="41303424"/>
      </c:barChart>
      <c:catAx>
        <c:axId val="41301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41303424"/>
        <c:crosses val="autoZero"/>
        <c:auto val="1"/>
        <c:lblAlgn val="ctr"/>
        <c:lblOffset val="100"/>
        <c:noMultiLvlLbl val="0"/>
      </c:catAx>
      <c:valAx>
        <c:axId val="413034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130188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Proyección a la comunidad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268288"/>
        <c:axId val="144270080"/>
      </c:barChart>
      <c:catAx>
        <c:axId val="144268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44270080"/>
        <c:crosses val="autoZero"/>
        <c:auto val="1"/>
        <c:lblAlgn val="ctr"/>
        <c:lblOffset val="100"/>
        <c:noMultiLvlLbl val="0"/>
      </c:catAx>
      <c:valAx>
        <c:axId val="1442700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4426828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Proyección a la comunidad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312576"/>
        <c:axId val="144326656"/>
      </c:barChart>
      <c:catAx>
        <c:axId val="144312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44326656"/>
        <c:crosses val="autoZero"/>
        <c:auto val="1"/>
        <c:lblAlgn val="ctr"/>
        <c:lblOffset val="100"/>
        <c:noMultiLvlLbl val="0"/>
      </c:catAx>
      <c:valAx>
        <c:axId val="1443266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44312576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Participación y convivencia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356864"/>
        <c:axId val="144358400"/>
      </c:barChart>
      <c:catAx>
        <c:axId val="144356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44358400"/>
        <c:crosses val="autoZero"/>
        <c:auto val="1"/>
        <c:lblAlgn val="ctr"/>
        <c:lblOffset val="100"/>
        <c:noMultiLvlLbl val="0"/>
      </c:catAx>
      <c:valAx>
        <c:axId val="1443584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4435686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Participación y convivencia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0784"/>
        <c:axId val="144472320"/>
      </c:barChart>
      <c:catAx>
        <c:axId val="144470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44472320"/>
        <c:crosses val="autoZero"/>
        <c:auto val="1"/>
        <c:lblAlgn val="ctr"/>
        <c:lblOffset val="100"/>
        <c:noMultiLvlLbl val="0"/>
      </c:catAx>
      <c:valAx>
        <c:axId val="1444723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4447078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Participación y convivencia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502784"/>
        <c:axId val="144504320"/>
      </c:barChart>
      <c:catAx>
        <c:axId val="144502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44504320"/>
        <c:crosses val="autoZero"/>
        <c:auto val="1"/>
        <c:lblAlgn val="ctr"/>
        <c:lblOffset val="100"/>
        <c:noMultiLvlLbl val="0"/>
      </c:catAx>
      <c:valAx>
        <c:axId val="1445043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4450278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ACCESIBILIDAD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</c:v>
                </c:pt>
                <c:pt idx="3">
                  <c:v>0.5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6.1620445894507901E-2"/>
                  <c:y val="-7.07070782053690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5.0744970092441499E-2"/>
                  <c:y val="-8.0134688632751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3.97499496902202E-2"/>
                  <c:y val="-8.0134688632751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5.5095160413268097E-2"/>
                  <c:y val="-8.956229906013400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136832"/>
        <c:axId val="144150912"/>
      </c:lineChart>
      <c:catAx>
        <c:axId val="144136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44150912"/>
        <c:crosses val="autoZero"/>
        <c:auto val="1"/>
        <c:lblAlgn val="ctr"/>
        <c:lblOffset val="100"/>
        <c:noMultiLvlLbl val="0"/>
      </c:catAx>
      <c:valAx>
        <c:axId val="1441509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44136832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PROYECCIÓN A LA COMUNIDAD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0.25</c:v>
                </c:pt>
                <c:pt idx="1">
                  <c:v>0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301E-2"/>
                  <c:y val="-6.91699532984808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5.72702555736814E-2"/>
                  <c:y val="-7.37812835183796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8569874932028301E-2"/>
                  <c:y val="-6.91699532984808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5.72702555736814E-2"/>
                  <c:y val="-8.300394395817700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70240"/>
        <c:axId val="144571776"/>
      </c:lineChart>
      <c:catAx>
        <c:axId val="144570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44571776"/>
        <c:crosses val="autoZero"/>
        <c:auto val="1"/>
        <c:lblAlgn val="ctr"/>
        <c:lblOffset val="100"/>
        <c:noMultiLvlLbl val="0"/>
      </c:catAx>
      <c:valAx>
        <c:axId val="1445717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44570240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PARTICIPACION Y CONVIVENCIA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301E-2"/>
                  <c:y val="-6.127946777798640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5.2920065252854802E-2"/>
                  <c:y val="-5.656566256429519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6394779771614998E-2"/>
                  <c:y val="-6.127946777798640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97499496902202E-2"/>
                  <c:y val="-9.427610427382529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614528"/>
        <c:axId val="144616064"/>
      </c:lineChart>
      <c:catAx>
        <c:axId val="144614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44616064"/>
        <c:crosses val="autoZero"/>
        <c:auto val="1"/>
        <c:lblAlgn val="ctr"/>
        <c:lblOffset val="100"/>
        <c:noMultiLvlLbl val="0"/>
      </c:catAx>
      <c:valAx>
        <c:axId val="1446160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44614528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Prevención de riesgos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3353472"/>
        <c:axId val="113355008"/>
      </c:barChart>
      <c:catAx>
        <c:axId val="113353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13355008"/>
        <c:crosses val="autoZero"/>
        <c:auto val="1"/>
        <c:lblAlgn val="ctr"/>
        <c:lblOffset val="100"/>
        <c:noMultiLvlLbl val="0"/>
      </c:catAx>
      <c:valAx>
        <c:axId val="1133550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335347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Prevención de riesgos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5715200"/>
        <c:axId val="145716736"/>
      </c:barChart>
      <c:catAx>
        <c:axId val="145715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45716736"/>
        <c:crosses val="autoZero"/>
        <c:auto val="1"/>
        <c:lblAlgn val="ctr"/>
        <c:lblOffset val="100"/>
        <c:noMultiLvlLbl val="0"/>
      </c:catAx>
      <c:valAx>
        <c:axId val="1457167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4571520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Gobierno Escolar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333888"/>
        <c:axId val="41335424"/>
      </c:barChart>
      <c:catAx>
        <c:axId val="41333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41335424"/>
        <c:crosses val="autoZero"/>
        <c:auto val="1"/>
        <c:lblAlgn val="ctr"/>
        <c:lblOffset val="100"/>
        <c:noMultiLvlLbl val="0"/>
      </c:catAx>
      <c:valAx>
        <c:axId val="413354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133388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Prevención de riesgos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5737600"/>
        <c:axId val="145739136"/>
      </c:barChart>
      <c:catAx>
        <c:axId val="145737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45739136"/>
        <c:crosses val="autoZero"/>
        <c:auto val="1"/>
        <c:lblAlgn val="ctr"/>
        <c:lblOffset val="100"/>
        <c:noMultiLvlLbl val="0"/>
      </c:catAx>
      <c:valAx>
        <c:axId val="1457391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4573760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PREVENCIÓN DE RIESGOS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5095160413268097E-2"/>
                  <c:y val="-7.530675829977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5.2920065252854802E-2"/>
                  <c:y val="-5.17733963310932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4100140011046701E-2"/>
                  <c:y val="-8.001343069350780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7574854529806898E-2"/>
                  <c:y val="-0.117666809843394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195200"/>
        <c:axId val="146196736"/>
      </c:lineChart>
      <c:catAx>
        <c:axId val="146195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46196736"/>
        <c:crosses val="autoZero"/>
        <c:auto val="1"/>
        <c:lblAlgn val="ctr"/>
        <c:lblOffset val="100"/>
        <c:noMultiLvlLbl val="0"/>
      </c:catAx>
      <c:valAx>
        <c:axId val="1461967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46195200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Accesibilidad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5891712"/>
        <c:axId val="145893248"/>
      </c:barChart>
      <c:catAx>
        <c:axId val="1458917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45893248"/>
        <c:crosses val="autoZero"/>
        <c:auto val="1"/>
        <c:lblAlgn val="ctr"/>
        <c:lblOffset val="100"/>
        <c:noMultiLvlLbl val="0"/>
      </c:catAx>
      <c:valAx>
        <c:axId val="1458932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4589171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Proyección a la comunidad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5922688"/>
        <c:axId val="145932672"/>
      </c:barChart>
      <c:catAx>
        <c:axId val="1459226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45932672"/>
        <c:crosses val="autoZero"/>
        <c:auto val="1"/>
        <c:lblAlgn val="ctr"/>
        <c:lblOffset val="100"/>
        <c:noMultiLvlLbl val="0"/>
      </c:catAx>
      <c:valAx>
        <c:axId val="1459326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4592268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Participación y convivencia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5843328"/>
        <c:axId val="145844864"/>
      </c:barChart>
      <c:catAx>
        <c:axId val="145843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45844864"/>
        <c:crosses val="autoZero"/>
        <c:auto val="1"/>
        <c:lblAlgn val="ctr"/>
        <c:lblOffset val="100"/>
        <c:noMultiLvlLbl val="0"/>
      </c:catAx>
      <c:valAx>
        <c:axId val="1458448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4584332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Prevención de riesgos</a:t>
            </a:r>
          </a:p>
        </c:rich>
      </c:tx>
      <c:layout>
        <c:manualLayout>
          <c:xMode val="edge"/>
          <c:yMode val="edge"/>
          <c:x val="0.19146307459697201"/>
          <c:y val="2.83974609556784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5857920"/>
        <c:axId val="145876096"/>
      </c:barChart>
      <c:catAx>
        <c:axId val="145857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45876096"/>
        <c:crosses val="autoZero"/>
        <c:auto val="1"/>
        <c:lblAlgn val="ctr"/>
        <c:lblOffset val="100"/>
        <c:noMultiLvlLbl val="0"/>
      </c:catAx>
      <c:valAx>
        <c:axId val="1458760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4585792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Autoevaluaci&#243;n!A1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image" Target="../media/image2.jpeg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hyperlink" Target="#Academica!A1"/><Relationship Id="rId33" Type="http://schemas.openxmlformats.org/officeDocument/2006/relationships/chart" Target="../charts/chart30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29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2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image" Target="../media/image3.png"/><Relationship Id="rId30" Type="http://schemas.openxmlformats.org/officeDocument/2006/relationships/chart" Target="../charts/chart27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8.xml"/><Relationship Id="rId13" Type="http://schemas.openxmlformats.org/officeDocument/2006/relationships/chart" Target="../charts/chart43.xml"/><Relationship Id="rId18" Type="http://schemas.openxmlformats.org/officeDocument/2006/relationships/image" Target="../media/image2.jpeg"/><Relationship Id="rId3" Type="http://schemas.openxmlformats.org/officeDocument/2006/relationships/chart" Target="../charts/chart33.xml"/><Relationship Id="rId21" Type="http://schemas.openxmlformats.org/officeDocument/2006/relationships/chart" Target="../charts/chart48.xml"/><Relationship Id="rId7" Type="http://schemas.openxmlformats.org/officeDocument/2006/relationships/chart" Target="../charts/chart37.xml"/><Relationship Id="rId12" Type="http://schemas.openxmlformats.org/officeDocument/2006/relationships/chart" Target="../charts/chart42.xml"/><Relationship Id="rId17" Type="http://schemas.openxmlformats.org/officeDocument/2006/relationships/hyperlink" Target="#Admon!A1"/><Relationship Id="rId2" Type="http://schemas.openxmlformats.org/officeDocument/2006/relationships/chart" Target="../charts/chart32.xml"/><Relationship Id="rId16" Type="http://schemas.openxmlformats.org/officeDocument/2006/relationships/chart" Target="../charts/chart46.xml"/><Relationship Id="rId20" Type="http://schemas.openxmlformats.org/officeDocument/2006/relationships/chart" Target="../charts/chart47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11" Type="http://schemas.openxmlformats.org/officeDocument/2006/relationships/chart" Target="../charts/chart41.xml"/><Relationship Id="rId5" Type="http://schemas.openxmlformats.org/officeDocument/2006/relationships/chart" Target="../charts/chart35.xml"/><Relationship Id="rId15" Type="http://schemas.openxmlformats.org/officeDocument/2006/relationships/chart" Target="../charts/chart45.xml"/><Relationship Id="rId23" Type="http://schemas.openxmlformats.org/officeDocument/2006/relationships/chart" Target="../charts/chart50.xml"/><Relationship Id="rId10" Type="http://schemas.openxmlformats.org/officeDocument/2006/relationships/chart" Target="../charts/chart40.xml"/><Relationship Id="rId19" Type="http://schemas.openxmlformats.org/officeDocument/2006/relationships/image" Target="../media/image4.png"/><Relationship Id="rId4" Type="http://schemas.openxmlformats.org/officeDocument/2006/relationships/chart" Target="../charts/chart34.xml"/><Relationship Id="rId9" Type="http://schemas.openxmlformats.org/officeDocument/2006/relationships/chart" Target="../charts/chart39.xml"/><Relationship Id="rId14" Type="http://schemas.openxmlformats.org/officeDocument/2006/relationships/chart" Target="../charts/chart44.xml"/><Relationship Id="rId22" Type="http://schemas.openxmlformats.org/officeDocument/2006/relationships/chart" Target="../charts/chart49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8.xml"/><Relationship Id="rId13" Type="http://schemas.openxmlformats.org/officeDocument/2006/relationships/chart" Target="../charts/chart63.xml"/><Relationship Id="rId18" Type="http://schemas.openxmlformats.org/officeDocument/2006/relationships/chart" Target="../charts/chart68.xml"/><Relationship Id="rId26" Type="http://schemas.openxmlformats.org/officeDocument/2006/relationships/chart" Target="../charts/chart72.xml"/><Relationship Id="rId3" Type="http://schemas.openxmlformats.org/officeDocument/2006/relationships/chart" Target="../charts/chart53.xml"/><Relationship Id="rId21" Type="http://schemas.openxmlformats.org/officeDocument/2006/relationships/hyperlink" Target="#'Fort y Oport'!A1"/><Relationship Id="rId7" Type="http://schemas.openxmlformats.org/officeDocument/2006/relationships/chart" Target="../charts/chart57.xml"/><Relationship Id="rId12" Type="http://schemas.openxmlformats.org/officeDocument/2006/relationships/chart" Target="../charts/chart62.xml"/><Relationship Id="rId17" Type="http://schemas.openxmlformats.org/officeDocument/2006/relationships/chart" Target="../charts/chart67.xml"/><Relationship Id="rId25" Type="http://schemas.openxmlformats.org/officeDocument/2006/relationships/chart" Target="../charts/chart71.xml"/><Relationship Id="rId2" Type="http://schemas.openxmlformats.org/officeDocument/2006/relationships/chart" Target="../charts/chart52.xml"/><Relationship Id="rId16" Type="http://schemas.openxmlformats.org/officeDocument/2006/relationships/chart" Target="../charts/chart66.xml"/><Relationship Id="rId20" Type="http://schemas.openxmlformats.org/officeDocument/2006/relationships/chart" Target="../charts/chart70.xml"/><Relationship Id="rId29" Type="http://schemas.openxmlformats.org/officeDocument/2006/relationships/chart" Target="../charts/chart75.xml"/><Relationship Id="rId1" Type="http://schemas.openxmlformats.org/officeDocument/2006/relationships/chart" Target="../charts/chart51.xml"/><Relationship Id="rId6" Type="http://schemas.openxmlformats.org/officeDocument/2006/relationships/chart" Target="../charts/chart56.xml"/><Relationship Id="rId11" Type="http://schemas.openxmlformats.org/officeDocument/2006/relationships/chart" Target="../charts/chart61.xml"/><Relationship Id="rId24" Type="http://schemas.openxmlformats.org/officeDocument/2006/relationships/image" Target="../media/image5.png"/><Relationship Id="rId5" Type="http://schemas.openxmlformats.org/officeDocument/2006/relationships/chart" Target="../charts/chart55.xml"/><Relationship Id="rId15" Type="http://schemas.openxmlformats.org/officeDocument/2006/relationships/chart" Target="../charts/chart65.xml"/><Relationship Id="rId23" Type="http://schemas.openxmlformats.org/officeDocument/2006/relationships/hyperlink" Target="#Comunidad!A1"/><Relationship Id="rId28" Type="http://schemas.openxmlformats.org/officeDocument/2006/relationships/chart" Target="../charts/chart74.xml"/><Relationship Id="rId10" Type="http://schemas.openxmlformats.org/officeDocument/2006/relationships/chart" Target="../charts/chart60.xml"/><Relationship Id="rId19" Type="http://schemas.openxmlformats.org/officeDocument/2006/relationships/chart" Target="../charts/chart69.xml"/><Relationship Id="rId4" Type="http://schemas.openxmlformats.org/officeDocument/2006/relationships/chart" Target="../charts/chart54.xml"/><Relationship Id="rId9" Type="http://schemas.openxmlformats.org/officeDocument/2006/relationships/chart" Target="../charts/chart59.xml"/><Relationship Id="rId14" Type="http://schemas.openxmlformats.org/officeDocument/2006/relationships/chart" Target="../charts/chart64.xml"/><Relationship Id="rId22" Type="http://schemas.openxmlformats.org/officeDocument/2006/relationships/image" Target="../media/image2.jpeg"/><Relationship Id="rId27" Type="http://schemas.openxmlformats.org/officeDocument/2006/relationships/chart" Target="../charts/chart73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3.xml"/><Relationship Id="rId13" Type="http://schemas.openxmlformats.org/officeDocument/2006/relationships/chart" Target="../charts/chart88.xml"/><Relationship Id="rId18" Type="http://schemas.openxmlformats.org/officeDocument/2006/relationships/image" Target="../media/image2.jpeg"/><Relationship Id="rId3" Type="http://schemas.openxmlformats.org/officeDocument/2006/relationships/chart" Target="../charts/chart78.xml"/><Relationship Id="rId21" Type="http://schemas.openxmlformats.org/officeDocument/2006/relationships/chart" Target="../charts/chart94.xml"/><Relationship Id="rId7" Type="http://schemas.openxmlformats.org/officeDocument/2006/relationships/chart" Target="../charts/chart82.xml"/><Relationship Id="rId12" Type="http://schemas.openxmlformats.org/officeDocument/2006/relationships/chart" Target="../charts/chart87.xml"/><Relationship Id="rId17" Type="http://schemas.openxmlformats.org/officeDocument/2006/relationships/hyperlink" Target="#Instituci&#243;n!A1"/><Relationship Id="rId2" Type="http://schemas.openxmlformats.org/officeDocument/2006/relationships/chart" Target="../charts/chart77.xml"/><Relationship Id="rId16" Type="http://schemas.openxmlformats.org/officeDocument/2006/relationships/chart" Target="../charts/chart91.xml"/><Relationship Id="rId20" Type="http://schemas.openxmlformats.org/officeDocument/2006/relationships/chart" Target="../charts/chart93.xml"/><Relationship Id="rId1" Type="http://schemas.openxmlformats.org/officeDocument/2006/relationships/chart" Target="../charts/chart76.xml"/><Relationship Id="rId6" Type="http://schemas.openxmlformats.org/officeDocument/2006/relationships/chart" Target="../charts/chart81.xml"/><Relationship Id="rId11" Type="http://schemas.openxmlformats.org/officeDocument/2006/relationships/chart" Target="../charts/chart86.xml"/><Relationship Id="rId5" Type="http://schemas.openxmlformats.org/officeDocument/2006/relationships/chart" Target="../charts/chart80.xml"/><Relationship Id="rId15" Type="http://schemas.openxmlformats.org/officeDocument/2006/relationships/chart" Target="../charts/chart90.xml"/><Relationship Id="rId10" Type="http://schemas.openxmlformats.org/officeDocument/2006/relationships/chart" Target="../charts/chart85.xml"/><Relationship Id="rId19" Type="http://schemas.openxmlformats.org/officeDocument/2006/relationships/chart" Target="../charts/chart92.xml"/><Relationship Id="rId4" Type="http://schemas.openxmlformats.org/officeDocument/2006/relationships/chart" Target="../charts/chart79.xml"/><Relationship Id="rId9" Type="http://schemas.openxmlformats.org/officeDocument/2006/relationships/chart" Target="../charts/chart84.xml"/><Relationship Id="rId14" Type="http://schemas.openxmlformats.org/officeDocument/2006/relationships/chart" Target="../charts/chart89.xml"/><Relationship Id="rId22" Type="http://schemas.openxmlformats.org/officeDocument/2006/relationships/chart" Target="../charts/chart9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171450</xdr:rowOff>
    </xdr:from>
    <xdr:to>
      <xdr:col>1</xdr:col>
      <xdr:colOff>714375</xdr:colOff>
      <xdr:row>2</xdr:row>
      <xdr:rowOff>95250</xdr:rowOff>
    </xdr:to>
    <xdr:pic>
      <xdr:nvPicPr>
        <xdr:cNvPr id="27565379" name="1 Imagen" descr="Secretaría de Educació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" y="171450"/>
          <a:ext cx="143891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133350</xdr:colOff>
      <xdr:row>0</xdr:row>
      <xdr:rowOff>114300</xdr:rowOff>
    </xdr:from>
    <xdr:to>
      <xdr:col>10</xdr:col>
      <xdr:colOff>828675</xdr:colOff>
      <xdr:row>2</xdr:row>
      <xdr:rowOff>219075</xdr:rowOff>
    </xdr:to>
    <xdr:pic>
      <xdr:nvPicPr>
        <xdr:cNvPr id="27565380" name="Picture 3995" descr="MB900431547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910320" y="114300"/>
          <a:ext cx="6953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97921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97921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97921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97921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979216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979217" name="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979218" name="7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979219" name="8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979220" name="9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342900</xdr:colOff>
      <xdr:row>2</xdr:row>
      <xdr:rowOff>0</xdr:rowOff>
    </xdr:from>
    <xdr:to>
      <xdr:col>52</xdr:col>
      <xdr:colOff>85725</xdr:colOff>
      <xdr:row>8</xdr:row>
      <xdr:rowOff>0</xdr:rowOff>
    </xdr:to>
    <xdr:graphicFrame macro="">
      <xdr:nvGraphicFramePr>
        <xdr:cNvPr id="53979221" name="10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685800</xdr:colOff>
      <xdr:row>8</xdr:row>
      <xdr:rowOff>400050</xdr:rowOff>
    </xdr:from>
    <xdr:to>
      <xdr:col>52</xdr:col>
      <xdr:colOff>428625</xdr:colOff>
      <xdr:row>14</xdr:row>
      <xdr:rowOff>609600</xdr:rowOff>
    </xdr:to>
    <xdr:graphicFrame macro="">
      <xdr:nvGraphicFramePr>
        <xdr:cNvPr id="53979222" name="1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752475</xdr:colOff>
      <xdr:row>15</xdr:row>
      <xdr:rowOff>9525</xdr:rowOff>
    </xdr:from>
    <xdr:to>
      <xdr:col>52</xdr:col>
      <xdr:colOff>495300</xdr:colOff>
      <xdr:row>19</xdr:row>
      <xdr:rowOff>104775</xdr:rowOff>
    </xdr:to>
    <xdr:graphicFrame macro="">
      <xdr:nvGraphicFramePr>
        <xdr:cNvPr id="53979223" name="1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979224" name="7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979225" name="8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979226" name="9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714375</xdr:colOff>
      <xdr:row>19</xdr:row>
      <xdr:rowOff>152400</xdr:rowOff>
    </xdr:from>
    <xdr:to>
      <xdr:col>52</xdr:col>
      <xdr:colOff>457200</xdr:colOff>
      <xdr:row>25</xdr:row>
      <xdr:rowOff>219075</xdr:rowOff>
    </xdr:to>
    <xdr:graphicFrame macro="">
      <xdr:nvGraphicFramePr>
        <xdr:cNvPr id="53979227" name="1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979228" name="7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979229" name="8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38</xdr:col>
      <xdr:colOff>733425</xdr:colOff>
      <xdr:row>30</xdr:row>
      <xdr:rowOff>295275</xdr:rowOff>
    </xdr:to>
    <xdr:graphicFrame macro="">
      <xdr:nvGraphicFramePr>
        <xdr:cNvPr id="53979230" name="9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44</xdr:col>
      <xdr:colOff>647700</xdr:colOff>
      <xdr:row>25</xdr:row>
      <xdr:rowOff>371475</xdr:rowOff>
    </xdr:from>
    <xdr:to>
      <xdr:col>52</xdr:col>
      <xdr:colOff>533400</xdr:colOff>
      <xdr:row>30</xdr:row>
      <xdr:rowOff>304800</xdr:rowOff>
    </xdr:to>
    <xdr:graphicFrame macro="">
      <xdr:nvGraphicFramePr>
        <xdr:cNvPr id="53979231" name="1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752475</xdr:colOff>
      <xdr:row>31</xdr:row>
      <xdr:rowOff>123825</xdr:rowOff>
    </xdr:from>
    <xdr:to>
      <xdr:col>26</xdr:col>
      <xdr:colOff>752475</xdr:colOff>
      <xdr:row>35</xdr:row>
      <xdr:rowOff>200025</xdr:rowOff>
    </xdr:to>
    <xdr:graphicFrame macro="">
      <xdr:nvGraphicFramePr>
        <xdr:cNvPr id="53979232" name="7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27</xdr:col>
      <xdr:colOff>123825</xdr:colOff>
      <xdr:row>31</xdr:row>
      <xdr:rowOff>123825</xdr:rowOff>
    </xdr:from>
    <xdr:to>
      <xdr:col>32</xdr:col>
      <xdr:colOff>733425</xdr:colOff>
      <xdr:row>35</xdr:row>
      <xdr:rowOff>200025</xdr:rowOff>
    </xdr:to>
    <xdr:graphicFrame macro="">
      <xdr:nvGraphicFramePr>
        <xdr:cNvPr id="53979233" name="8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33</xdr:col>
      <xdr:colOff>104775</xdr:colOff>
      <xdr:row>31</xdr:row>
      <xdr:rowOff>123825</xdr:rowOff>
    </xdr:from>
    <xdr:to>
      <xdr:col>38</xdr:col>
      <xdr:colOff>723900</xdr:colOff>
      <xdr:row>35</xdr:row>
      <xdr:rowOff>209550</xdr:rowOff>
    </xdr:to>
    <xdr:graphicFrame macro="">
      <xdr:nvGraphicFramePr>
        <xdr:cNvPr id="53979234" name="9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44</xdr:col>
      <xdr:colOff>647700</xdr:colOff>
      <xdr:row>31</xdr:row>
      <xdr:rowOff>76200</xdr:rowOff>
    </xdr:from>
    <xdr:to>
      <xdr:col>52</xdr:col>
      <xdr:colOff>609600</xdr:colOff>
      <xdr:row>35</xdr:row>
      <xdr:rowOff>171450</xdr:rowOff>
    </xdr:to>
    <xdr:graphicFrame macro="">
      <xdr:nvGraphicFramePr>
        <xdr:cNvPr id="53979235" name="1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21</xdr:col>
      <xdr:colOff>9525</xdr:colOff>
      <xdr:row>0</xdr:row>
      <xdr:rowOff>38100</xdr:rowOff>
    </xdr:from>
    <xdr:to>
      <xdr:col>21</xdr:col>
      <xdr:colOff>704850</xdr:colOff>
      <xdr:row>3</xdr:row>
      <xdr:rowOff>57150</xdr:rowOff>
    </xdr:to>
    <xdr:pic>
      <xdr:nvPicPr>
        <xdr:cNvPr id="53979236" name="Picture 3995" descr="MB900431547">
          <a:hlinkClick xmlns:r="http://schemas.openxmlformats.org/officeDocument/2006/relationships" r:id="rId25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95819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190500</xdr:colOff>
      <xdr:row>3</xdr:row>
      <xdr:rowOff>95250</xdr:rowOff>
    </xdr:from>
    <xdr:to>
      <xdr:col>21</xdr:col>
      <xdr:colOff>571500</xdr:colOff>
      <xdr:row>4</xdr:row>
      <xdr:rowOff>28575</xdr:rowOff>
    </xdr:to>
    <xdr:pic>
      <xdr:nvPicPr>
        <xdr:cNvPr id="53979237" name="2 Imagen">
          <a:hlinkClick xmlns:r="http://schemas.openxmlformats.org/officeDocument/2006/relationships" r:id="rId25"/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139170" y="771525"/>
          <a:ext cx="381000" cy="4171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209550</xdr:colOff>
      <xdr:row>2</xdr:row>
      <xdr:rowOff>0</xdr:rowOff>
    </xdr:from>
    <xdr:to>
      <xdr:col>44</xdr:col>
      <xdr:colOff>209550</xdr:colOff>
      <xdr:row>8</xdr:row>
      <xdr:rowOff>0</xdr:rowOff>
    </xdr:to>
    <xdr:graphicFrame macro="">
      <xdr:nvGraphicFramePr>
        <xdr:cNvPr id="53979238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8</xdr:row>
      <xdr:rowOff>333375</xdr:rowOff>
    </xdr:from>
    <xdr:to>
      <xdr:col>44</xdr:col>
      <xdr:colOff>180975</xdr:colOff>
      <xdr:row>14</xdr:row>
      <xdr:rowOff>552450</xdr:rowOff>
    </xdr:to>
    <xdr:graphicFrame macro="">
      <xdr:nvGraphicFramePr>
        <xdr:cNvPr id="53979239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39</xdr:col>
      <xdr:colOff>200025</xdr:colOff>
      <xdr:row>15</xdr:row>
      <xdr:rowOff>0</xdr:rowOff>
    </xdr:from>
    <xdr:to>
      <xdr:col>44</xdr:col>
      <xdr:colOff>200025</xdr:colOff>
      <xdr:row>19</xdr:row>
      <xdr:rowOff>85725</xdr:rowOff>
    </xdr:to>
    <xdr:graphicFrame macro="">
      <xdr:nvGraphicFramePr>
        <xdr:cNvPr id="53979240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39</xdr:col>
      <xdr:colOff>209550</xdr:colOff>
      <xdr:row>20</xdr:row>
      <xdr:rowOff>19050</xdr:rowOff>
    </xdr:from>
    <xdr:to>
      <xdr:col>44</xdr:col>
      <xdr:colOff>228600</xdr:colOff>
      <xdr:row>25</xdr:row>
      <xdr:rowOff>276225</xdr:rowOff>
    </xdr:to>
    <xdr:graphicFrame macro="">
      <xdr:nvGraphicFramePr>
        <xdr:cNvPr id="53979241" name="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39</xdr:col>
      <xdr:colOff>209550</xdr:colOff>
      <xdr:row>25</xdr:row>
      <xdr:rowOff>409575</xdr:rowOff>
    </xdr:from>
    <xdr:to>
      <xdr:col>44</xdr:col>
      <xdr:colOff>238125</xdr:colOff>
      <xdr:row>30</xdr:row>
      <xdr:rowOff>285750</xdr:rowOff>
    </xdr:to>
    <xdr:graphicFrame macro="">
      <xdr:nvGraphicFramePr>
        <xdr:cNvPr id="53979242" name="7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39</xdr:col>
      <xdr:colOff>266700</xdr:colOff>
      <xdr:row>31</xdr:row>
      <xdr:rowOff>114300</xdr:rowOff>
    </xdr:from>
    <xdr:to>
      <xdr:col>44</xdr:col>
      <xdr:colOff>257175</xdr:colOff>
      <xdr:row>35</xdr:row>
      <xdr:rowOff>219075</xdr:rowOff>
    </xdr:to>
    <xdr:graphicFrame macro="">
      <xdr:nvGraphicFramePr>
        <xdr:cNvPr id="53979243" name="8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10965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10966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10967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10968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10969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10970" name="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10971" name="7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10972" name="8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10973" name="9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323850</xdr:colOff>
      <xdr:row>1</xdr:row>
      <xdr:rowOff>276225</xdr:rowOff>
    </xdr:from>
    <xdr:to>
      <xdr:col>52</xdr:col>
      <xdr:colOff>66675</xdr:colOff>
      <xdr:row>7</xdr:row>
      <xdr:rowOff>466725</xdr:rowOff>
    </xdr:to>
    <xdr:graphicFrame macro="">
      <xdr:nvGraphicFramePr>
        <xdr:cNvPr id="53710974" name="10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342900</xdr:colOff>
      <xdr:row>8</xdr:row>
      <xdr:rowOff>323850</xdr:rowOff>
    </xdr:from>
    <xdr:to>
      <xdr:col>52</xdr:col>
      <xdr:colOff>85725</xdr:colOff>
      <xdr:row>14</xdr:row>
      <xdr:rowOff>533400</xdr:rowOff>
    </xdr:to>
    <xdr:graphicFrame macro="">
      <xdr:nvGraphicFramePr>
        <xdr:cNvPr id="53710975" name="1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390525</xdr:colOff>
      <xdr:row>15</xdr:row>
      <xdr:rowOff>0</xdr:rowOff>
    </xdr:from>
    <xdr:to>
      <xdr:col>52</xdr:col>
      <xdr:colOff>133350</xdr:colOff>
      <xdr:row>19</xdr:row>
      <xdr:rowOff>95250</xdr:rowOff>
    </xdr:to>
    <xdr:graphicFrame macro="">
      <xdr:nvGraphicFramePr>
        <xdr:cNvPr id="53710976" name="1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10977" name="7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10978" name="8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10979" name="9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381000</xdr:colOff>
      <xdr:row>20</xdr:row>
      <xdr:rowOff>9525</xdr:rowOff>
    </xdr:from>
    <xdr:to>
      <xdr:col>52</xdr:col>
      <xdr:colOff>123825</xdr:colOff>
      <xdr:row>25</xdr:row>
      <xdr:rowOff>285750</xdr:rowOff>
    </xdr:to>
    <xdr:graphicFrame macro="">
      <xdr:nvGraphicFramePr>
        <xdr:cNvPr id="53710980" name="1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38100</xdr:colOff>
      <xdr:row>0</xdr:row>
      <xdr:rowOff>38100</xdr:rowOff>
    </xdr:from>
    <xdr:to>
      <xdr:col>21</xdr:col>
      <xdr:colOff>733425</xdr:colOff>
      <xdr:row>3</xdr:row>
      <xdr:rowOff>57150</xdr:rowOff>
    </xdr:to>
    <xdr:pic>
      <xdr:nvPicPr>
        <xdr:cNvPr id="53710981" name="Picture 3995" descr="MB900431547">
          <a:hlinkClick xmlns:r="http://schemas.openxmlformats.org/officeDocument/2006/relationships" r:id="rId17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038840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228600</xdr:colOff>
      <xdr:row>3</xdr:row>
      <xdr:rowOff>85725</xdr:rowOff>
    </xdr:from>
    <xdr:to>
      <xdr:col>21</xdr:col>
      <xdr:colOff>600075</xdr:colOff>
      <xdr:row>4</xdr:row>
      <xdr:rowOff>0</xdr:rowOff>
    </xdr:to>
    <xdr:pic>
      <xdr:nvPicPr>
        <xdr:cNvPr id="53710982" name="2 Imagen">
          <a:hlinkClick xmlns:r="http://schemas.openxmlformats.org/officeDocument/2006/relationships" r:id="rId17"/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229340" y="762000"/>
          <a:ext cx="371475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133350</xdr:colOff>
      <xdr:row>2</xdr:row>
      <xdr:rowOff>0</xdr:rowOff>
    </xdr:from>
    <xdr:to>
      <xdr:col>44</xdr:col>
      <xdr:colOff>123825</xdr:colOff>
      <xdr:row>8</xdr:row>
      <xdr:rowOff>0</xdr:rowOff>
    </xdr:to>
    <xdr:graphicFrame macro="">
      <xdr:nvGraphicFramePr>
        <xdr:cNvPr id="53710983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180975</xdr:colOff>
      <xdr:row>8</xdr:row>
      <xdr:rowOff>342900</xdr:rowOff>
    </xdr:from>
    <xdr:to>
      <xdr:col>44</xdr:col>
      <xdr:colOff>180975</xdr:colOff>
      <xdr:row>14</xdr:row>
      <xdr:rowOff>542925</xdr:rowOff>
    </xdr:to>
    <xdr:graphicFrame macro="">
      <xdr:nvGraphicFramePr>
        <xdr:cNvPr id="53710984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180975</xdr:colOff>
      <xdr:row>15</xdr:row>
      <xdr:rowOff>19050</xdr:rowOff>
    </xdr:from>
    <xdr:to>
      <xdr:col>44</xdr:col>
      <xdr:colOff>190500</xdr:colOff>
      <xdr:row>19</xdr:row>
      <xdr:rowOff>95250</xdr:rowOff>
    </xdr:to>
    <xdr:graphicFrame macro="">
      <xdr:nvGraphicFramePr>
        <xdr:cNvPr id="53710985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39</xdr:col>
      <xdr:colOff>161925</xdr:colOff>
      <xdr:row>20</xdr:row>
      <xdr:rowOff>9525</xdr:rowOff>
    </xdr:from>
    <xdr:to>
      <xdr:col>44</xdr:col>
      <xdr:colOff>190500</xdr:colOff>
      <xdr:row>25</xdr:row>
      <xdr:rowOff>257175</xdr:rowOff>
    </xdr:to>
    <xdr:graphicFrame macro="">
      <xdr:nvGraphicFramePr>
        <xdr:cNvPr id="53710986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40681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40682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40683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40684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40685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40686" name="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40687" name="7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40688" name="8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40689" name="9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45</xdr:col>
      <xdr:colOff>209550</xdr:colOff>
      <xdr:row>2</xdr:row>
      <xdr:rowOff>9525</xdr:rowOff>
    </xdr:from>
    <xdr:to>
      <xdr:col>52</xdr:col>
      <xdr:colOff>714375</xdr:colOff>
      <xdr:row>8</xdr:row>
      <xdr:rowOff>9525</xdr:rowOff>
    </xdr:to>
    <xdr:graphicFrame macro="">
      <xdr:nvGraphicFramePr>
        <xdr:cNvPr id="53740690" name="10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45</xdr:col>
      <xdr:colOff>257175</xdr:colOff>
      <xdr:row>8</xdr:row>
      <xdr:rowOff>361950</xdr:rowOff>
    </xdr:from>
    <xdr:to>
      <xdr:col>53</xdr:col>
      <xdr:colOff>0</xdr:colOff>
      <xdr:row>14</xdr:row>
      <xdr:rowOff>571500</xdr:rowOff>
    </xdr:to>
    <xdr:graphicFrame macro="">
      <xdr:nvGraphicFramePr>
        <xdr:cNvPr id="53740691" name="1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45</xdr:col>
      <xdr:colOff>361950</xdr:colOff>
      <xdr:row>14</xdr:row>
      <xdr:rowOff>752475</xdr:rowOff>
    </xdr:from>
    <xdr:to>
      <xdr:col>53</xdr:col>
      <xdr:colOff>104775</xdr:colOff>
      <xdr:row>19</xdr:row>
      <xdr:rowOff>85725</xdr:rowOff>
    </xdr:to>
    <xdr:graphicFrame macro="">
      <xdr:nvGraphicFramePr>
        <xdr:cNvPr id="53740692" name="1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40693" name="7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40694" name="8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40695" name="9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45</xdr:col>
      <xdr:colOff>381000</xdr:colOff>
      <xdr:row>20</xdr:row>
      <xdr:rowOff>38100</xdr:rowOff>
    </xdr:from>
    <xdr:to>
      <xdr:col>53</xdr:col>
      <xdr:colOff>123825</xdr:colOff>
      <xdr:row>25</xdr:row>
      <xdr:rowOff>314325</xdr:rowOff>
    </xdr:to>
    <xdr:graphicFrame macro="">
      <xdr:nvGraphicFramePr>
        <xdr:cNvPr id="53740696" name="1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740697" name="7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740698" name="8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39</xdr:col>
      <xdr:colOff>9525</xdr:colOff>
      <xdr:row>30</xdr:row>
      <xdr:rowOff>295275</xdr:rowOff>
    </xdr:to>
    <xdr:graphicFrame macro="">
      <xdr:nvGraphicFramePr>
        <xdr:cNvPr id="53740699" name="9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45</xdr:col>
      <xdr:colOff>381000</xdr:colOff>
      <xdr:row>25</xdr:row>
      <xdr:rowOff>409575</xdr:rowOff>
    </xdr:from>
    <xdr:to>
      <xdr:col>53</xdr:col>
      <xdr:colOff>123825</xdr:colOff>
      <xdr:row>31</xdr:row>
      <xdr:rowOff>28575</xdr:rowOff>
    </xdr:to>
    <xdr:graphicFrame macro="">
      <xdr:nvGraphicFramePr>
        <xdr:cNvPr id="53740700" name="1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152400</xdr:colOff>
      <xdr:row>0</xdr:row>
      <xdr:rowOff>38100</xdr:rowOff>
    </xdr:from>
    <xdr:to>
      <xdr:col>21</xdr:col>
      <xdr:colOff>847725</xdr:colOff>
      <xdr:row>3</xdr:row>
      <xdr:rowOff>66675</xdr:rowOff>
    </xdr:to>
    <xdr:pic>
      <xdr:nvPicPr>
        <xdr:cNvPr id="53740701" name="Picture 3995" descr="MB900431547">
          <a:hlinkClick xmlns:r="http://schemas.openxmlformats.org/officeDocument/2006/relationships" r:id="rId2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345545" y="3810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342900</xdr:colOff>
      <xdr:row>3</xdr:row>
      <xdr:rowOff>123825</xdr:rowOff>
    </xdr:from>
    <xdr:to>
      <xdr:col>21</xdr:col>
      <xdr:colOff>685800</xdr:colOff>
      <xdr:row>4</xdr:row>
      <xdr:rowOff>0</xdr:rowOff>
    </xdr:to>
    <xdr:pic>
      <xdr:nvPicPr>
        <xdr:cNvPr id="53740702" name="2 Imagen">
          <a:hlinkClick xmlns:r="http://schemas.openxmlformats.org/officeDocument/2006/relationships" r:id="rId23"/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536045" y="800100"/>
          <a:ext cx="342900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190500</xdr:colOff>
      <xdr:row>1</xdr:row>
      <xdr:rowOff>285750</xdr:rowOff>
    </xdr:from>
    <xdr:to>
      <xdr:col>44</xdr:col>
      <xdr:colOff>180975</xdr:colOff>
      <xdr:row>8</xdr:row>
      <xdr:rowOff>0</xdr:rowOff>
    </xdr:to>
    <xdr:graphicFrame macro="">
      <xdr:nvGraphicFramePr>
        <xdr:cNvPr id="53740703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39</xdr:col>
      <xdr:colOff>180975</xdr:colOff>
      <xdr:row>8</xdr:row>
      <xdr:rowOff>352425</xdr:rowOff>
    </xdr:from>
    <xdr:to>
      <xdr:col>44</xdr:col>
      <xdr:colOff>190500</xdr:colOff>
      <xdr:row>14</xdr:row>
      <xdr:rowOff>552450</xdr:rowOff>
    </xdr:to>
    <xdr:graphicFrame macro="">
      <xdr:nvGraphicFramePr>
        <xdr:cNvPr id="53740704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39</xdr:col>
      <xdr:colOff>247650</xdr:colOff>
      <xdr:row>14</xdr:row>
      <xdr:rowOff>762000</xdr:rowOff>
    </xdr:from>
    <xdr:to>
      <xdr:col>44</xdr:col>
      <xdr:colOff>228600</xdr:colOff>
      <xdr:row>19</xdr:row>
      <xdr:rowOff>85725</xdr:rowOff>
    </xdr:to>
    <xdr:graphicFrame macro="">
      <xdr:nvGraphicFramePr>
        <xdr:cNvPr id="53740705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39</xdr:col>
      <xdr:colOff>190500</xdr:colOff>
      <xdr:row>20</xdr:row>
      <xdr:rowOff>9525</xdr:rowOff>
    </xdr:from>
    <xdr:to>
      <xdr:col>44</xdr:col>
      <xdr:colOff>247650</xdr:colOff>
      <xdr:row>25</xdr:row>
      <xdr:rowOff>247650</xdr:rowOff>
    </xdr:to>
    <xdr:graphicFrame macro="">
      <xdr:nvGraphicFramePr>
        <xdr:cNvPr id="53740706" name="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25</xdr:row>
      <xdr:rowOff>381000</xdr:rowOff>
    </xdr:from>
    <xdr:to>
      <xdr:col>44</xdr:col>
      <xdr:colOff>295275</xdr:colOff>
      <xdr:row>30</xdr:row>
      <xdr:rowOff>295275</xdr:rowOff>
    </xdr:to>
    <xdr:graphicFrame macro="">
      <xdr:nvGraphicFramePr>
        <xdr:cNvPr id="53740707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1717667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1717668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1717669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1717670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1717671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1717672" name="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1717673" name="7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1717674" name="8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1717675" name="9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409575</xdr:colOff>
      <xdr:row>1</xdr:row>
      <xdr:rowOff>228600</xdr:rowOff>
    </xdr:from>
    <xdr:to>
      <xdr:col>52</xdr:col>
      <xdr:colOff>152400</xdr:colOff>
      <xdr:row>7</xdr:row>
      <xdr:rowOff>419100</xdr:rowOff>
    </xdr:to>
    <xdr:graphicFrame macro="">
      <xdr:nvGraphicFramePr>
        <xdr:cNvPr id="51717676" name="10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447675</xdr:colOff>
      <xdr:row>8</xdr:row>
      <xdr:rowOff>361950</xdr:rowOff>
    </xdr:from>
    <xdr:to>
      <xdr:col>52</xdr:col>
      <xdr:colOff>190500</xdr:colOff>
      <xdr:row>14</xdr:row>
      <xdr:rowOff>571500</xdr:rowOff>
    </xdr:to>
    <xdr:graphicFrame macro="">
      <xdr:nvGraphicFramePr>
        <xdr:cNvPr id="51717677" name="1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457200</xdr:colOff>
      <xdr:row>15</xdr:row>
      <xdr:rowOff>9525</xdr:rowOff>
    </xdr:from>
    <xdr:to>
      <xdr:col>52</xdr:col>
      <xdr:colOff>200025</xdr:colOff>
      <xdr:row>19</xdr:row>
      <xdr:rowOff>104775</xdr:rowOff>
    </xdr:to>
    <xdr:graphicFrame macro="">
      <xdr:nvGraphicFramePr>
        <xdr:cNvPr id="51717678" name="1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1717679" name="7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1717680" name="8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1717681" name="9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466725</xdr:colOff>
      <xdr:row>20</xdr:row>
      <xdr:rowOff>38100</xdr:rowOff>
    </xdr:from>
    <xdr:to>
      <xdr:col>52</xdr:col>
      <xdr:colOff>209550</xdr:colOff>
      <xdr:row>25</xdr:row>
      <xdr:rowOff>314325</xdr:rowOff>
    </xdr:to>
    <xdr:graphicFrame macro="">
      <xdr:nvGraphicFramePr>
        <xdr:cNvPr id="51717682" name="1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85725</xdr:colOff>
      <xdr:row>0</xdr:row>
      <xdr:rowOff>47625</xdr:rowOff>
    </xdr:from>
    <xdr:to>
      <xdr:col>21</xdr:col>
      <xdr:colOff>704850</xdr:colOff>
      <xdr:row>3</xdr:row>
      <xdr:rowOff>0</xdr:rowOff>
    </xdr:to>
    <xdr:pic>
      <xdr:nvPicPr>
        <xdr:cNvPr id="51717683" name="Picture 3995" descr="MB900431547">
          <a:hlinkClick xmlns:r="http://schemas.openxmlformats.org/officeDocument/2006/relationships" r:id="rId17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360785" y="47625"/>
          <a:ext cx="6191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219075</xdr:colOff>
      <xdr:row>2</xdr:row>
      <xdr:rowOff>9525</xdr:rowOff>
    </xdr:from>
    <xdr:to>
      <xdr:col>44</xdr:col>
      <xdr:colOff>180975</xdr:colOff>
      <xdr:row>8</xdr:row>
      <xdr:rowOff>0</xdr:rowOff>
    </xdr:to>
    <xdr:graphicFrame macro="">
      <xdr:nvGraphicFramePr>
        <xdr:cNvPr id="51717684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39</xdr:col>
      <xdr:colOff>200025</xdr:colOff>
      <xdr:row>8</xdr:row>
      <xdr:rowOff>352425</xdr:rowOff>
    </xdr:from>
    <xdr:to>
      <xdr:col>44</xdr:col>
      <xdr:colOff>219075</xdr:colOff>
      <xdr:row>14</xdr:row>
      <xdr:rowOff>561975</xdr:rowOff>
    </xdr:to>
    <xdr:graphicFrame macro="">
      <xdr:nvGraphicFramePr>
        <xdr:cNvPr id="51717685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200025</xdr:colOff>
      <xdr:row>14</xdr:row>
      <xdr:rowOff>714375</xdr:rowOff>
    </xdr:from>
    <xdr:to>
      <xdr:col>44</xdr:col>
      <xdr:colOff>247650</xdr:colOff>
      <xdr:row>19</xdr:row>
      <xdr:rowOff>95250</xdr:rowOff>
    </xdr:to>
    <xdr:graphicFrame macro="">
      <xdr:nvGraphicFramePr>
        <xdr:cNvPr id="51717686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190500</xdr:colOff>
      <xdr:row>19</xdr:row>
      <xdr:rowOff>200025</xdr:rowOff>
    </xdr:from>
    <xdr:to>
      <xdr:col>44</xdr:col>
      <xdr:colOff>200025</xdr:colOff>
      <xdr:row>25</xdr:row>
      <xdr:rowOff>257175</xdr:rowOff>
    </xdr:to>
    <xdr:graphicFrame macro="">
      <xdr:nvGraphicFramePr>
        <xdr:cNvPr id="51717687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blacklamb2005@gmail.com" TargetMode="Externa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6" Type="http://schemas.openxmlformats.org/officeDocument/2006/relationships/drawing" Target="../drawings/drawing1.xml"/><Relationship Id="rId5" Type="http://schemas.openxmlformats.org/officeDocument/2006/relationships/hyperlink" Target="mailto:iecolartisticorcn@gmail.com" TargetMode="External"/><Relationship Id="rId4" Type="http://schemas.openxmlformats.org/officeDocument/2006/relationships/hyperlink" Target="mailto:wirome2010@gmail.com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/>
  <dimension ref="A1:M65529"/>
  <sheetViews>
    <sheetView showGridLines="0" zoomScale="80" zoomScaleNormal="80" workbookViewId="0">
      <selection sqref="A1:B3"/>
    </sheetView>
  </sheetViews>
  <sheetFormatPr baseColWidth="10" defaultColWidth="11.42578125" defaultRowHeight="14.25"/>
  <cols>
    <col min="1" max="2" width="11.42578125" style="214"/>
    <col min="3" max="3" width="15.85546875" style="214" customWidth="1"/>
    <col min="4" max="4" width="21.140625" style="214" customWidth="1"/>
    <col min="5" max="5" width="14.85546875" style="214" customWidth="1"/>
    <col min="6" max="6" width="8.5703125" style="214" customWidth="1"/>
    <col min="7" max="7" width="10.28515625" style="214" customWidth="1"/>
    <col min="8" max="8" width="16.28515625" style="214" customWidth="1"/>
    <col min="9" max="9" width="18.28515625" style="214" customWidth="1"/>
    <col min="10" max="10" width="3.28515625" style="214" customWidth="1"/>
    <col min="11" max="11" width="46.28515625" style="214" customWidth="1"/>
    <col min="12" max="12" width="85.42578125" style="214" customWidth="1"/>
    <col min="13" max="13" width="33.5703125" style="214" customWidth="1"/>
    <col min="14" max="16384" width="11.42578125" style="214"/>
  </cols>
  <sheetData>
    <row r="1" spans="1:13" ht="27" customHeight="1">
      <c r="A1" s="284"/>
      <c r="B1" s="285"/>
      <c r="C1" s="233" t="s">
        <v>0</v>
      </c>
      <c r="D1" s="234"/>
      <c r="E1" s="234"/>
      <c r="F1" s="234"/>
      <c r="G1" s="234"/>
      <c r="H1" s="235" t="s">
        <v>1</v>
      </c>
      <c r="I1" s="236"/>
    </row>
    <row r="2" spans="1:13" ht="18.75" customHeight="1">
      <c r="A2" s="286"/>
      <c r="B2" s="287"/>
      <c r="C2" s="233" t="s">
        <v>2</v>
      </c>
      <c r="D2" s="234"/>
      <c r="E2" s="234"/>
      <c r="F2" s="234"/>
      <c r="G2" s="234"/>
      <c r="H2" s="215">
        <v>41241</v>
      </c>
      <c r="I2" s="219" t="s">
        <v>3</v>
      </c>
    </row>
    <row r="3" spans="1:13" ht="21" customHeight="1">
      <c r="A3" s="288"/>
      <c r="B3" s="289"/>
      <c r="C3" s="233" t="s">
        <v>4</v>
      </c>
      <c r="D3" s="234"/>
      <c r="E3" s="234"/>
      <c r="F3" s="234"/>
      <c r="G3" s="234"/>
      <c r="H3" s="235" t="s">
        <v>5</v>
      </c>
      <c r="I3" s="236"/>
    </row>
    <row r="4" spans="1:13" ht="5.25" customHeight="1"/>
    <row r="5" spans="1:13" ht="34.5" customHeight="1">
      <c r="A5" s="237" t="s">
        <v>6</v>
      </c>
      <c r="B5" s="237"/>
      <c r="C5" s="237"/>
      <c r="D5" s="237"/>
      <c r="E5" s="237"/>
      <c r="F5" s="237"/>
      <c r="G5" s="237"/>
      <c r="H5" s="237"/>
      <c r="I5" s="237"/>
      <c r="K5" s="238" t="s">
        <v>7</v>
      </c>
      <c r="L5" s="238"/>
      <c r="M5" s="238"/>
    </row>
    <row r="6" spans="1:13" ht="23.25" customHeight="1">
      <c r="A6" s="239" t="s">
        <v>8</v>
      </c>
      <c r="B6" s="240"/>
      <c r="C6" s="240"/>
      <c r="D6" s="240"/>
      <c r="E6" s="240"/>
      <c r="F6" s="241" t="s">
        <v>9</v>
      </c>
      <c r="G6" s="242"/>
      <c r="H6" s="242"/>
      <c r="I6" s="242"/>
      <c r="K6" s="220" t="s">
        <v>10</v>
      </c>
      <c r="L6" s="221" t="s">
        <v>11</v>
      </c>
      <c r="M6" s="222" t="s">
        <v>12</v>
      </c>
    </row>
    <row r="7" spans="1:13" ht="20.100000000000001" customHeight="1">
      <c r="A7" s="290" t="s">
        <v>13</v>
      </c>
      <c r="B7" s="291"/>
      <c r="C7" s="291"/>
      <c r="D7" s="291"/>
      <c r="E7" s="291"/>
      <c r="F7" s="243"/>
      <c r="G7" s="243"/>
      <c r="H7" s="243"/>
      <c r="I7" s="243"/>
      <c r="K7" s="278" t="s">
        <v>14</v>
      </c>
      <c r="L7" s="223" t="s">
        <v>15</v>
      </c>
      <c r="M7" s="279" t="s">
        <v>16</v>
      </c>
    </row>
    <row r="8" spans="1:13" ht="33.75" customHeight="1">
      <c r="A8" s="290"/>
      <c r="B8" s="291"/>
      <c r="C8" s="291"/>
      <c r="D8" s="291"/>
      <c r="E8" s="291"/>
      <c r="F8" s="244" t="s">
        <v>17</v>
      </c>
      <c r="G8" s="245"/>
      <c r="H8" s="246">
        <v>154498001944</v>
      </c>
      <c r="I8" s="247"/>
      <c r="K8" s="279"/>
      <c r="L8" s="223" t="s">
        <v>18</v>
      </c>
      <c r="M8" s="279"/>
    </row>
    <row r="9" spans="1:13" ht="20.100000000000001" customHeight="1">
      <c r="A9" s="216" t="s">
        <v>19</v>
      </c>
      <c r="B9" s="217"/>
      <c r="C9" s="248" t="s">
        <v>20</v>
      </c>
      <c r="D9" s="248"/>
      <c r="E9" s="249"/>
      <c r="F9" s="250" t="s">
        <v>21</v>
      </c>
      <c r="G9" s="251"/>
      <c r="H9" s="252" t="s">
        <v>22</v>
      </c>
      <c r="I9" s="253"/>
      <c r="K9" s="279"/>
      <c r="L9" s="223" t="s">
        <v>23</v>
      </c>
      <c r="M9" s="279" t="s">
        <v>24</v>
      </c>
    </row>
    <row r="10" spans="1:13" ht="20.100000000000001" customHeight="1">
      <c r="A10" s="254" t="s">
        <v>25</v>
      </c>
      <c r="B10" s="255"/>
      <c r="C10" s="256" t="s">
        <v>26</v>
      </c>
      <c r="D10" s="248"/>
      <c r="E10" s="248"/>
      <c r="F10" s="249"/>
      <c r="G10" s="218" t="s">
        <v>27</v>
      </c>
      <c r="H10" s="257">
        <v>3208351750</v>
      </c>
      <c r="I10" s="258"/>
      <c r="K10" s="279"/>
      <c r="L10" s="223" t="s">
        <v>28</v>
      </c>
      <c r="M10" s="279"/>
    </row>
    <row r="11" spans="1:13" ht="20.100000000000001" customHeight="1">
      <c r="A11" s="254" t="s">
        <v>29</v>
      </c>
      <c r="B11" s="255"/>
      <c r="C11" s="248" t="s">
        <v>30</v>
      </c>
      <c r="D11" s="248"/>
      <c r="E11" s="248"/>
      <c r="F11" s="249"/>
      <c r="G11" s="218" t="s">
        <v>31</v>
      </c>
      <c r="H11" s="259">
        <v>2023</v>
      </c>
      <c r="I11" s="260"/>
      <c r="K11" s="280"/>
      <c r="L11" s="224"/>
      <c r="M11" s="224"/>
    </row>
    <row r="12" spans="1:13" ht="19.5" customHeight="1">
      <c r="A12" s="261" t="s">
        <v>32</v>
      </c>
      <c r="B12" s="262"/>
      <c r="C12" s="262"/>
      <c r="D12" s="262"/>
      <c r="E12" s="262"/>
      <c r="F12" s="262"/>
      <c r="G12" s="262"/>
      <c r="H12" s="262"/>
      <c r="I12" s="263"/>
      <c r="K12" s="281"/>
      <c r="L12" s="224"/>
      <c r="M12" s="281"/>
    </row>
    <row r="13" spans="1:13" ht="20.100000000000001" customHeight="1">
      <c r="A13" s="264" t="s">
        <v>33</v>
      </c>
      <c r="B13" s="264"/>
      <c r="C13" s="264"/>
      <c r="D13" s="264" t="s">
        <v>34</v>
      </c>
      <c r="E13" s="264"/>
      <c r="F13" s="264"/>
      <c r="G13" s="264" t="s">
        <v>35</v>
      </c>
      <c r="H13" s="264"/>
      <c r="I13" s="264"/>
      <c r="K13" s="281"/>
      <c r="L13" s="224"/>
      <c r="M13" s="281"/>
    </row>
    <row r="14" spans="1:13" ht="20.100000000000001" customHeight="1">
      <c r="A14" s="265" t="s">
        <v>30</v>
      </c>
      <c r="B14" s="265"/>
      <c r="C14" s="265"/>
      <c r="D14" s="265" t="s">
        <v>36</v>
      </c>
      <c r="E14" s="265"/>
      <c r="F14" s="265"/>
      <c r="G14" s="266" t="s">
        <v>37</v>
      </c>
      <c r="H14" s="267"/>
      <c r="I14" s="267"/>
      <c r="K14" s="281"/>
      <c r="L14" s="224"/>
      <c r="M14" s="281"/>
    </row>
    <row r="15" spans="1:13" ht="20.100000000000001" customHeight="1">
      <c r="A15" s="265" t="s">
        <v>38</v>
      </c>
      <c r="B15" s="265"/>
      <c r="C15" s="265"/>
      <c r="D15" s="265" t="s">
        <v>39</v>
      </c>
      <c r="E15" s="265"/>
      <c r="F15" s="265"/>
      <c r="G15" s="268" t="s">
        <v>40</v>
      </c>
      <c r="H15" s="267"/>
      <c r="I15" s="267"/>
      <c r="K15" s="281"/>
      <c r="L15" s="224"/>
      <c r="M15" s="224"/>
    </row>
    <row r="16" spans="1:13" ht="20.100000000000001" customHeight="1">
      <c r="A16" s="269" t="s">
        <v>41</v>
      </c>
      <c r="B16" s="269"/>
      <c r="C16" s="269"/>
      <c r="D16" s="269" t="s">
        <v>42</v>
      </c>
      <c r="E16" s="269"/>
      <c r="F16" s="269"/>
      <c r="G16" s="270" t="s">
        <v>43</v>
      </c>
      <c r="H16" s="271"/>
      <c r="I16" s="272"/>
      <c r="K16" s="281"/>
      <c r="L16" s="224"/>
      <c r="M16" s="224"/>
    </row>
    <row r="17" spans="1:13" ht="20.100000000000001" customHeight="1">
      <c r="A17" s="265" t="s">
        <v>44</v>
      </c>
      <c r="B17" s="265"/>
      <c r="C17" s="265"/>
      <c r="D17" s="265" t="s">
        <v>45</v>
      </c>
      <c r="E17" s="265"/>
      <c r="F17" s="265"/>
      <c r="G17" s="265" t="s">
        <v>46</v>
      </c>
      <c r="H17" s="265"/>
      <c r="I17" s="265"/>
      <c r="K17" s="281"/>
      <c r="L17" s="224"/>
      <c r="M17" s="224"/>
    </row>
    <row r="18" spans="1:13" ht="20.100000000000001" customHeight="1">
      <c r="A18" s="265" t="s">
        <v>47</v>
      </c>
      <c r="B18" s="265"/>
      <c r="C18" s="265"/>
      <c r="D18" s="265" t="s">
        <v>48</v>
      </c>
      <c r="E18" s="265"/>
      <c r="F18" s="265"/>
      <c r="G18" s="265" t="s">
        <v>49</v>
      </c>
      <c r="H18" s="265"/>
      <c r="I18" s="265"/>
      <c r="K18" s="282"/>
      <c r="L18" s="224"/>
      <c r="M18" s="224"/>
    </row>
    <row r="19" spans="1:13" ht="20.100000000000001" customHeight="1">
      <c r="A19" s="265"/>
      <c r="B19" s="265"/>
      <c r="C19" s="265"/>
      <c r="D19" s="265"/>
      <c r="E19" s="265"/>
      <c r="F19" s="265"/>
      <c r="G19" s="265"/>
      <c r="H19" s="265"/>
      <c r="I19" s="265"/>
      <c r="K19" s="281"/>
      <c r="L19" s="224"/>
      <c r="M19" s="224"/>
    </row>
    <row r="20" spans="1:13" ht="20.100000000000001" customHeight="1">
      <c r="A20" s="265"/>
      <c r="B20" s="265"/>
      <c r="C20" s="265"/>
      <c r="D20" s="265"/>
      <c r="E20" s="265"/>
      <c r="F20" s="265"/>
      <c r="G20" s="265"/>
      <c r="H20" s="265"/>
      <c r="I20" s="265"/>
      <c r="K20" s="281"/>
      <c r="L20" s="224"/>
      <c r="M20" s="224"/>
    </row>
    <row r="21" spans="1:13" ht="20.100000000000001" customHeight="1">
      <c r="A21" s="265"/>
      <c r="B21" s="265"/>
      <c r="C21" s="265"/>
      <c r="D21" s="265"/>
      <c r="E21" s="265"/>
      <c r="F21" s="265"/>
      <c r="G21" s="265"/>
      <c r="H21" s="265"/>
      <c r="I21" s="265"/>
      <c r="K21" s="281"/>
      <c r="L21" s="224"/>
      <c r="M21" s="225"/>
    </row>
    <row r="22" spans="1:13" ht="20.100000000000001" customHeight="1">
      <c r="A22" s="265"/>
      <c r="B22" s="265"/>
      <c r="C22" s="265"/>
      <c r="D22" s="265"/>
      <c r="E22" s="265"/>
      <c r="F22" s="265"/>
      <c r="G22" s="265"/>
      <c r="H22" s="265"/>
      <c r="I22" s="265"/>
    </row>
    <row r="23" spans="1:13" s="213" customFormat="1" ht="20.25">
      <c r="A23" s="273"/>
      <c r="B23" s="273"/>
      <c r="C23" s="273"/>
      <c r="D23" s="273"/>
      <c r="E23" s="273"/>
      <c r="F23" s="273"/>
      <c r="G23" s="273"/>
      <c r="H23" s="273"/>
      <c r="I23" s="273"/>
      <c r="K23" s="274"/>
      <c r="L23" s="274"/>
      <c r="M23" s="226"/>
    </row>
    <row r="24" spans="1:13" ht="30" customHeight="1">
      <c r="A24" s="275" t="s">
        <v>50</v>
      </c>
      <c r="B24" s="275"/>
      <c r="C24" s="275"/>
      <c r="D24" s="275"/>
      <c r="E24" s="275"/>
      <c r="F24" s="275"/>
      <c r="G24" s="275"/>
      <c r="H24" s="275"/>
      <c r="I24" s="275"/>
      <c r="K24" s="227"/>
      <c r="L24" s="227"/>
    </row>
    <row r="25" spans="1:13" ht="33.75" customHeight="1">
      <c r="A25" s="264" t="s">
        <v>33</v>
      </c>
      <c r="B25" s="264"/>
      <c r="C25" s="264"/>
      <c r="D25" s="264" t="s">
        <v>34</v>
      </c>
      <c r="E25" s="264"/>
      <c r="F25" s="264"/>
      <c r="G25" s="264" t="s">
        <v>51</v>
      </c>
      <c r="H25" s="264"/>
      <c r="I25" s="264"/>
      <c r="K25" s="228"/>
      <c r="L25" s="229"/>
      <c r="M25" s="214" t="s">
        <v>52</v>
      </c>
    </row>
    <row r="26" spans="1:13" ht="20.100000000000001" customHeight="1">
      <c r="A26" s="265" t="s">
        <v>30</v>
      </c>
      <c r="B26" s="265"/>
      <c r="C26" s="265"/>
      <c r="D26" s="265" t="s">
        <v>53</v>
      </c>
      <c r="E26" s="265"/>
      <c r="F26" s="265"/>
      <c r="G26" s="265" t="s">
        <v>54</v>
      </c>
      <c r="H26" s="265"/>
      <c r="I26" s="265"/>
      <c r="K26" s="228"/>
      <c r="L26" s="229"/>
    </row>
    <row r="27" spans="1:13" ht="20.100000000000001" customHeight="1">
      <c r="A27" s="265" t="s">
        <v>55</v>
      </c>
      <c r="B27" s="265"/>
      <c r="C27" s="265"/>
      <c r="D27" s="265" t="s">
        <v>56</v>
      </c>
      <c r="E27" s="265"/>
      <c r="F27" s="265"/>
      <c r="G27" s="265" t="s">
        <v>57</v>
      </c>
      <c r="H27" s="265"/>
      <c r="I27" s="265"/>
      <c r="K27" s="228"/>
      <c r="L27" s="230"/>
    </row>
    <row r="28" spans="1:13" ht="20.100000000000001" customHeight="1">
      <c r="A28" s="265" t="s">
        <v>58</v>
      </c>
      <c r="B28" s="265"/>
      <c r="C28" s="265"/>
      <c r="D28" s="265" t="s">
        <v>59</v>
      </c>
      <c r="E28" s="265"/>
      <c r="F28" s="265"/>
      <c r="G28" s="265" t="s">
        <v>60</v>
      </c>
      <c r="H28" s="265"/>
      <c r="I28" s="265"/>
      <c r="K28" s="228"/>
      <c r="L28" s="230"/>
    </row>
    <row r="29" spans="1:13" ht="20.100000000000001" customHeight="1">
      <c r="A29" s="265" t="s">
        <v>61</v>
      </c>
      <c r="B29" s="265"/>
      <c r="C29" s="265"/>
      <c r="D29" s="265" t="s">
        <v>59</v>
      </c>
      <c r="E29" s="265"/>
      <c r="F29" s="265"/>
      <c r="G29" s="265" t="s">
        <v>62</v>
      </c>
      <c r="H29" s="265"/>
      <c r="I29" s="265"/>
      <c r="K29" s="228"/>
      <c r="L29" s="229"/>
    </row>
    <row r="30" spans="1:13" ht="20.100000000000001" customHeight="1">
      <c r="A30" s="265" t="s">
        <v>63</v>
      </c>
      <c r="B30" s="265"/>
      <c r="C30" s="265"/>
      <c r="D30" s="265" t="s">
        <v>64</v>
      </c>
      <c r="E30" s="265"/>
      <c r="F30" s="265"/>
      <c r="G30" s="265" t="s">
        <v>65</v>
      </c>
      <c r="H30" s="265"/>
      <c r="I30" s="265"/>
      <c r="K30" s="228"/>
      <c r="L30" s="230"/>
    </row>
    <row r="31" spans="1:13" ht="20.100000000000001" customHeight="1">
      <c r="A31" s="265" t="s">
        <v>66</v>
      </c>
      <c r="B31" s="265"/>
      <c r="C31" s="265"/>
      <c r="D31" s="265" t="s">
        <v>64</v>
      </c>
      <c r="E31" s="265"/>
      <c r="F31" s="265"/>
      <c r="G31" s="265" t="s">
        <v>67</v>
      </c>
      <c r="H31" s="265"/>
      <c r="I31" s="265"/>
      <c r="K31" s="228"/>
      <c r="L31" s="231"/>
    </row>
    <row r="32" spans="1:13" ht="20.100000000000001" customHeight="1">
      <c r="A32" s="265"/>
      <c r="B32" s="265"/>
      <c r="C32" s="265"/>
      <c r="D32" s="265"/>
      <c r="E32" s="265"/>
      <c r="F32" s="265"/>
      <c r="G32" s="265"/>
      <c r="H32" s="265"/>
      <c r="I32" s="265"/>
      <c r="K32" s="283"/>
      <c r="L32" s="229"/>
    </row>
    <row r="33" spans="11:12" ht="15">
      <c r="K33" s="283"/>
      <c r="L33" s="232"/>
    </row>
    <row r="34" spans="11:12" ht="19.5" customHeight="1"/>
    <row r="35" spans="11:12" ht="51" customHeight="1"/>
    <row r="36" spans="11:12" ht="51.75" customHeight="1"/>
    <row r="37" spans="11:12" ht="42.75" customHeight="1"/>
    <row r="38" spans="11:12" ht="107.25" customHeight="1"/>
    <row r="39" spans="11:12" ht="58.5" customHeight="1"/>
    <row r="40" spans="11:12" ht="30.75" customHeight="1"/>
    <row r="41" spans="11:12" ht="30.75" customHeight="1"/>
    <row r="42" spans="11:12" ht="47.25" customHeight="1"/>
    <row r="65526" spans="1:5" ht="15">
      <c r="A65526" s="276" t="s">
        <v>68</v>
      </c>
      <c r="B65526" s="276"/>
      <c r="C65526" s="276"/>
      <c r="D65526" s="276"/>
      <c r="E65526" s="276"/>
    </row>
    <row r="65527" spans="1:5">
      <c r="A65527" s="277" t="s">
        <v>69</v>
      </c>
      <c r="B65527" s="277"/>
      <c r="C65527" s="277"/>
      <c r="D65527" s="277"/>
      <c r="E65527" s="277"/>
    </row>
    <row r="65528" spans="1:5">
      <c r="A65528" s="277" t="s">
        <v>70</v>
      </c>
      <c r="B65528" s="277"/>
      <c r="C65528" s="277"/>
      <c r="D65528" s="277"/>
      <c r="E65528" s="277"/>
    </row>
    <row r="65529" spans="1:5">
      <c r="A65529" s="214" t="s">
        <v>71</v>
      </c>
      <c r="D65529" s="214" t="s">
        <v>72</v>
      </c>
    </row>
  </sheetData>
  <sheetProtection password="F5F0" sheet="1"/>
  <mergeCells count="93">
    <mergeCell ref="M9:M10"/>
    <mergeCell ref="M12:M14"/>
    <mergeCell ref="A1:B3"/>
    <mergeCell ref="A7:E8"/>
    <mergeCell ref="A65526:E65526"/>
    <mergeCell ref="A65527:E65527"/>
    <mergeCell ref="A65528:E65528"/>
    <mergeCell ref="K7:K10"/>
    <mergeCell ref="K11:K17"/>
    <mergeCell ref="K18:K21"/>
    <mergeCell ref="K32:K33"/>
    <mergeCell ref="A31:C31"/>
    <mergeCell ref="D31:F31"/>
    <mergeCell ref="G31:I31"/>
    <mergeCell ref="A32:C32"/>
    <mergeCell ref="D32:F32"/>
    <mergeCell ref="G32:I32"/>
    <mergeCell ref="A29:C29"/>
    <mergeCell ref="D29:F29"/>
    <mergeCell ref="G29:I29"/>
    <mergeCell ref="A30:C30"/>
    <mergeCell ref="D30:F30"/>
    <mergeCell ref="G30:I30"/>
    <mergeCell ref="A27:C27"/>
    <mergeCell ref="D27:F27"/>
    <mergeCell ref="G27:I27"/>
    <mergeCell ref="A28:C28"/>
    <mergeCell ref="D28:F28"/>
    <mergeCell ref="G28:I28"/>
    <mergeCell ref="A25:C25"/>
    <mergeCell ref="D25:F25"/>
    <mergeCell ref="G25:I25"/>
    <mergeCell ref="A26:C26"/>
    <mergeCell ref="D26:F26"/>
    <mergeCell ref="G26:I26"/>
    <mergeCell ref="A23:C23"/>
    <mergeCell ref="D23:F23"/>
    <mergeCell ref="G23:I23"/>
    <mergeCell ref="K23:L23"/>
    <mergeCell ref="A24:I24"/>
    <mergeCell ref="A21:C21"/>
    <mergeCell ref="D21:F21"/>
    <mergeCell ref="G21:I21"/>
    <mergeCell ref="A22:C22"/>
    <mergeCell ref="D22:F22"/>
    <mergeCell ref="G22:I22"/>
    <mergeCell ref="A19:C19"/>
    <mergeCell ref="D19:F19"/>
    <mergeCell ref="G19:I19"/>
    <mergeCell ref="A20:C20"/>
    <mergeCell ref="D20:F20"/>
    <mergeCell ref="G20:I20"/>
    <mergeCell ref="A17:C17"/>
    <mergeCell ref="D17:F17"/>
    <mergeCell ref="G17:I17"/>
    <mergeCell ref="A18:C18"/>
    <mergeCell ref="D18:F18"/>
    <mergeCell ref="G18:I18"/>
    <mergeCell ref="A15:C15"/>
    <mergeCell ref="D15:F15"/>
    <mergeCell ref="G15:I15"/>
    <mergeCell ref="A16:C16"/>
    <mergeCell ref="D16:F16"/>
    <mergeCell ref="G16:I16"/>
    <mergeCell ref="A12:I12"/>
    <mergeCell ref="A13:C13"/>
    <mergeCell ref="D13:F13"/>
    <mergeCell ref="G13:I13"/>
    <mergeCell ref="A14:C14"/>
    <mergeCell ref="D14:F14"/>
    <mergeCell ref="G14:I14"/>
    <mergeCell ref="A10:B10"/>
    <mergeCell ref="C10:F10"/>
    <mergeCell ref="H10:I10"/>
    <mergeCell ref="A11:B11"/>
    <mergeCell ref="C11:F11"/>
    <mergeCell ref="H11:I11"/>
    <mergeCell ref="F8:G8"/>
    <mergeCell ref="H8:I8"/>
    <mergeCell ref="C9:E9"/>
    <mergeCell ref="F9:G9"/>
    <mergeCell ref="H9:I9"/>
    <mergeCell ref="A5:I5"/>
    <mergeCell ref="K5:M5"/>
    <mergeCell ref="A6:E6"/>
    <mergeCell ref="F6:I6"/>
    <mergeCell ref="F7:I7"/>
    <mergeCell ref="M7:M8"/>
    <mergeCell ref="C1:G1"/>
    <mergeCell ref="H1:I1"/>
    <mergeCell ref="C2:G2"/>
    <mergeCell ref="C3:G3"/>
    <mergeCell ref="H3:I3"/>
  </mergeCells>
  <hyperlinks>
    <hyperlink ref="A65528" r:id="rId1"/>
    <hyperlink ref="A65527" r:id="rId2"/>
    <hyperlink ref="G14" r:id="rId3"/>
    <hyperlink ref="G16" r:id="rId4"/>
    <hyperlink ref="C10" r:id="rId5"/>
  </hyperlinks>
  <pageMargins left="0.70866141732283505" right="0.70866141732283505" top="0.74803149606299202" bottom="0.74803149606299202" header="0.31496062992126" footer="0.31496062992126"/>
  <pageSetup paperSize="9" orientation="landscape" horizontalDpi="300" verticalDpi="300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5532"/>
  <sheetViews>
    <sheetView tabSelected="1" workbookViewId="0"/>
  </sheetViews>
  <sheetFormatPr baseColWidth="10" defaultRowHeight="15"/>
  <sheetData>
    <row r="1" spans="1:21" ht="18">
      <c r="B1" s="53" t="s">
        <v>73</v>
      </c>
      <c r="C1" s="53"/>
      <c r="D1" s="53"/>
      <c r="E1" s="53"/>
      <c r="F1" s="53"/>
      <c r="G1" s="53"/>
      <c r="H1" s="53"/>
      <c r="I1" s="53"/>
      <c r="J1" s="129"/>
      <c r="K1" s="129"/>
      <c r="L1" s="130"/>
      <c r="M1" s="130"/>
      <c r="N1" s="130"/>
      <c r="O1" s="130"/>
    </row>
    <row r="2" spans="1:21" ht="18">
      <c r="B2" s="54" t="s">
        <v>62</v>
      </c>
      <c r="C2" s="54"/>
      <c r="D2" s="55" t="s">
        <v>74</v>
      </c>
      <c r="E2" s="55"/>
      <c r="F2" s="55"/>
      <c r="G2" s="56" t="s">
        <v>75</v>
      </c>
      <c r="H2" s="56"/>
      <c r="I2" s="56"/>
      <c r="J2" s="131" t="s">
        <v>76</v>
      </c>
      <c r="K2" s="131"/>
      <c r="L2" s="131"/>
      <c r="M2" s="132" t="s">
        <v>77</v>
      </c>
      <c r="N2" s="132"/>
      <c r="O2" s="132"/>
      <c r="Q2" s="52">
        <v>1</v>
      </c>
    </row>
    <row r="3" spans="1:21" ht="31.5">
      <c r="B3" s="54"/>
      <c r="C3" s="54"/>
      <c r="D3" s="57" t="s">
        <v>78</v>
      </c>
      <c r="E3" s="58" t="s">
        <v>79</v>
      </c>
      <c r="F3" s="58" t="s">
        <v>80</v>
      </c>
      <c r="G3" s="59" t="s">
        <v>78</v>
      </c>
      <c r="H3" s="58" t="s">
        <v>79</v>
      </c>
      <c r="I3" s="58" t="s">
        <v>80</v>
      </c>
      <c r="J3" s="59" t="s">
        <v>78</v>
      </c>
      <c r="K3" s="133" t="s">
        <v>79</v>
      </c>
      <c r="L3" s="61" t="s">
        <v>80</v>
      </c>
      <c r="M3" s="59" t="s">
        <v>78</v>
      </c>
      <c r="N3" s="133" t="s">
        <v>79</v>
      </c>
      <c r="O3" s="61" t="s">
        <v>80</v>
      </c>
      <c r="Q3" s="52">
        <v>2</v>
      </c>
    </row>
    <row r="4" spans="1:21" ht="18">
      <c r="B4" s="54"/>
      <c r="C4" s="54"/>
      <c r="D4" s="60"/>
      <c r="E4" s="61"/>
      <c r="F4" s="61"/>
      <c r="G4" s="62"/>
      <c r="H4" s="61"/>
      <c r="I4" s="61"/>
      <c r="J4" s="62"/>
      <c r="K4" s="134"/>
      <c r="L4" s="135"/>
      <c r="M4" s="62"/>
      <c r="N4" s="134"/>
      <c r="O4" s="135"/>
      <c r="Q4" s="52">
        <v>3</v>
      </c>
    </row>
    <row r="5" spans="1:21" ht="18">
      <c r="B5" s="54"/>
      <c r="C5" s="54"/>
      <c r="D5" s="63"/>
      <c r="E5" s="64"/>
      <c r="F5" s="64"/>
      <c r="G5" s="65"/>
      <c r="H5" s="66"/>
      <c r="I5" s="66"/>
      <c r="J5" s="65"/>
      <c r="K5" s="136"/>
      <c r="L5" s="66"/>
      <c r="M5" s="65"/>
      <c r="N5" s="136"/>
      <c r="O5" s="66"/>
      <c r="Q5" s="52">
        <v>4</v>
      </c>
    </row>
    <row r="6" spans="1:21" ht="18.75">
      <c r="A6" s="67"/>
      <c r="B6" s="68"/>
      <c r="C6" s="69" t="s">
        <v>81</v>
      </c>
      <c r="D6" s="70"/>
      <c r="E6" s="70"/>
      <c r="F6" s="70"/>
      <c r="G6" s="70"/>
      <c r="H6" s="70"/>
      <c r="I6" s="70"/>
      <c r="J6" s="70"/>
      <c r="K6" s="70"/>
      <c r="L6" s="137"/>
      <c r="M6" s="70"/>
      <c r="N6" s="70"/>
      <c r="O6" s="137"/>
    </row>
    <row r="7" spans="1:21" ht="384">
      <c r="A7" s="67"/>
      <c r="B7" s="71"/>
      <c r="C7" s="72" t="s">
        <v>82</v>
      </c>
      <c r="D7" s="73">
        <v>4</v>
      </c>
      <c r="E7" s="74" t="s">
        <v>83</v>
      </c>
      <c r="F7" s="74" t="s">
        <v>84</v>
      </c>
      <c r="G7" s="75">
        <v>4</v>
      </c>
      <c r="H7" s="76"/>
      <c r="I7" s="76"/>
      <c r="J7" s="138"/>
      <c r="K7" s="139"/>
      <c r="L7" s="140"/>
      <c r="M7" s="141"/>
      <c r="N7" s="142"/>
      <c r="O7" s="143"/>
      <c r="Q7" s="181"/>
      <c r="R7" s="52">
        <f>COUNTIF(D7:D10,"1")</f>
        <v>0</v>
      </c>
      <c r="S7" s="52">
        <f>COUNTIF(G7:G10,"1")</f>
        <v>0</v>
      </c>
      <c r="T7" s="52">
        <f>COUNTIF(J7:J10,"1")</f>
        <v>0</v>
      </c>
      <c r="U7" s="52">
        <f>COUNTIF(M7:M10,"1")</f>
        <v>0</v>
      </c>
    </row>
    <row r="8" spans="1:21" ht="168">
      <c r="A8" s="67"/>
      <c r="B8" s="71"/>
      <c r="C8" s="77" t="s">
        <v>85</v>
      </c>
      <c r="D8" s="73">
        <v>4</v>
      </c>
      <c r="E8" s="74" t="s">
        <v>86</v>
      </c>
      <c r="F8" s="74" t="s">
        <v>87</v>
      </c>
      <c r="G8" s="75">
        <v>4</v>
      </c>
      <c r="H8" s="78"/>
      <c r="I8" s="76"/>
      <c r="J8" s="138"/>
      <c r="K8" s="144"/>
      <c r="L8" s="140"/>
      <c r="M8" s="141"/>
      <c r="N8" s="145"/>
      <c r="O8" s="143"/>
      <c r="R8" s="52">
        <f>COUNTIF(D7:D10,"2")</f>
        <v>0</v>
      </c>
      <c r="S8" s="52">
        <f>COUNTIF(G7:G10,"2")</f>
        <v>0</v>
      </c>
      <c r="T8" s="52">
        <f>COUNTIF(J7:J10,"2")</f>
        <v>0</v>
      </c>
      <c r="U8" s="52">
        <f>COUNTIF(M7:M10,"2")</f>
        <v>0</v>
      </c>
    </row>
    <row r="9" spans="1:21" ht="276">
      <c r="A9" s="67"/>
      <c r="B9" s="71"/>
      <c r="C9" s="79" t="s">
        <v>88</v>
      </c>
      <c r="D9" s="73">
        <v>4</v>
      </c>
      <c r="E9" s="74" t="s">
        <v>89</v>
      </c>
      <c r="F9" s="74" t="s">
        <v>90</v>
      </c>
      <c r="G9" s="75">
        <v>4</v>
      </c>
      <c r="H9" s="78"/>
      <c r="I9" s="76"/>
      <c r="J9" s="138"/>
      <c r="K9" s="144"/>
      <c r="L9" s="140"/>
      <c r="M9" s="141"/>
      <c r="N9" s="145"/>
      <c r="O9" s="143"/>
      <c r="R9" s="52">
        <f>COUNTIF(D7:D10,"3")</f>
        <v>0</v>
      </c>
      <c r="S9" s="52">
        <f>COUNTIF(G7:G10,"3")</f>
        <v>0</v>
      </c>
      <c r="T9" s="52">
        <f>COUNTIF(J7:J10,"3")</f>
        <v>0</v>
      </c>
      <c r="U9" s="52">
        <f>COUNTIF(M7:M10,"3")</f>
        <v>1</v>
      </c>
    </row>
    <row r="10" spans="1:21" ht="216">
      <c r="A10" s="67"/>
      <c r="B10" s="80"/>
      <c r="C10" s="79" t="s">
        <v>91</v>
      </c>
      <c r="D10" s="73">
        <v>4</v>
      </c>
      <c r="E10" s="74" t="s">
        <v>92</v>
      </c>
      <c r="F10" s="74" t="s">
        <v>93</v>
      </c>
      <c r="G10" s="75">
        <v>4</v>
      </c>
      <c r="H10" s="78"/>
      <c r="I10" s="76"/>
      <c r="J10" s="138"/>
      <c r="K10" s="144"/>
      <c r="L10" s="140"/>
      <c r="M10" s="141">
        <v>3</v>
      </c>
      <c r="N10" s="145"/>
      <c r="O10" s="143"/>
      <c r="R10" s="52">
        <f>COUNTIF(D7:D10,"4")</f>
        <v>4</v>
      </c>
      <c r="S10" s="52">
        <f>COUNTIF(G7:G10,"4")</f>
        <v>4</v>
      </c>
      <c r="T10" s="52">
        <f>COUNTIF(J7:J10,"4")</f>
        <v>0</v>
      </c>
      <c r="U10" s="52">
        <f>COUNTIF(M7:M10,"4")</f>
        <v>0</v>
      </c>
    </row>
    <row r="11" spans="1:21">
      <c r="B11" s="81"/>
      <c r="C11" s="82"/>
      <c r="D11" s="82"/>
      <c r="E11" s="82"/>
      <c r="F11" s="82"/>
      <c r="G11" s="82"/>
      <c r="H11" s="82"/>
      <c r="I11" s="82"/>
      <c r="J11" s="82"/>
      <c r="K11" s="146"/>
      <c r="L11" s="147"/>
      <c r="M11" s="148"/>
      <c r="N11" s="147"/>
      <c r="O11" s="147"/>
      <c r="Q11" s="52">
        <f>COUNTIF(D7:D10,"1")</f>
        <v>0</v>
      </c>
      <c r="R11" s="52">
        <f>COUNTIF(D7:D10,"1")</f>
        <v>0</v>
      </c>
      <c r="S11" s="52">
        <f>COUNTIF(D7:D10,"3")</f>
        <v>0</v>
      </c>
    </row>
    <row r="12" spans="1:21" ht="75">
      <c r="A12" s="67"/>
      <c r="B12" s="83"/>
      <c r="C12" s="84" t="s">
        <v>94</v>
      </c>
      <c r="D12" s="85"/>
      <c r="E12" s="85"/>
      <c r="F12" s="85"/>
      <c r="G12" s="85"/>
      <c r="H12" s="85"/>
      <c r="I12" s="85"/>
      <c r="J12" s="85"/>
      <c r="K12" s="149"/>
      <c r="L12" s="150"/>
      <c r="M12" s="85"/>
      <c r="N12" s="149"/>
      <c r="O12" s="150"/>
    </row>
    <row r="13" spans="1:21" ht="313.5">
      <c r="A13" s="67"/>
      <c r="B13" s="86"/>
      <c r="C13" s="87" t="s">
        <v>95</v>
      </c>
      <c r="D13" s="88">
        <v>4</v>
      </c>
      <c r="E13" s="74" t="s">
        <v>96</v>
      </c>
      <c r="F13" s="89" t="s">
        <v>97</v>
      </c>
      <c r="G13" s="90">
        <v>4</v>
      </c>
      <c r="H13" s="76"/>
      <c r="I13" s="76"/>
      <c r="J13" s="151"/>
      <c r="K13" s="152"/>
      <c r="L13" s="153"/>
      <c r="M13" s="154"/>
      <c r="N13" s="155"/>
      <c r="O13" s="156"/>
      <c r="R13" s="52">
        <f>COUNTIF(D13:D17,"1")</f>
        <v>0</v>
      </c>
      <c r="S13" s="52">
        <f>COUNTIF(G13:G17,"1")</f>
        <v>0</v>
      </c>
      <c r="T13" s="52">
        <f>COUNTIF(J13:J17,"1")</f>
        <v>0</v>
      </c>
      <c r="U13" s="52">
        <f>COUNTIF(M13:M17,"1")</f>
        <v>0</v>
      </c>
    </row>
    <row r="14" spans="1:21" ht="276">
      <c r="A14" s="67"/>
      <c r="B14" s="86"/>
      <c r="C14" s="77" t="s">
        <v>98</v>
      </c>
      <c r="D14" s="88">
        <v>3</v>
      </c>
      <c r="E14" s="91" t="s">
        <v>99</v>
      </c>
      <c r="F14" s="89" t="s">
        <v>100</v>
      </c>
      <c r="G14" s="90">
        <v>3</v>
      </c>
      <c r="H14" s="78"/>
      <c r="I14" s="76"/>
      <c r="J14" s="151"/>
      <c r="K14" s="153"/>
      <c r="L14" s="153"/>
      <c r="M14" s="154"/>
      <c r="N14" s="156"/>
      <c r="O14" s="156"/>
      <c r="R14" s="52">
        <f>COUNTIF(D13:D17,"2")</f>
        <v>0</v>
      </c>
      <c r="S14" s="52">
        <f>COUNTIF(G13:G17,"2")</f>
        <v>0</v>
      </c>
      <c r="T14" s="52">
        <f>COUNTIF(J13:J17,"2")</f>
        <v>0</v>
      </c>
      <c r="U14" s="52">
        <f>COUNTIF(M13:M17,"2")</f>
        <v>0</v>
      </c>
    </row>
    <row r="15" spans="1:21" ht="192">
      <c r="A15" s="67"/>
      <c r="B15" s="86"/>
      <c r="C15" s="77" t="s">
        <v>101</v>
      </c>
      <c r="D15" s="88">
        <v>4</v>
      </c>
      <c r="E15" s="91" t="s">
        <v>102</v>
      </c>
      <c r="F15" s="89" t="s">
        <v>103</v>
      </c>
      <c r="G15" s="90">
        <v>4</v>
      </c>
      <c r="H15" s="78"/>
      <c r="I15" s="76"/>
      <c r="J15" s="151"/>
      <c r="K15" s="153"/>
      <c r="L15" s="153"/>
      <c r="M15" s="154"/>
      <c r="N15" s="156"/>
      <c r="O15" s="156"/>
      <c r="R15" s="52">
        <f>COUNTIF(D13:D17,"3")</f>
        <v>3</v>
      </c>
      <c r="S15" s="52">
        <f>COUNTIF(G13:G17,"3")</f>
        <v>1</v>
      </c>
      <c r="T15" s="52">
        <f>COUNTIF(J13:J17,"3")</f>
        <v>0</v>
      </c>
      <c r="U15" s="52">
        <f>COUNTIF(M13:M17,"3")</f>
        <v>0</v>
      </c>
    </row>
    <row r="16" spans="1:21" ht="408">
      <c r="A16" s="67"/>
      <c r="B16" s="86"/>
      <c r="C16" s="79" t="s">
        <v>104</v>
      </c>
      <c r="D16" s="88">
        <v>3</v>
      </c>
      <c r="E16" s="91" t="s">
        <v>105</v>
      </c>
      <c r="F16" s="89" t="s">
        <v>106</v>
      </c>
      <c r="G16" s="90">
        <v>4</v>
      </c>
      <c r="H16" s="78"/>
      <c r="I16" s="76"/>
      <c r="J16" s="151"/>
      <c r="K16" s="153"/>
      <c r="L16" s="153"/>
      <c r="M16" s="154"/>
      <c r="N16" s="156"/>
      <c r="O16" s="156"/>
      <c r="R16" s="52">
        <f>COUNTIF(D13:D17,"4")</f>
        <v>2</v>
      </c>
      <c r="S16" s="52">
        <f>COUNTIF(G13:G17,"4")</f>
        <v>4</v>
      </c>
      <c r="T16" s="52">
        <f>COUNTIF(J13:J17,"4")</f>
        <v>0</v>
      </c>
      <c r="U16" s="52">
        <f>COUNTIF(M13:M17,"4")</f>
        <v>0</v>
      </c>
    </row>
    <row r="17" spans="1:21" ht="288">
      <c r="A17" s="67"/>
      <c r="B17" s="92"/>
      <c r="C17" s="77" t="s">
        <v>107</v>
      </c>
      <c r="D17" s="88">
        <v>3</v>
      </c>
      <c r="E17" s="91" t="s">
        <v>108</v>
      </c>
      <c r="F17" s="89" t="s">
        <v>109</v>
      </c>
      <c r="G17" s="90">
        <v>4</v>
      </c>
      <c r="H17" s="78"/>
      <c r="I17" s="76"/>
      <c r="J17" s="151"/>
      <c r="K17" s="153"/>
      <c r="L17" s="153"/>
      <c r="M17" s="154"/>
      <c r="N17" s="156"/>
      <c r="O17" s="156"/>
    </row>
    <row r="18" spans="1:21">
      <c r="B18" s="93"/>
      <c r="C18" s="94"/>
      <c r="D18" s="94"/>
      <c r="E18" s="94"/>
      <c r="F18" s="94"/>
      <c r="G18" s="94"/>
      <c r="H18" s="94"/>
      <c r="I18" s="94"/>
      <c r="J18" s="94"/>
      <c r="K18" s="157"/>
      <c r="L18" s="147"/>
      <c r="M18" s="148"/>
      <c r="N18" s="147"/>
      <c r="O18" s="147"/>
    </row>
    <row r="19" spans="1:21" ht="75">
      <c r="A19" s="67"/>
      <c r="B19" s="83"/>
      <c r="C19" s="84" t="s">
        <v>110</v>
      </c>
      <c r="D19" s="85"/>
      <c r="E19" s="85"/>
      <c r="F19" s="85"/>
      <c r="G19" s="85"/>
      <c r="H19" s="85"/>
      <c r="I19" s="85"/>
      <c r="J19" s="85"/>
      <c r="K19" s="149"/>
      <c r="L19" s="150"/>
      <c r="M19" s="85"/>
      <c r="N19" s="149"/>
      <c r="O19" s="150"/>
    </row>
    <row r="20" spans="1:21" ht="264">
      <c r="A20" s="67"/>
      <c r="B20" s="95"/>
      <c r="C20" s="96" t="s">
        <v>111</v>
      </c>
      <c r="D20" s="88">
        <v>3</v>
      </c>
      <c r="E20" s="74" t="s">
        <v>112</v>
      </c>
      <c r="F20" s="74" t="s">
        <v>113</v>
      </c>
      <c r="G20" s="90">
        <v>4</v>
      </c>
      <c r="H20" s="76"/>
      <c r="I20" s="76"/>
      <c r="J20" s="151"/>
      <c r="K20" s="158"/>
      <c r="L20" s="159"/>
      <c r="M20" s="154"/>
      <c r="N20" s="160"/>
      <c r="O20" s="161"/>
      <c r="R20" s="52">
        <f>COUNTIF(D20:D27,"1")</f>
        <v>0</v>
      </c>
      <c r="S20" s="52">
        <f>COUNTIF(G20:G27,"1")</f>
        <v>0</v>
      </c>
      <c r="T20" s="52">
        <f>COUNTIF(J20:J27,"1")</f>
        <v>0</v>
      </c>
      <c r="U20" s="52">
        <f>COUNTIF(M20:M27,"1")</f>
        <v>0</v>
      </c>
    </row>
    <row r="21" spans="1:21" ht="300">
      <c r="A21" s="67"/>
      <c r="B21" s="95"/>
      <c r="C21" s="97" t="s">
        <v>114</v>
      </c>
      <c r="D21" s="88">
        <v>3</v>
      </c>
      <c r="E21" s="91" t="s">
        <v>115</v>
      </c>
      <c r="F21" s="74" t="s">
        <v>116</v>
      </c>
      <c r="G21" s="90">
        <v>4</v>
      </c>
      <c r="H21" s="78"/>
      <c r="I21" s="76"/>
      <c r="J21" s="151"/>
      <c r="K21" s="159"/>
      <c r="L21" s="159"/>
      <c r="M21" s="154"/>
      <c r="N21" s="161"/>
      <c r="O21" s="161"/>
      <c r="R21" s="52">
        <f>COUNTIF(D20:D27,"2")</f>
        <v>1</v>
      </c>
      <c r="S21" s="52">
        <f>COUNTIF(G20:G27,"2")</f>
        <v>0</v>
      </c>
      <c r="T21" s="52">
        <f>COUNTIF(J20:J27,"2")</f>
        <v>0</v>
      </c>
      <c r="U21" s="52">
        <f>COUNTIF(M20:M27,"2")</f>
        <v>0</v>
      </c>
    </row>
    <row r="22" spans="1:21" ht="156">
      <c r="A22" s="67"/>
      <c r="B22" s="95"/>
      <c r="C22" s="97" t="s">
        <v>117</v>
      </c>
      <c r="D22" s="88">
        <v>4</v>
      </c>
      <c r="E22" s="91" t="s">
        <v>118</v>
      </c>
      <c r="F22" s="74" t="s">
        <v>119</v>
      </c>
      <c r="G22" s="90">
        <v>4</v>
      </c>
      <c r="H22" s="78"/>
      <c r="I22" s="76"/>
      <c r="J22" s="151"/>
      <c r="K22" s="159"/>
      <c r="L22" s="159"/>
      <c r="M22" s="154"/>
      <c r="N22" s="161"/>
      <c r="O22" s="161"/>
      <c r="R22" s="52">
        <f>COUNTIF(D20:D27,"3")</f>
        <v>5</v>
      </c>
      <c r="S22" s="52">
        <f>COUNTIF(G20:G27,"3")</f>
        <v>0</v>
      </c>
      <c r="T22" s="52">
        <f>COUNTIF(J20:J27,"3")</f>
        <v>0</v>
      </c>
      <c r="U22" s="52">
        <f>COUNTIF(M20:M27,"3")</f>
        <v>0</v>
      </c>
    </row>
    <row r="23" spans="1:21" ht="156">
      <c r="A23" s="67"/>
      <c r="B23" s="95"/>
      <c r="C23" s="97" t="s">
        <v>120</v>
      </c>
      <c r="D23" s="88">
        <v>3</v>
      </c>
      <c r="E23" s="91" t="s">
        <v>121</v>
      </c>
      <c r="F23" s="74" t="s">
        <v>122</v>
      </c>
      <c r="G23" s="90">
        <v>4</v>
      </c>
      <c r="H23" s="78"/>
      <c r="I23" s="76"/>
      <c r="J23" s="151"/>
      <c r="K23" s="159"/>
      <c r="L23" s="159"/>
      <c r="M23" s="154"/>
      <c r="N23" s="161"/>
      <c r="O23" s="161"/>
      <c r="R23" s="52">
        <f>COUNTIF(D20:D27,"4")</f>
        <v>2</v>
      </c>
      <c r="S23" s="52">
        <f>COUNTIF(G20:G27,"4")</f>
        <v>8</v>
      </c>
      <c r="T23" s="52">
        <f>COUNTIF(J20:J27,"4")</f>
        <v>0</v>
      </c>
      <c r="U23" s="52">
        <f>COUNTIF(M20:M27,"4")</f>
        <v>0</v>
      </c>
    </row>
    <row r="24" spans="1:21" ht="180">
      <c r="A24" s="67"/>
      <c r="B24" s="95"/>
      <c r="C24" s="97" t="s">
        <v>123</v>
      </c>
      <c r="D24" s="88">
        <v>3</v>
      </c>
      <c r="E24" s="91" t="s">
        <v>124</v>
      </c>
      <c r="F24" s="74" t="s">
        <v>125</v>
      </c>
      <c r="G24" s="90">
        <v>4</v>
      </c>
      <c r="H24" s="78"/>
      <c r="I24" s="76"/>
      <c r="J24" s="151"/>
      <c r="K24" s="159"/>
      <c r="L24" s="159"/>
      <c r="M24" s="154"/>
      <c r="N24" s="161"/>
      <c r="O24" s="161"/>
    </row>
    <row r="25" spans="1:21" ht="192">
      <c r="A25" s="67"/>
      <c r="B25" s="95"/>
      <c r="C25" s="97" t="s">
        <v>126</v>
      </c>
      <c r="D25" s="88">
        <v>3</v>
      </c>
      <c r="E25" s="91" t="s">
        <v>127</v>
      </c>
      <c r="F25" s="74" t="s">
        <v>125</v>
      </c>
      <c r="G25" s="90">
        <v>4</v>
      </c>
      <c r="H25" s="78"/>
      <c r="I25" s="76"/>
      <c r="J25" s="151"/>
      <c r="K25" s="159"/>
      <c r="L25" s="159"/>
      <c r="M25" s="154"/>
      <c r="N25" s="161"/>
      <c r="O25" s="161"/>
    </row>
    <row r="26" spans="1:21" ht="180">
      <c r="A26" s="67"/>
      <c r="B26" s="95"/>
      <c r="C26" s="97" t="s">
        <v>128</v>
      </c>
      <c r="D26" s="88">
        <v>4</v>
      </c>
      <c r="E26" s="91" t="s">
        <v>129</v>
      </c>
      <c r="F26" s="74" t="s">
        <v>130</v>
      </c>
      <c r="G26" s="90">
        <v>4</v>
      </c>
      <c r="H26" s="78"/>
      <c r="I26" s="76"/>
      <c r="J26" s="151"/>
      <c r="K26" s="159"/>
      <c r="L26" s="159"/>
      <c r="M26" s="154"/>
      <c r="N26" s="161"/>
      <c r="O26" s="161"/>
    </row>
    <row r="27" spans="1:21" ht="228">
      <c r="A27" s="67"/>
      <c r="B27" s="98"/>
      <c r="C27" s="97" t="s">
        <v>131</v>
      </c>
      <c r="D27" s="88">
        <v>2</v>
      </c>
      <c r="E27" s="91" t="s">
        <v>132</v>
      </c>
      <c r="F27" s="74" t="s">
        <v>130</v>
      </c>
      <c r="G27" s="90">
        <v>4</v>
      </c>
      <c r="H27" s="78"/>
      <c r="I27" s="76"/>
      <c r="J27" s="151"/>
      <c r="K27" s="159"/>
      <c r="L27" s="159"/>
      <c r="M27" s="154"/>
      <c r="N27" s="161"/>
      <c r="O27" s="161"/>
    </row>
    <row r="28" spans="1:21">
      <c r="B28" s="99"/>
      <c r="C28" s="100"/>
      <c r="D28" s="100"/>
      <c r="E28" s="100"/>
      <c r="F28" s="100"/>
      <c r="G28" s="100"/>
      <c r="H28" s="100"/>
      <c r="I28" s="100"/>
      <c r="J28" s="100"/>
      <c r="K28" s="162"/>
      <c r="L28" s="147"/>
      <c r="M28" s="148"/>
      <c r="N28" s="147"/>
      <c r="O28" s="147"/>
    </row>
    <row r="29" spans="1:21" ht="75">
      <c r="A29" s="67"/>
      <c r="B29" s="83"/>
      <c r="C29" s="84" t="s">
        <v>133</v>
      </c>
      <c r="D29" s="85"/>
      <c r="E29" s="85"/>
      <c r="F29" s="85"/>
      <c r="G29" s="85"/>
      <c r="H29" s="85"/>
      <c r="I29" s="85"/>
      <c r="J29" s="85"/>
      <c r="K29" s="149"/>
      <c r="L29" s="150"/>
      <c r="M29" s="85"/>
      <c r="N29" s="149"/>
      <c r="O29" s="150"/>
    </row>
    <row r="30" spans="1:21" ht="240">
      <c r="A30" s="67"/>
      <c r="B30" s="86"/>
      <c r="C30" s="87" t="s">
        <v>134</v>
      </c>
      <c r="D30" s="88">
        <v>3</v>
      </c>
      <c r="E30" s="74" t="s">
        <v>135</v>
      </c>
      <c r="F30" s="74" t="s">
        <v>136</v>
      </c>
      <c r="G30" s="90">
        <v>4</v>
      </c>
      <c r="H30" s="76"/>
      <c r="I30" s="76"/>
      <c r="J30" s="151"/>
      <c r="K30" s="158"/>
      <c r="L30" s="159"/>
      <c r="M30" s="154"/>
      <c r="N30" s="160"/>
      <c r="O30" s="161"/>
      <c r="R30" s="52">
        <f>COUNTIF(D30:D33,"1")</f>
        <v>0</v>
      </c>
      <c r="S30" s="52">
        <f>COUNTIF(G30:G33,"1")</f>
        <v>0</v>
      </c>
      <c r="T30" s="52">
        <f>COUNTIF(J30:J33,"1")</f>
        <v>0</v>
      </c>
      <c r="U30" s="52">
        <f>COUNTIF(M30:M33,"1")</f>
        <v>0</v>
      </c>
    </row>
    <row r="31" spans="1:21" ht="384">
      <c r="A31" s="67"/>
      <c r="B31" s="86"/>
      <c r="C31" s="77" t="s">
        <v>137</v>
      </c>
      <c r="D31" s="88">
        <v>3</v>
      </c>
      <c r="E31" s="91" t="s">
        <v>138</v>
      </c>
      <c r="F31" s="74" t="s">
        <v>139</v>
      </c>
      <c r="G31" s="90">
        <v>4</v>
      </c>
      <c r="H31" s="78"/>
      <c r="I31" s="76"/>
      <c r="J31" s="151"/>
      <c r="K31" s="159"/>
      <c r="L31" s="159"/>
      <c r="M31" s="154"/>
      <c r="N31" s="161"/>
      <c r="O31" s="161"/>
      <c r="R31" s="52">
        <f>COUNTIF(D30:D33,"2")</f>
        <v>0</v>
      </c>
      <c r="S31" s="52">
        <f>COUNTIF(G30:G33,"2")</f>
        <v>0</v>
      </c>
      <c r="T31" s="52">
        <f>COUNTIF(J30:J33,"2")</f>
        <v>0</v>
      </c>
      <c r="U31" s="52">
        <f>COUNTIF(M30:M33,"2")</f>
        <v>0</v>
      </c>
    </row>
    <row r="32" spans="1:21" ht="192">
      <c r="A32" s="67"/>
      <c r="B32" s="86"/>
      <c r="C32" s="77" t="s">
        <v>140</v>
      </c>
      <c r="D32" s="88">
        <v>3</v>
      </c>
      <c r="E32" s="91" t="s">
        <v>141</v>
      </c>
      <c r="F32" s="74" t="s">
        <v>139</v>
      </c>
      <c r="G32" s="90">
        <v>4</v>
      </c>
      <c r="H32" s="78"/>
      <c r="I32" s="76"/>
      <c r="J32" s="151"/>
      <c r="K32" s="159"/>
      <c r="L32" s="159"/>
      <c r="M32" s="154"/>
      <c r="N32" s="161"/>
      <c r="O32" s="161"/>
      <c r="R32" s="52">
        <f>COUNTIF(D30:D33,"3")</f>
        <v>4</v>
      </c>
      <c r="S32" s="52">
        <f>COUNTIF(G30:G33,"3")</f>
        <v>0</v>
      </c>
      <c r="T32" s="52">
        <f>COUNTIF(J30:J33,"31")</f>
        <v>0</v>
      </c>
      <c r="U32" s="52">
        <f>COUNTIF(M30:M33,"3")</f>
        <v>0</v>
      </c>
    </row>
    <row r="33" spans="1:21" ht="384">
      <c r="A33" s="67"/>
      <c r="B33" s="92"/>
      <c r="C33" s="77" t="s">
        <v>142</v>
      </c>
      <c r="D33" s="88">
        <v>3</v>
      </c>
      <c r="E33" s="91" t="s">
        <v>143</v>
      </c>
      <c r="F33" s="74" t="s">
        <v>144</v>
      </c>
      <c r="G33" s="90">
        <v>4</v>
      </c>
      <c r="H33" s="78"/>
      <c r="I33" s="76"/>
      <c r="J33" s="151"/>
      <c r="K33" s="159"/>
      <c r="L33" s="159"/>
      <c r="M33" s="154"/>
      <c r="N33" s="161"/>
      <c r="O33" s="161"/>
      <c r="R33" s="52">
        <f>COUNTIF(D30:D33,"4")</f>
        <v>0</v>
      </c>
      <c r="S33" s="52">
        <f>COUNTIF(G30:G33,"4")</f>
        <v>4</v>
      </c>
      <c r="T33" s="52">
        <f>COUNTIF(J30:J33,"4")</f>
        <v>0</v>
      </c>
      <c r="U33" s="52">
        <f>COUNTIF(M30:M33,"4")</f>
        <v>0</v>
      </c>
    </row>
    <row r="34" spans="1:21">
      <c r="B34" s="93"/>
      <c r="C34" s="94"/>
      <c r="D34" s="94"/>
      <c r="E34" s="94"/>
      <c r="F34" s="94"/>
      <c r="G34" s="94"/>
      <c r="H34" s="94"/>
      <c r="I34" s="94"/>
      <c r="J34" s="94"/>
      <c r="K34" s="157"/>
      <c r="L34" s="147"/>
      <c r="M34" s="148"/>
      <c r="N34" s="147"/>
      <c r="O34" s="147"/>
    </row>
    <row r="35" spans="1:21" ht="56.25">
      <c r="A35" s="67"/>
      <c r="B35" s="83"/>
      <c r="C35" s="101" t="s">
        <v>145</v>
      </c>
      <c r="D35" s="102"/>
      <c r="E35" s="102"/>
      <c r="F35" s="102"/>
      <c r="G35" s="102"/>
      <c r="H35" s="102"/>
      <c r="I35" s="102"/>
      <c r="J35" s="102"/>
      <c r="K35" s="102"/>
      <c r="L35" s="102"/>
      <c r="M35" s="163"/>
      <c r="N35" s="163"/>
      <c r="O35" s="102"/>
    </row>
    <row r="36" spans="1:21" ht="409.5">
      <c r="A36" s="67"/>
      <c r="B36" s="86"/>
      <c r="C36" s="87" t="s">
        <v>146</v>
      </c>
      <c r="D36" s="88">
        <v>3</v>
      </c>
      <c r="E36" s="74" t="s">
        <v>147</v>
      </c>
      <c r="F36" s="74" t="s">
        <v>148</v>
      </c>
      <c r="G36" s="90">
        <v>4</v>
      </c>
      <c r="H36" s="76"/>
      <c r="I36" s="76"/>
      <c r="J36" s="151"/>
      <c r="K36" s="158"/>
      <c r="L36" s="159"/>
      <c r="M36" s="154"/>
      <c r="N36" s="160"/>
      <c r="O36" s="161"/>
      <c r="R36" s="52">
        <f>COUNTIF(D36:D44,"1")</f>
        <v>0</v>
      </c>
      <c r="S36" s="52">
        <f>COUNTIF(G36:G44,"1")</f>
        <v>0</v>
      </c>
      <c r="T36" s="52">
        <f>COUNTIF(J36:J44,"1")</f>
        <v>0</v>
      </c>
      <c r="U36" s="52">
        <f>COUNTIF(M36:M44,"1")</f>
        <v>0</v>
      </c>
    </row>
    <row r="37" spans="1:21" ht="409.5">
      <c r="A37" s="67"/>
      <c r="B37" s="86"/>
      <c r="C37" s="77" t="s">
        <v>149</v>
      </c>
      <c r="D37" s="88">
        <v>2</v>
      </c>
      <c r="E37" s="91" t="s">
        <v>150</v>
      </c>
      <c r="F37" s="74" t="s">
        <v>151</v>
      </c>
      <c r="G37" s="90">
        <v>3</v>
      </c>
      <c r="H37" s="78"/>
      <c r="I37" s="76"/>
      <c r="J37" s="151"/>
      <c r="K37" s="159"/>
      <c r="L37" s="159"/>
      <c r="M37" s="154"/>
      <c r="N37" s="161"/>
      <c r="O37" s="161"/>
      <c r="R37" s="52">
        <f>COUNTIF(D36:D44,"2")</f>
        <v>1</v>
      </c>
      <c r="S37" s="52">
        <f>COUNTIF(G36:G44,"2")</f>
        <v>0</v>
      </c>
      <c r="T37" s="52">
        <f>COUNTIF(J36:J44,"2")</f>
        <v>0</v>
      </c>
      <c r="U37" s="52">
        <f>COUNTIF(M36:M44,"2")</f>
        <v>0</v>
      </c>
    </row>
    <row r="38" spans="1:21" ht="204">
      <c r="A38" s="67"/>
      <c r="B38" s="86"/>
      <c r="C38" s="77" t="s">
        <v>152</v>
      </c>
      <c r="D38" s="88">
        <v>3</v>
      </c>
      <c r="E38" s="91" t="s">
        <v>153</v>
      </c>
      <c r="F38" s="74" t="s">
        <v>154</v>
      </c>
      <c r="G38" s="90">
        <v>4</v>
      </c>
      <c r="H38" s="78"/>
      <c r="I38" s="76"/>
      <c r="J38" s="151"/>
      <c r="K38" s="159"/>
      <c r="L38" s="159"/>
      <c r="M38" s="154"/>
      <c r="N38" s="161"/>
      <c r="O38" s="161"/>
      <c r="R38" s="52">
        <f>COUNTIF(D36:D44,"3")</f>
        <v>7</v>
      </c>
      <c r="S38" s="52">
        <f>COUNTIF(G36:G44,"3")</f>
        <v>3</v>
      </c>
      <c r="T38" s="52">
        <f>COUNTIF(J36:J44,"3")</f>
        <v>0</v>
      </c>
      <c r="U38" s="52">
        <f>COUNTIF(M36:M44,"3")</f>
        <v>0</v>
      </c>
    </row>
    <row r="39" spans="1:21" ht="180">
      <c r="A39" s="67"/>
      <c r="B39" s="86"/>
      <c r="C39" s="77" t="s">
        <v>155</v>
      </c>
      <c r="D39" s="88">
        <v>3</v>
      </c>
      <c r="E39" s="91" t="s">
        <v>156</v>
      </c>
      <c r="F39" s="74" t="s">
        <v>157</v>
      </c>
      <c r="G39" s="90">
        <v>4</v>
      </c>
      <c r="H39" s="78"/>
      <c r="I39" s="76"/>
      <c r="J39" s="151"/>
      <c r="K39" s="159"/>
      <c r="L39" s="159"/>
      <c r="M39" s="154"/>
      <c r="N39" s="161"/>
      <c r="O39" s="161"/>
      <c r="R39" s="52">
        <f>COUNTIF(D36:D44,"4")</f>
        <v>1</v>
      </c>
      <c r="S39" s="52">
        <f>COUNTIF(G36:G44,"4")</f>
        <v>6</v>
      </c>
      <c r="T39" s="52">
        <f>COUNTIF(J36:J44,"4")</f>
        <v>0</v>
      </c>
      <c r="U39" s="52">
        <f>COUNTIF(M36:M44,"4")</f>
        <v>0</v>
      </c>
    </row>
    <row r="40" spans="1:21" ht="192">
      <c r="A40" s="67"/>
      <c r="B40" s="86"/>
      <c r="C40" s="77" t="s">
        <v>158</v>
      </c>
      <c r="D40" s="88">
        <v>3</v>
      </c>
      <c r="E40" s="91" t="s">
        <v>159</v>
      </c>
      <c r="F40" s="74" t="s">
        <v>160</v>
      </c>
      <c r="G40" s="90">
        <v>4</v>
      </c>
      <c r="H40" s="78"/>
      <c r="I40" s="76"/>
      <c r="J40" s="151"/>
      <c r="K40" s="159"/>
      <c r="L40" s="159"/>
      <c r="M40" s="154"/>
      <c r="N40" s="161"/>
      <c r="O40" s="161"/>
    </row>
    <row r="41" spans="1:21" ht="324">
      <c r="A41" s="67"/>
      <c r="B41" s="86"/>
      <c r="C41" s="77" t="s">
        <v>161</v>
      </c>
      <c r="D41" s="88">
        <v>3</v>
      </c>
      <c r="E41" s="91" t="s">
        <v>162</v>
      </c>
      <c r="F41" s="74" t="s">
        <v>163</v>
      </c>
      <c r="G41" s="90">
        <v>4</v>
      </c>
      <c r="H41" s="78"/>
      <c r="I41" s="76"/>
      <c r="J41" s="151"/>
      <c r="K41" s="159"/>
      <c r="L41" s="159"/>
      <c r="M41" s="154"/>
      <c r="N41" s="161"/>
      <c r="O41" s="161"/>
    </row>
    <row r="42" spans="1:21" ht="216">
      <c r="A42" s="67"/>
      <c r="B42" s="86"/>
      <c r="C42" s="77" t="s">
        <v>164</v>
      </c>
      <c r="D42" s="88">
        <v>4</v>
      </c>
      <c r="E42" s="91" t="s">
        <v>165</v>
      </c>
      <c r="F42" s="74" t="s">
        <v>166</v>
      </c>
      <c r="G42" s="90">
        <v>4</v>
      </c>
      <c r="H42" s="78"/>
      <c r="I42" s="76"/>
      <c r="J42" s="151"/>
      <c r="K42" s="159"/>
      <c r="L42" s="159"/>
      <c r="M42" s="154"/>
      <c r="N42" s="161"/>
      <c r="O42" s="161"/>
    </row>
    <row r="43" spans="1:21" ht="312">
      <c r="A43" s="67"/>
      <c r="B43" s="86"/>
      <c r="C43" s="77" t="s">
        <v>167</v>
      </c>
      <c r="D43" s="88">
        <v>3</v>
      </c>
      <c r="E43" s="91" t="s">
        <v>168</v>
      </c>
      <c r="F43" s="74" t="s">
        <v>169</v>
      </c>
      <c r="G43" s="90">
        <v>3</v>
      </c>
      <c r="H43" s="78"/>
      <c r="I43" s="76"/>
      <c r="J43" s="151"/>
      <c r="K43" s="159"/>
      <c r="L43" s="159"/>
      <c r="M43" s="154"/>
      <c r="N43" s="161"/>
      <c r="O43" s="161"/>
    </row>
    <row r="44" spans="1:21" ht="300">
      <c r="A44" s="67"/>
      <c r="B44" s="92"/>
      <c r="C44" s="77" t="s">
        <v>170</v>
      </c>
      <c r="D44" s="88">
        <v>3</v>
      </c>
      <c r="E44" s="91" t="s">
        <v>171</v>
      </c>
      <c r="F44" s="74" t="s">
        <v>169</v>
      </c>
      <c r="G44" s="90">
        <v>3</v>
      </c>
      <c r="H44" s="78"/>
      <c r="I44" s="76"/>
      <c r="J44" s="151"/>
      <c r="K44" s="159"/>
      <c r="L44" s="159"/>
      <c r="M44" s="154"/>
      <c r="N44" s="161"/>
      <c r="O44" s="161"/>
    </row>
    <row r="45" spans="1:21">
      <c r="B45" s="93"/>
      <c r="C45" s="94"/>
      <c r="D45" s="94"/>
      <c r="E45" s="94"/>
      <c r="F45" s="94"/>
      <c r="G45" s="94"/>
      <c r="H45" s="94"/>
      <c r="I45" s="94"/>
      <c r="J45" s="94"/>
      <c r="K45" s="157"/>
      <c r="L45" s="147"/>
      <c r="M45" s="148"/>
      <c r="N45" s="147"/>
      <c r="O45" s="147"/>
    </row>
    <row r="46" spans="1:21" ht="93.75">
      <c r="A46" s="67"/>
      <c r="B46" s="83"/>
      <c r="C46" s="84" t="s">
        <v>172</v>
      </c>
      <c r="D46" s="85"/>
      <c r="E46" s="85"/>
      <c r="F46" s="85"/>
      <c r="G46" s="85"/>
      <c r="H46" s="85"/>
      <c r="I46" s="85"/>
      <c r="J46" s="85"/>
      <c r="K46" s="149"/>
      <c r="L46" s="150"/>
      <c r="M46" s="85"/>
      <c r="N46" s="149"/>
      <c r="O46" s="150"/>
    </row>
    <row r="47" spans="1:21" ht="204">
      <c r="A47" s="67"/>
      <c r="B47" s="86"/>
      <c r="C47" s="87" t="s">
        <v>173</v>
      </c>
      <c r="D47" s="88">
        <v>3</v>
      </c>
      <c r="E47" s="103" t="s">
        <v>174</v>
      </c>
      <c r="F47" s="103" t="s">
        <v>175</v>
      </c>
      <c r="G47" s="104">
        <v>4</v>
      </c>
      <c r="H47" s="105"/>
      <c r="I47" s="105"/>
      <c r="J47" s="164"/>
      <c r="K47" s="165"/>
      <c r="L47" s="166"/>
      <c r="M47" s="167"/>
      <c r="N47" s="168"/>
      <c r="O47" s="169"/>
      <c r="R47" s="52">
        <f>COUNTIF(D47:D50,"1")</f>
        <v>0</v>
      </c>
      <c r="S47" s="52">
        <f>COUNTIF(G47:G50,"1")</f>
        <v>0</v>
      </c>
      <c r="T47" s="52">
        <f>COUNTIF(J47:J50,"1")</f>
        <v>0</v>
      </c>
      <c r="U47" s="52">
        <f>COUNTIF(M47:M50,"1")</f>
        <v>0</v>
      </c>
    </row>
    <row r="48" spans="1:21" ht="180">
      <c r="A48" s="67"/>
      <c r="B48" s="86"/>
      <c r="C48" s="77" t="s">
        <v>176</v>
      </c>
      <c r="D48" s="88">
        <v>4</v>
      </c>
      <c r="E48" s="106" t="s">
        <v>177</v>
      </c>
      <c r="F48" s="103" t="s">
        <v>178</v>
      </c>
      <c r="G48" s="104">
        <v>4</v>
      </c>
      <c r="H48" s="107"/>
      <c r="I48" s="105"/>
      <c r="J48" s="164"/>
      <c r="K48" s="166"/>
      <c r="L48" s="166"/>
      <c r="M48" s="167"/>
      <c r="N48" s="169"/>
      <c r="O48" s="169"/>
      <c r="R48" s="52">
        <f>COUNTIF(D47:D50,"2")</f>
        <v>0</v>
      </c>
      <c r="S48" s="52">
        <f>COUNTIF(G47:G50,"2")</f>
        <v>0</v>
      </c>
      <c r="T48" s="52">
        <f>COUNTIF(J47:J50,"2")</f>
        <v>0</v>
      </c>
      <c r="U48" s="52">
        <f>COUNTIF(M47:M50,"2")</f>
        <v>0</v>
      </c>
    </row>
    <row r="49" spans="1:21" ht="360">
      <c r="A49" s="67"/>
      <c r="B49" s="86"/>
      <c r="C49" s="77" t="s">
        <v>179</v>
      </c>
      <c r="D49" s="88">
        <v>3</v>
      </c>
      <c r="E49" s="106" t="s">
        <v>180</v>
      </c>
      <c r="F49" s="103" t="s">
        <v>181</v>
      </c>
      <c r="G49" s="104">
        <v>4</v>
      </c>
      <c r="H49" s="107"/>
      <c r="I49" s="105"/>
      <c r="J49" s="164"/>
      <c r="K49" s="166"/>
      <c r="L49" s="166"/>
      <c r="M49" s="167"/>
      <c r="N49" s="169"/>
      <c r="O49" s="169"/>
      <c r="R49" s="52">
        <f>COUNTIF(D47:D50,"3")</f>
        <v>3</v>
      </c>
      <c r="S49" s="52">
        <f>COUNTIF(G47:G50,"3")</f>
        <v>1</v>
      </c>
      <c r="T49" s="52">
        <f>COUNTIF(J47:J50,"3")</f>
        <v>0</v>
      </c>
      <c r="U49" s="52">
        <f>COUNTIF(M47:M50,"3")</f>
        <v>0</v>
      </c>
    </row>
    <row r="50" spans="1:21" ht="240">
      <c r="A50" s="67"/>
      <c r="B50" s="92"/>
      <c r="C50" s="77" t="s">
        <v>182</v>
      </c>
      <c r="D50" s="88">
        <v>3</v>
      </c>
      <c r="E50" s="106" t="s">
        <v>183</v>
      </c>
      <c r="F50" s="103" t="s">
        <v>184</v>
      </c>
      <c r="G50" s="104">
        <v>3</v>
      </c>
      <c r="H50" s="107"/>
      <c r="I50" s="105"/>
      <c r="J50" s="164"/>
      <c r="K50" s="166"/>
      <c r="L50" s="166"/>
      <c r="M50" s="167"/>
      <c r="N50" s="169"/>
      <c r="O50" s="169"/>
      <c r="R50" s="52">
        <f>COUNTIF(D47:D50,"4")</f>
        <v>1</v>
      </c>
      <c r="S50" s="52">
        <f>COUNTIF(G47:G50,"4")</f>
        <v>3</v>
      </c>
      <c r="T50" s="52">
        <f>COUNTIF(J47:J50,"4")</f>
        <v>0</v>
      </c>
      <c r="U50" s="52">
        <f>COUNTIF(M47:M50,"4")</f>
        <v>0</v>
      </c>
    </row>
    <row r="51" spans="1:21">
      <c r="B51" s="93"/>
      <c r="C51" s="94"/>
      <c r="D51" s="94"/>
      <c r="E51" s="94"/>
      <c r="F51" s="94"/>
      <c r="G51" s="94"/>
      <c r="H51" s="94"/>
      <c r="I51" s="94"/>
      <c r="J51" s="94"/>
      <c r="K51" s="157"/>
      <c r="L51" s="147"/>
      <c r="M51" s="148"/>
      <c r="N51" s="147"/>
      <c r="O51" s="147"/>
    </row>
    <row r="52" spans="1:21" ht="18">
      <c r="B52" s="108" t="s">
        <v>67</v>
      </c>
      <c r="C52" s="109"/>
      <c r="D52" s="110">
        <v>2023</v>
      </c>
      <c r="E52" s="111"/>
      <c r="F52" s="112"/>
      <c r="G52" s="113">
        <v>2024</v>
      </c>
      <c r="H52" s="114"/>
      <c r="I52" s="170"/>
      <c r="J52" s="171">
        <v>2025</v>
      </c>
      <c r="K52" s="172"/>
      <c r="L52" s="173"/>
      <c r="M52" s="174">
        <v>2018</v>
      </c>
      <c r="N52" s="175"/>
      <c r="O52" s="176"/>
    </row>
    <row r="53" spans="1:21" ht="31.5">
      <c r="B53" s="115"/>
      <c r="C53" s="116"/>
      <c r="D53" s="117" t="s">
        <v>78</v>
      </c>
      <c r="E53" s="118" t="s">
        <v>79</v>
      </c>
      <c r="F53" s="118" t="s">
        <v>80</v>
      </c>
      <c r="G53" s="117" t="s">
        <v>78</v>
      </c>
      <c r="H53" s="118" t="s">
        <v>79</v>
      </c>
      <c r="I53" s="118" t="s">
        <v>80</v>
      </c>
      <c r="J53" s="117" t="s">
        <v>78</v>
      </c>
      <c r="K53" s="118" t="s">
        <v>79</v>
      </c>
      <c r="L53" s="177" t="s">
        <v>80</v>
      </c>
      <c r="M53" s="117"/>
      <c r="N53" s="118"/>
      <c r="O53" s="177"/>
    </row>
    <row r="54" spans="1:21" ht="18.75">
      <c r="A54" s="67"/>
      <c r="B54" s="119"/>
      <c r="C54" s="120" t="s">
        <v>185</v>
      </c>
      <c r="D54" s="121"/>
      <c r="E54" s="121"/>
      <c r="F54" s="121"/>
      <c r="G54" s="121"/>
      <c r="H54" s="121"/>
      <c r="I54" s="121"/>
      <c r="J54" s="121"/>
      <c r="K54" s="121"/>
      <c r="L54" s="178"/>
      <c r="M54" s="179"/>
      <c r="N54" s="179"/>
      <c r="O54" s="178"/>
    </row>
    <row r="55" spans="1:21" ht="360">
      <c r="A55" s="67"/>
      <c r="B55" s="122"/>
      <c r="C55" s="87" t="s">
        <v>186</v>
      </c>
      <c r="D55" s="88">
        <v>3</v>
      </c>
      <c r="E55" s="74" t="s">
        <v>187</v>
      </c>
      <c r="F55" s="74" t="s">
        <v>188</v>
      </c>
      <c r="G55" s="90">
        <v>4</v>
      </c>
      <c r="H55" s="76"/>
      <c r="I55" s="76"/>
      <c r="J55" s="151"/>
      <c r="K55" s="158"/>
      <c r="L55" s="159"/>
      <c r="M55" s="154"/>
      <c r="N55" s="160"/>
      <c r="O55" s="161"/>
      <c r="R55" s="52">
        <f>COUNTIF(D55:D59,"1")</f>
        <v>0</v>
      </c>
      <c r="S55" s="52">
        <f>COUNTIF(G55:G59,"1")</f>
        <v>0</v>
      </c>
      <c r="T55" s="52">
        <f>COUNTIF(J55:J59,"1")</f>
        <v>0</v>
      </c>
      <c r="U55" s="52">
        <f>COUNTIF(M55:M59,"1")</f>
        <v>0</v>
      </c>
    </row>
    <row r="56" spans="1:21" ht="300">
      <c r="A56" s="67"/>
      <c r="B56" s="122"/>
      <c r="C56" s="77" t="s">
        <v>189</v>
      </c>
      <c r="D56" s="88">
        <v>2</v>
      </c>
      <c r="E56" s="91" t="s">
        <v>190</v>
      </c>
      <c r="F56" s="74" t="s">
        <v>191</v>
      </c>
      <c r="G56" s="90">
        <v>4</v>
      </c>
      <c r="H56" s="78"/>
      <c r="I56" s="76"/>
      <c r="J56" s="151"/>
      <c r="K56" s="159"/>
      <c r="L56" s="159"/>
      <c r="M56" s="154"/>
      <c r="N56" s="161"/>
      <c r="O56" s="161"/>
      <c r="R56" s="52">
        <f>COUNTIF(D55:D59,"2")</f>
        <v>2</v>
      </c>
      <c r="S56" s="52">
        <f>COUNTIF(G55:G59,"2")</f>
        <v>0</v>
      </c>
      <c r="T56" s="52">
        <f>COUNTIF(J55:J59,"2")</f>
        <v>0</v>
      </c>
      <c r="U56" s="52">
        <f>COUNTIF(M55:M59,"2")</f>
        <v>0</v>
      </c>
    </row>
    <row r="57" spans="1:21" ht="228">
      <c r="A57" s="67"/>
      <c r="B57" s="122"/>
      <c r="C57" s="77" t="s">
        <v>192</v>
      </c>
      <c r="D57" s="88">
        <v>2</v>
      </c>
      <c r="E57" s="91" t="s">
        <v>193</v>
      </c>
      <c r="F57" s="74" t="s">
        <v>194</v>
      </c>
      <c r="G57" s="90">
        <v>3</v>
      </c>
      <c r="H57" s="78"/>
      <c r="I57" s="76"/>
      <c r="J57" s="151"/>
      <c r="K57" s="159"/>
      <c r="L57" s="159"/>
      <c r="M57" s="154"/>
      <c r="N57" s="161"/>
      <c r="O57" s="161"/>
      <c r="R57" s="52">
        <f>COUNTIF(D55:D59,"3")</f>
        <v>2</v>
      </c>
      <c r="S57" s="52">
        <f>COUNTIF(G55:G59,"3")</f>
        <v>1</v>
      </c>
      <c r="T57" s="52">
        <f>COUNTIF(J55:J59,"3")</f>
        <v>0</v>
      </c>
      <c r="U57" s="52">
        <f>COUNTIF(M55:M59,"3")</f>
        <v>0</v>
      </c>
    </row>
    <row r="58" spans="1:21" ht="216">
      <c r="A58" s="67"/>
      <c r="B58" s="122"/>
      <c r="C58" s="77" t="s">
        <v>195</v>
      </c>
      <c r="D58" s="88">
        <v>4</v>
      </c>
      <c r="E58" s="91" t="s">
        <v>196</v>
      </c>
      <c r="F58" s="74" t="s">
        <v>197</v>
      </c>
      <c r="G58" s="90">
        <v>4</v>
      </c>
      <c r="H58" s="78"/>
      <c r="I58" s="76"/>
      <c r="J58" s="151"/>
      <c r="K58" s="159"/>
      <c r="L58" s="159"/>
      <c r="M58" s="154"/>
      <c r="N58" s="161"/>
      <c r="O58" s="161"/>
      <c r="R58" s="52">
        <f>COUNTIF(D55:D59,"4")</f>
        <v>1</v>
      </c>
      <c r="S58" s="52">
        <f>COUNTIF(G55:G59,"4")</f>
        <v>4</v>
      </c>
      <c r="T58" s="52">
        <f>COUNTIF(J55:J59,"4")</f>
        <v>0</v>
      </c>
      <c r="U58" s="52">
        <f>COUNTIF(M55:M59,"4")</f>
        <v>0</v>
      </c>
    </row>
    <row r="59" spans="1:21" ht="264">
      <c r="A59" s="67"/>
      <c r="B59" s="123"/>
      <c r="C59" s="77" t="s">
        <v>198</v>
      </c>
      <c r="D59" s="88">
        <v>3</v>
      </c>
      <c r="E59" s="91" t="s">
        <v>199</v>
      </c>
      <c r="F59" s="74" t="s">
        <v>200</v>
      </c>
      <c r="G59" s="90">
        <v>4</v>
      </c>
      <c r="H59" s="78"/>
      <c r="I59" s="76"/>
      <c r="J59" s="151"/>
      <c r="K59" s="159"/>
      <c r="L59" s="159"/>
      <c r="M59" s="154"/>
      <c r="N59" s="161"/>
      <c r="O59" s="161"/>
    </row>
    <row r="60" spans="1:21">
      <c r="B60" s="124"/>
      <c r="C60" s="125"/>
      <c r="D60" s="126"/>
      <c r="E60" s="127"/>
      <c r="F60" s="127"/>
      <c r="G60" s="126"/>
      <c r="H60" s="127"/>
      <c r="I60" s="127"/>
      <c r="J60" s="126"/>
      <c r="K60" s="127"/>
      <c r="M60" s="126"/>
      <c r="N60" s="127"/>
    </row>
    <row r="61" spans="1:21" ht="18.75">
      <c r="A61" s="67"/>
      <c r="B61" s="119"/>
      <c r="C61" s="120" t="s">
        <v>201</v>
      </c>
      <c r="D61" s="121"/>
      <c r="E61" s="121"/>
      <c r="F61" s="121"/>
      <c r="G61" s="121"/>
      <c r="H61" s="121"/>
      <c r="I61" s="121"/>
      <c r="J61" s="121"/>
      <c r="K61" s="180"/>
      <c r="L61" s="179"/>
      <c r="M61" s="179"/>
      <c r="N61" s="179"/>
      <c r="O61" s="179"/>
    </row>
    <row r="62" spans="1:21" ht="360">
      <c r="A62" s="67"/>
      <c r="B62" s="128"/>
      <c r="C62" s="72" t="s">
        <v>202</v>
      </c>
      <c r="D62" s="88">
        <v>3</v>
      </c>
      <c r="E62" s="74" t="s">
        <v>203</v>
      </c>
      <c r="F62" s="74" t="s">
        <v>204</v>
      </c>
      <c r="G62" s="90">
        <v>4</v>
      </c>
      <c r="H62" s="76"/>
      <c r="I62" s="76"/>
      <c r="J62" s="151"/>
      <c r="K62" s="159"/>
      <c r="L62" s="159"/>
      <c r="M62" s="154"/>
      <c r="N62" s="161"/>
      <c r="O62" s="161"/>
      <c r="R62" s="52">
        <f>COUNTIF(D62:D65,"1")</f>
        <v>0</v>
      </c>
      <c r="S62" s="52">
        <f>COUNTIF(G62:G65,"1")</f>
        <v>0</v>
      </c>
      <c r="T62" s="52">
        <f>COUNTIF(J62:J65,"1")</f>
        <v>0</v>
      </c>
      <c r="U62" s="52">
        <f>COUNTIF(M62:M65,"1")</f>
        <v>0</v>
      </c>
    </row>
    <row r="63" spans="1:21" ht="288">
      <c r="A63" s="67"/>
      <c r="B63" s="122"/>
      <c r="C63" s="77" t="s">
        <v>205</v>
      </c>
      <c r="D63" s="88">
        <v>3</v>
      </c>
      <c r="E63" s="91" t="s">
        <v>206</v>
      </c>
      <c r="F63" s="74" t="s">
        <v>207</v>
      </c>
      <c r="G63" s="90">
        <v>4</v>
      </c>
      <c r="H63" s="78"/>
      <c r="I63" s="76"/>
      <c r="J63" s="151"/>
      <c r="K63" s="159"/>
      <c r="L63" s="159"/>
      <c r="M63" s="154"/>
      <c r="N63" s="161"/>
      <c r="O63" s="161"/>
      <c r="R63" s="52">
        <f>COUNTIF(D62:D65,"2")</f>
        <v>0</v>
      </c>
      <c r="S63" s="52">
        <f>COUNTIF(G62:G65,"2")</f>
        <v>0</v>
      </c>
      <c r="T63" s="52">
        <f>COUNTIF(J62:J65,"2")</f>
        <v>0</v>
      </c>
      <c r="U63" s="52">
        <f>COUNTIF(M62:M65,"2")</f>
        <v>0</v>
      </c>
    </row>
    <row r="64" spans="1:21" ht="204">
      <c r="A64" s="67"/>
      <c r="B64" s="122"/>
      <c r="C64" s="77" t="s">
        <v>208</v>
      </c>
      <c r="D64" s="88">
        <v>3</v>
      </c>
      <c r="E64" s="91" t="s">
        <v>209</v>
      </c>
      <c r="F64" s="74" t="s">
        <v>210</v>
      </c>
      <c r="G64" s="90">
        <v>4</v>
      </c>
      <c r="H64" s="78"/>
      <c r="I64" s="76"/>
      <c r="J64" s="151"/>
      <c r="K64" s="159"/>
      <c r="L64" s="159"/>
      <c r="M64" s="154"/>
      <c r="N64" s="161"/>
      <c r="O64" s="161"/>
      <c r="R64" s="52">
        <f>COUNTIF(D62:D65,"3")</f>
        <v>3</v>
      </c>
      <c r="S64" s="52">
        <f>COUNTIF(G62:G65,"3")</f>
        <v>0</v>
      </c>
      <c r="T64" s="52">
        <f>COUNTIF(J62:J65,"3")</f>
        <v>0</v>
      </c>
      <c r="U64" s="52">
        <f>COUNTIF(M62:M65,"3")</f>
        <v>0</v>
      </c>
    </row>
    <row r="65" spans="1:21" ht="336">
      <c r="A65" s="67"/>
      <c r="B65" s="123"/>
      <c r="C65" s="77" t="s">
        <v>211</v>
      </c>
      <c r="D65" s="88">
        <v>4</v>
      </c>
      <c r="E65" s="91" t="s">
        <v>212</v>
      </c>
      <c r="F65" s="74" t="s">
        <v>213</v>
      </c>
      <c r="G65" s="90">
        <v>4</v>
      </c>
      <c r="H65" s="78"/>
      <c r="I65" s="76"/>
      <c r="J65" s="151"/>
      <c r="K65" s="159"/>
      <c r="L65" s="159"/>
      <c r="M65" s="154"/>
      <c r="N65" s="161"/>
      <c r="O65" s="161"/>
      <c r="R65" s="52">
        <f>COUNTIF(D62:D65,"4")</f>
        <v>1</v>
      </c>
      <c r="S65" s="52">
        <f>COUNTIF(G62:G65,"4")</f>
        <v>4</v>
      </c>
      <c r="T65" s="52">
        <f>COUNTIF(J62:J65,"4")</f>
        <v>0</v>
      </c>
      <c r="U65" s="52">
        <f>COUNTIF(M62:M65,"4")</f>
        <v>0</v>
      </c>
    </row>
    <row r="66" spans="1:21">
      <c r="B66" s="99"/>
      <c r="C66" s="100"/>
      <c r="D66" s="100"/>
      <c r="E66" s="100"/>
      <c r="F66" s="100"/>
      <c r="G66" s="100"/>
      <c r="H66" s="100"/>
      <c r="I66" s="100"/>
      <c r="J66" s="100"/>
      <c r="K66" s="199"/>
      <c r="L66" s="147"/>
      <c r="M66" s="148"/>
      <c r="N66" s="147"/>
      <c r="O66" s="147"/>
    </row>
    <row r="67" spans="1:21" ht="18.75">
      <c r="A67" s="67"/>
      <c r="B67" s="119"/>
      <c r="C67" s="120" t="s">
        <v>214</v>
      </c>
      <c r="D67" s="121"/>
      <c r="E67" s="121"/>
      <c r="F67" s="121"/>
      <c r="G67" s="121"/>
      <c r="H67" s="121"/>
      <c r="I67" s="121"/>
      <c r="J67" s="121"/>
      <c r="K67" s="180"/>
      <c r="L67" s="200"/>
      <c r="M67" s="200"/>
      <c r="N67" s="200"/>
      <c r="O67" s="200"/>
    </row>
    <row r="68" spans="1:21" ht="409.5">
      <c r="A68" s="67"/>
      <c r="B68" s="122"/>
      <c r="C68" s="87" t="s">
        <v>215</v>
      </c>
      <c r="D68" s="88">
        <v>3</v>
      </c>
      <c r="E68" s="89" t="s">
        <v>216</v>
      </c>
      <c r="F68" s="74" t="s">
        <v>217</v>
      </c>
      <c r="G68" s="90">
        <v>4</v>
      </c>
      <c r="H68" s="76"/>
      <c r="I68" s="76"/>
      <c r="J68" s="151"/>
      <c r="K68" s="159"/>
      <c r="L68" s="159"/>
      <c r="M68" s="154"/>
      <c r="N68" s="161"/>
      <c r="O68" s="161"/>
      <c r="R68" s="52">
        <f>COUNTIF(D68:D71,"1")</f>
        <v>0</v>
      </c>
      <c r="S68" s="52">
        <f>COUNTIF(G68:G71,"1")</f>
        <v>0</v>
      </c>
      <c r="T68" s="52">
        <f>COUNTIF(J68:J71,"1")</f>
        <v>0</v>
      </c>
      <c r="U68" s="52">
        <f>COUNTIF(M68:M71,"1")</f>
        <v>0</v>
      </c>
    </row>
    <row r="69" spans="1:21" ht="409.5">
      <c r="A69" s="67"/>
      <c r="B69" s="122"/>
      <c r="C69" s="77" t="s">
        <v>218</v>
      </c>
      <c r="D69" s="88">
        <v>2</v>
      </c>
      <c r="E69" s="182" t="s">
        <v>219</v>
      </c>
      <c r="F69" s="74" t="s">
        <v>220</v>
      </c>
      <c r="G69" s="90">
        <v>4</v>
      </c>
      <c r="H69" s="78"/>
      <c r="I69" s="76"/>
      <c r="J69" s="151"/>
      <c r="K69" s="159"/>
      <c r="L69" s="159"/>
      <c r="M69" s="154"/>
      <c r="N69" s="161"/>
      <c r="O69" s="161"/>
      <c r="R69" s="52">
        <f>COUNTIF(D68:D71,"2")</f>
        <v>2</v>
      </c>
      <c r="S69" s="52">
        <f>COUNTIF(G68:G71,"2")</f>
        <v>0</v>
      </c>
      <c r="T69" s="52">
        <f>COUNTIF(J68:J71,"2")</f>
        <v>0</v>
      </c>
      <c r="U69" s="52">
        <f>COUNTIF(M68:M71,"2")</f>
        <v>0</v>
      </c>
    </row>
    <row r="70" spans="1:21" ht="409.5">
      <c r="A70" s="67"/>
      <c r="B70" s="122"/>
      <c r="C70" s="77" t="s">
        <v>221</v>
      </c>
      <c r="D70" s="88">
        <v>2</v>
      </c>
      <c r="E70" s="182" t="s">
        <v>222</v>
      </c>
      <c r="F70" s="74" t="s">
        <v>223</v>
      </c>
      <c r="G70" s="90">
        <v>4</v>
      </c>
      <c r="H70" s="78"/>
      <c r="I70" s="76"/>
      <c r="J70" s="151"/>
      <c r="K70" s="159"/>
      <c r="L70" s="159"/>
      <c r="M70" s="154"/>
      <c r="N70" s="161"/>
      <c r="O70" s="161"/>
      <c r="R70" s="52">
        <f>COUNTIF(D68:D71,"3")</f>
        <v>2</v>
      </c>
      <c r="S70" s="52">
        <f>COUNTIF(G68:G71,"3")</f>
        <v>0</v>
      </c>
      <c r="T70" s="52">
        <f>COUNTIF(J68:J71,"3")</f>
        <v>0</v>
      </c>
      <c r="U70" s="52">
        <f>COUNTIF(M68:M71,"3")</f>
        <v>0</v>
      </c>
    </row>
    <row r="71" spans="1:21" ht="313.5">
      <c r="A71" s="67"/>
      <c r="B71" s="123"/>
      <c r="C71" s="77" t="s">
        <v>224</v>
      </c>
      <c r="D71" s="88">
        <v>3</v>
      </c>
      <c r="E71" s="182" t="s">
        <v>225</v>
      </c>
      <c r="F71" s="74" t="s">
        <v>226</v>
      </c>
      <c r="G71" s="90">
        <v>4</v>
      </c>
      <c r="H71" s="78"/>
      <c r="I71" s="76"/>
      <c r="J71" s="151"/>
      <c r="K71" s="159"/>
      <c r="L71" s="159"/>
      <c r="M71" s="154"/>
      <c r="N71" s="161"/>
      <c r="O71" s="161"/>
      <c r="R71" s="52">
        <f>COUNTIF(D68:D71,"4")</f>
        <v>0</v>
      </c>
      <c r="S71" s="52">
        <f>COUNTIF(G68:G71,"4")</f>
        <v>4</v>
      </c>
      <c r="T71" s="52">
        <f>COUNTIF(J68:J71,"4")</f>
        <v>0</v>
      </c>
      <c r="U71" s="52">
        <f>COUNTIF(M68:M71,"4")</f>
        <v>0</v>
      </c>
    </row>
    <row r="72" spans="1:21">
      <c r="B72" s="99"/>
      <c r="C72" s="100"/>
      <c r="D72" s="100"/>
      <c r="E72" s="100"/>
      <c r="F72" s="100"/>
      <c r="G72" s="100"/>
      <c r="H72" s="100"/>
      <c r="I72" s="100"/>
      <c r="J72" s="100"/>
      <c r="K72" s="199"/>
      <c r="L72" s="147"/>
      <c r="M72" s="148"/>
      <c r="N72" s="147"/>
      <c r="O72" s="147"/>
    </row>
    <row r="73" spans="1:21" ht="18.75">
      <c r="A73" s="67"/>
      <c r="B73" s="119"/>
      <c r="C73" s="120" t="s">
        <v>227</v>
      </c>
      <c r="D73" s="121"/>
      <c r="E73" s="121"/>
      <c r="F73" s="121"/>
      <c r="G73" s="121"/>
      <c r="H73" s="121"/>
      <c r="I73" s="121"/>
      <c r="J73" s="121"/>
      <c r="K73" s="180"/>
      <c r="L73" s="179"/>
      <c r="M73" s="179"/>
      <c r="N73" s="179"/>
      <c r="O73" s="179"/>
    </row>
    <row r="74" spans="1:21" ht="204">
      <c r="A74" s="67"/>
      <c r="B74" s="122"/>
      <c r="C74" s="87" t="s">
        <v>228</v>
      </c>
      <c r="D74" s="88">
        <v>3</v>
      </c>
      <c r="E74" s="74" t="s">
        <v>229</v>
      </c>
      <c r="F74" s="74" t="s">
        <v>230</v>
      </c>
      <c r="G74" s="90">
        <v>4</v>
      </c>
      <c r="H74" s="76"/>
      <c r="I74" s="76"/>
      <c r="J74" s="151"/>
      <c r="K74" s="159"/>
      <c r="L74" s="159"/>
      <c r="M74" s="154"/>
      <c r="N74" s="161"/>
      <c r="O74" s="161"/>
      <c r="R74" s="52">
        <f>COUNTIF(D74:D79,"1")</f>
        <v>0</v>
      </c>
      <c r="S74" s="52">
        <f>COUNTIF(G74:G79,"1")</f>
        <v>0</v>
      </c>
      <c r="T74" s="52">
        <f>COUNTIF(J74:J79,"1")</f>
        <v>0</v>
      </c>
      <c r="U74" s="52">
        <f>COUNTIF(M74:M79,"1")</f>
        <v>0</v>
      </c>
    </row>
    <row r="75" spans="1:21" ht="312">
      <c r="A75" s="67"/>
      <c r="B75" s="122"/>
      <c r="C75" s="77" t="s">
        <v>231</v>
      </c>
      <c r="D75" s="88">
        <v>2</v>
      </c>
      <c r="E75" s="91" t="s">
        <v>232</v>
      </c>
      <c r="F75" s="74" t="s">
        <v>233</v>
      </c>
      <c r="G75" s="90">
        <v>4</v>
      </c>
      <c r="H75" s="78"/>
      <c r="I75" s="76"/>
      <c r="J75" s="151"/>
      <c r="K75" s="159"/>
      <c r="L75" s="159"/>
      <c r="M75" s="154"/>
      <c r="N75" s="161"/>
      <c r="O75" s="161"/>
      <c r="R75" s="52">
        <f>COUNTIF(D74:D79,"2")</f>
        <v>2</v>
      </c>
      <c r="S75" s="52">
        <f>COUNTIF(G74:G79,"2")</f>
        <v>0</v>
      </c>
      <c r="T75" s="52">
        <f>COUNTIF(J74:J79,"2")</f>
        <v>0</v>
      </c>
      <c r="U75" s="52">
        <f>COUNTIF(M74:M79,"2")</f>
        <v>0</v>
      </c>
    </row>
    <row r="76" spans="1:21" ht="216">
      <c r="A76" s="67"/>
      <c r="B76" s="122"/>
      <c r="C76" s="77" t="s">
        <v>234</v>
      </c>
      <c r="D76" s="88">
        <v>3</v>
      </c>
      <c r="E76" s="91" t="s">
        <v>235</v>
      </c>
      <c r="F76" s="74" t="s">
        <v>236</v>
      </c>
      <c r="G76" s="90">
        <v>3</v>
      </c>
      <c r="H76" s="78"/>
      <c r="I76" s="76"/>
      <c r="J76" s="151"/>
      <c r="K76" s="159"/>
      <c r="L76" s="159"/>
      <c r="M76" s="154"/>
      <c r="N76" s="161"/>
      <c r="O76" s="161"/>
      <c r="R76" s="52">
        <f>COUNTIF(D74:D79,"2")</f>
        <v>2</v>
      </c>
      <c r="S76" s="52">
        <f>COUNTIF(G74:G79,"3")</f>
        <v>2</v>
      </c>
      <c r="T76" s="52">
        <f>COUNTIF(J74:J79,"3")</f>
        <v>0</v>
      </c>
      <c r="U76" s="52">
        <f>COUNTIF(M74:M79,"3")</f>
        <v>0</v>
      </c>
    </row>
    <row r="77" spans="1:21" ht="264">
      <c r="A77" s="67"/>
      <c r="B77" s="122"/>
      <c r="C77" s="77" t="s">
        <v>237</v>
      </c>
      <c r="D77" s="88">
        <v>3</v>
      </c>
      <c r="E77" s="91" t="s">
        <v>238</v>
      </c>
      <c r="F77" s="74" t="s">
        <v>239</v>
      </c>
      <c r="G77" s="90">
        <v>4</v>
      </c>
      <c r="H77" s="78"/>
      <c r="I77" s="76"/>
      <c r="J77" s="151"/>
      <c r="K77" s="159"/>
      <c r="L77" s="159"/>
      <c r="M77" s="154"/>
      <c r="N77" s="161"/>
      <c r="O77" s="161"/>
      <c r="R77" s="52">
        <f>COUNTIF(D74:D79,"4")</f>
        <v>0</v>
      </c>
      <c r="S77" s="52">
        <f>COUNTIF(G74:G79,"4")</f>
        <v>4</v>
      </c>
      <c r="T77" s="52">
        <f>COUNTIF(J74:J79,"4")</f>
        <v>0</v>
      </c>
      <c r="U77" s="52">
        <f>COUNTIF(M74:M79,"4")</f>
        <v>0</v>
      </c>
    </row>
    <row r="78" spans="1:21" ht="228">
      <c r="A78" s="67"/>
      <c r="B78" s="128"/>
      <c r="C78" s="79" t="s">
        <v>240</v>
      </c>
      <c r="D78" s="88">
        <v>3</v>
      </c>
      <c r="E78" s="91" t="s">
        <v>241</v>
      </c>
      <c r="F78" s="74" t="s">
        <v>242</v>
      </c>
      <c r="G78" s="90">
        <v>4</v>
      </c>
      <c r="H78" s="78"/>
      <c r="I78" s="76"/>
      <c r="J78" s="151"/>
      <c r="K78" s="159"/>
      <c r="L78" s="159"/>
      <c r="M78" s="154"/>
      <c r="N78" s="161"/>
      <c r="O78" s="161"/>
    </row>
    <row r="79" spans="1:21" ht="204">
      <c r="A79" s="67"/>
      <c r="B79" s="123"/>
      <c r="C79" s="77" t="s">
        <v>243</v>
      </c>
      <c r="D79" s="88">
        <v>2</v>
      </c>
      <c r="E79" s="91" t="s">
        <v>244</v>
      </c>
      <c r="F79" s="74" t="s">
        <v>245</v>
      </c>
      <c r="G79" s="90">
        <v>3</v>
      </c>
      <c r="H79" s="78"/>
      <c r="I79" s="76"/>
      <c r="J79" s="151"/>
      <c r="K79" s="159"/>
      <c r="L79" s="159"/>
      <c r="M79" s="154"/>
      <c r="N79" s="161"/>
      <c r="O79" s="161"/>
    </row>
    <row r="80" spans="1:21">
      <c r="B80" s="124"/>
      <c r="C80" s="125"/>
      <c r="D80" s="126"/>
      <c r="E80" s="127"/>
      <c r="F80" s="127"/>
      <c r="G80" s="126"/>
      <c r="H80" s="127"/>
      <c r="I80" s="127"/>
      <c r="J80" s="126"/>
      <c r="K80" s="201"/>
      <c r="M80" s="126"/>
      <c r="N80" s="201"/>
    </row>
    <row r="81" spans="1:21" ht="126">
      <c r="B81" s="183" t="s">
        <v>246</v>
      </c>
      <c r="C81" s="184"/>
      <c r="D81" s="110" t="s">
        <v>247</v>
      </c>
      <c r="E81" s="111"/>
      <c r="F81" s="112"/>
      <c r="G81" s="113">
        <v>2024</v>
      </c>
      <c r="H81" s="114"/>
      <c r="I81" s="170"/>
      <c r="J81" s="171">
        <v>2025</v>
      </c>
      <c r="K81" s="172"/>
      <c r="L81" s="173"/>
      <c r="M81" s="174">
        <v>2018</v>
      </c>
      <c r="N81" s="175"/>
      <c r="O81" s="176"/>
    </row>
    <row r="82" spans="1:21" ht="31.5">
      <c r="B82" s="185"/>
      <c r="C82" s="186"/>
      <c r="D82" s="117" t="s">
        <v>78</v>
      </c>
      <c r="E82" s="118" t="s">
        <v>79</v>
      </c>
      <c r="F82" s="118"/>
      <c r="G82" s="117" t="s">
        <v>78</v>
      </c>
      <c r="H82" s="118" t="s">
        <v>79</v>
      </c>
      <c r="I82" s="118" t="s">
        <v>80</v>
      </c>
      <c r="J82" s="117" t="s">
        <v>78</v>
      </c>
      <c r="K82" s="118" t="s">
        <v>79</v>
      </c>
      <c r="L82" s="177" t="s">
        <v>80</v>
      </c>
      <c r="M82" s="117" t="s">
        <v>78</v>
      </c>
      <c r="N82" s="118" t="s">
        <v>79</v>
      </c>
      <c r="O82" s="177" t="s">
        <v>80</v>
      </c>
    </row>
    <row r="83" spans="1:21" ht="18.75">
      <c r="A83" s="67"/>
      <c r="B83" s="187"/>
      <c r="C83" s="121" t="s">
        <v>248</v>
      </c>
      <c r="D83" s="121"/>
      <c r="E83" s="121"/>
      <c r="F83" s="121"/>
      <c r="G83" s="121"/>
      <c r="H83" s="121"/>
      <c r="I83" s="121"/>
      <c r="J83" s="121"/>
      <c r="K83" s="121"/>
      <c r="L83" s="202"/>
      <c r="M83" s="203"/>
      <c r="N83" s="203"/>
      <c r="O83" s="202"/>
    </row>
    <row r="84" spans="1:21" ht="204">
      <c r="A84" s="67"/>
      <c r="B84" s="123"/>
      <c r="C84" s="87" t="s">
        <v>249</v>
      </c>
      <c r="D84" s="88">
        <v>4</v>
      </c>
      <c r="E84" s="91" t="s">
        <v>250</v>
      </c>
      <c r="F84" s="74" t="s">
        <v>251</v>
      </c>
      <c r="G84" s="90">
        <v>4</v>
      </c>
      <c r="H84" s="78"/>
      <c r="I84" s="76"/>
      <c r="J84" s="151"/>
      <c r="K84" s="159"/>
      <c r="L84" s="159"/>
      <c r="M84" s="154"/>
      <c r="N84" s="161"/>
      <c r="O84" s="161"/>
      <c r="R84" s="52">
        <f>COUNTIF(D84:D86,"1")</f>
        <v>0</v>
      </c>
      <c r="S84" s="52">
        <f>COUNTIF(G84:G86,"1")</f>
        <v>0</v>
      </c>
      <c r="T84" s="52">
        <f>COUNTIF(J84:J86,"1")</f>
        <v>0</v>
      </c>
      <c r="U84" s="52">
        <f>COUNTIF(M84:M86,"1")</f>
        <v>0</v>
      </c>
    </row>
    <row r="85" spans="1:21" ht="132">
      <c r="A85" s="67"/>
      <c r="B85" s="187"/>
      <c r="C85" s="77" t="s">
        <v>252</v>
      </c>
      <c r="D85" s="88">
        <v>4</v>
      </c>
      <c r="E85" s="91" t="s">
        <v>253</v>
      </c>
      <c r="F85" s="74" t="s">
        <v>254</v>
      </c>
      <c r="G85" s="90">
        <v>4</v>
      </c>
      <c r="H85" s="78"/>
      <c r="I85" s="76"/>
      <c r="J85" s="151"/>
      <c r="K85" s="159"/>
      <c r="L85" s="159"/>
      <c r="M85" s="154"/>
      <c r="N85" s="161"/>
      <c r="O85" s="161"/>
      <c r="R85" s="52">
        <f>COUNTIF(D84:D86,"2")</f>
        <v>0</v>
      </c>
      <c r="S85" s="52">
        <f>COUNTIF(G84:G86,"2")</f>
        <v>0</v>
      </c>
      <c r="T85" s="52">
        <f>COUNTIF(J84:J86,"2")</f>
        <v>0</v>
      </c>
      <c r="U85" s="52">
        <f>COUNTIF(M84:M86,"2")</f>
        <v>0</v>
      </c>
    </row>
    <row r="86" spans="1:21" ht="168">
      <c r="A86" s="67"/>
      <c r="B86" s="187"/>
      <c r="C86" s="77" t="s">
        <v>255</v>
      </c>
      <c r="D86" s="88">
        <v>4</v>
      </c>
      <c r="E86" s="91" t="s">
        <v>256</v>
      </c>
      <c r="F86" s="74" t="s">
        <v>257</v>
      </c>
      <c r="G86" s="90">
        <v>4</v>
      </c>
      <c r="H86" s="78"/>
      <c r="I86" s="76"/>
      <c r="J86" s="151"/>
      <c r="K86" s="159"/>
      <c r="L86" s="159"/>
      <c r="M86" s="154"/>
      <c r="N86" s="161"/>
      <c r="O86" s="161"/>
      <c r="R86" s="52">
        <f>COUNTIF(D84:D86,"3")</f>
        <v>0</v>
      </c>
      <c r="S86" s="52">
        <f>COUNTIF(G84:G86,"3")</f>
        <v>0</v>
      </c>
      <c r="T86" s="52">
        <f>COUNTIF(J84:J86,"3")</f>
        <v>0</v>
      </c>
      <c r="U86" s="52">
        <f>COUNTIF(M84:M86,"3")</f>
        <v>0</v>
      </c>
    </row>
    <row r="87" spans="1:21">
      <c r="B87" s="124"/>
      <c r="C87" s="125"/>
      <c r="D87" s="126"/>
      <c r="E87" s="127"/>
      <c r="F87" s="127"/>
      <c r="G87" s="126"/>
      <c r="H87" s="127"/>
      <c r="I87" s="127"/>
      <c r="J87" s="126"/>
      <c r="K87" s="127"/>
      <c r="M87" s="126"/>
      <c r="N87" s="127"/>
      <c r="R87" s="52">
        <f>COUNTIF(D84:D86,"4")</f>
        <v>3</v>
      </c>
      <c r="S87" s="52">
        <f>COUNTIF(G84:G86,"4")</f>
        <v>3</v>
      </c>
      <c r="T87" s="52">
        <f>COUNTIF(J84:J86,"4")</f>
        <v>0</v>
      </c>
      <c r="U87" s="52">
        <f>COUNTIF(M84:M86,"4")</f>
        <v>0</v>
      </c>
    </row>
    <row r="88" spans="1:21" ht="18.75">
      <c r="A88" s="67"/>
      <c r="B88" s="188"/>
      <c r="C88" s="189" t="s">
        <v>258</v>
      </c>
      <c r="D88" s="190"/>
      <c r="E88" s="190"/>
      <c r="F88" s="190"/>
      <c r="G88" s="190"/>
      <c r="H88" s="190"/>
      <c r="I88" s="190"/>
      <c r="J88" s="190"/>
      <c r="K88" s="204"/>
      <c r="L88" s="179"/>
      <c r="M88" s="179"/>
      <c r="N88" s="179"/>
      <c r="O88" s="179"/>
    </row>
    <row r="89" spans="1:21" ht="192">
      <c r="A89" s="67"/>
      <c r="B89" s="123"/>
      <c r="C89" s="72" t="s">
        <v>259</v>
      </c>
      <c r="D89" s="88">
        <v>2</v>
      </c>
      <c r="E89" s="74" t="s">
        <v>260</v>
      </c>
      <c r="F89" s="74" t="s">
        <v>261</v>
      </c>
      <c r="G89" s="90">
        <v>4</v>
      </c>
      <c r="H89" s="76"/>
      <c r="I89" s="76"/>
      <c r="J89" s="151"/>
      <c r="K89" s="159"/>
      <c r="L89" s="159"/>
      <c r="M89" s="154"/>
      <c r="N89" s="161"/>
      <c r="O89" s="161"/>
      <c r="R89" s="52">
        <f>COUNTIF(D89:D95,"1")</f>
        <v>0</v>
      </c>
      <c r="S89" s="52">
        <f>COUNTIF(G89:G95,"1")</f>
        <v>0</v>
      </c>
      <c r="T89" s="52">
        <f>COUNTIF(J89:J95,"1")</f>
        <v>0</v>
      </c>
      <c r="U89" s="52">
        <f>COUNTIF(M89:M95,"1")</f>
        <v>0</v>
      </c>
    </row>
    <row r="90" spans="1:21" ht="216">
      <c r="A90" s="67"/>
      <c r="B90" s="191"/>
      <c r="C90" s="79" t="s">
        <v>262</v>
      </c>
      <c r="D90" s="88">
        <v>2</v>
      </c>
      <c r="E90" s="91" t="s">
        <v>263</v>
      </c>
      <c r="F90" s="74" t="s">
        <v>264</v>
      </c>
      <c r="G90" s="90">
        <v>4</v>
      </c>
      <c r="H90" s="78"/>
      <c r="I90" s="76"/>
      <c r="J90" s="151"/>
      <c r="K90" s="159"/>
      <c r="L90" s="159"/>
      <c r="M90" s="154"/>
      <c r="N90" s="161"/>
      <c r="O90" s="161"/>
      <c r="R90" s="52">
        <f>COUNTIF(D89:D95,"2")</f>
        <v>6</v>
      </c>
      <c r="S90" s="52">
        <f>COUNTIF(G89:G95,"2")</f>
        <v>0</v>
      </c>
      <c r="T90" s="52">
        <f>COUNTIF(J89:J95,"2")</f>
        <v>0</v>
      </c>
      <c r="U90" s="52">
        <f>COUNTIF(M89:M95,"2")</f>
        <v>0</v>
      </c>
    </row>
    <row r="91" spans="1:21" ht="168">
      <c r="A91" s="67"/>
      <c r="B91" s="187"/>
      <c r="C91" s="77" t="s">
        <v>265</v>
      </c>
      <c r="D91" s="88">
        <v>3</v>
      </c>
      <c r="E91" s="91" t="s">
        <v>266</v>
      </c>
      <c r="F91" s="74" t="s">
        <v>267</v>
      </c>
      <c r="G91" s="90">
        <v>4</v>
      </c>
      <c r="H91" s="78"/>
      <c r="I91" s="76"/>
      <c r="J91" s="151"/>
      <c r="K91" s="159"/>
      <c r="L91" s="159"/>
      <c r="M91" s="154"/>
      <c r="N91" s="161"/>
      <c r="O91" s="161"/>
      <c r="R91" s="52">
        <f>COUNTIF(D89:D95,"3")</f>
        <v>1</v>
      </c>
      <c r="S91" s="52">
        <f>COUNTIF(G89:G95,"3")</f>
        <v>2</v>
      </c>
      <c r="T91" s="52">
        <f>COUNTIF(J89:J95,"3")</f>
        <v>0</v>
      </c>
      <c r="U91" s="52">
        <f>COUNTIF(M89:M95,"3")</f>
        <v>0</v>
      </c>
    </row>
    <row r="92" spans="1:21" ht="384">
      <c r="A92" s="67"/>
      <c r="B92" s="187"/>
      <c r="C92" s="79" t="s">
        <v>268</v>
      </c>
      <c r="D92" s="88">
        <v>2</v>
      </c>
      <c r="E92" s="91" t="s">
        <v>269</v>
      </c>
      <c r="F92" s="74" t="s">
        <v>270</v>
      </c>
      <c r="G92" s="90">
        <v>4</v>
      </c>
      <c r="H92" s="78"/>
      <c r="I92" s="76"/>
      <c r="J92" s="151"/>
      <c r="K92" s="159"/>
      <c r="L92" s="159"/>
      <c r="M92" s="154"/>
      <c r="N92" s="161"/>
      <c r="O92" s="161"/>
      <c r="R92" s="52">
        <f>COUNTIF(D89:D95,"4")</f>
        <v>0</v>
      </c>
      <c r="S92" s="52">
        <f>COUNTIF(G89:G95,"4")</f>
        <v>5</v>
      </c>
      <c r="T92" s="52">
        <f>COUNTIF(J89:J95,"4")</f>
        <v>0</v>
      </c>
      <c r="U92" s="52">
        <f>COUNTIF(M89:M95,"4")</f>
        <v>0</v>
      </c>
    </row>
    <row r="93" spans="1:21" ht="216">
      <c r="A93" s="67"/>
      <c r="B93" s="187"/>
      <c r="C93" s="77" t="s">
        <v>271</v>
      </c>
      <c r="D93" s="88">
        <v>2</v>
      </c>
      <c r="E93" s="91" t="s">
        <v>272</v>
      </c>
      <c r="F93" s="74" t="s">
        <v>273</v>
      </c>
      <c r="G93" s="90">
        <v>4</v>
      </c>
      <c r="H93" s="78"/>
      <c r="I93" s="76"/>
      <c r="J93" s="151"/>
      <c r="K93" s="159"/>
      <c r="L93" s="159"/>
      <c r="M93" s="154"/>
      <c r="N93" s="161"/>
      <c r="O93" s="161"/>
    </row>
    <row r="94" spans="1:21" ht="144">
      <c r="A94" s="67"/>
      <c r="B94" s="191"/>
      <c r="C94" s="79" t="s">
        <v>274</v>
      </c>
      <c r="D94" s="88">
        <v>2</v>
      </c>
      <c r="E94" s="91" t="s">
        <v>275</v>
      </c>
      <c r="F94" s="74" t="s">
        <v>276</v>
      </c>
      <c r="G94" s="90">
        <v>3</v>
      </c>
      <c r="H94" s="78"/>
      <c r="I94" s="76"/>
      <c r="J94" s="151"/>
      <c r="K94" s="159"/>
      <c r="L94" s="159"/>
      <c r="M94" s="154"/>
      <c r="N94" s="161"/>
      <c r="O94" s="161"/>
    </row>
    <row r="95" spans="1:21" ht="156">
      <c r="A95" s="67"/>
      <c r="B95" s="187"/>
      <c r="C95" s="77" t="s">
        <v>277</v>
      </c>
      <c r="D95" s="88">
        <v>2</v>
      </c>
      <c r="E95" s="91" t="s">
        <v>278</v>
      </c>
      <c r="F95" s="74" t="s">
        <v>279</v>
      </c>
      <c r="G95" s="90">
        <v>3</v>
      </c>
      <c r="H95" s="78"/>
      <c r="I95" s="76"/>
      <c r="J95" s="151"/>
      <c r="K95" s="159"/>
      <c r="L95" s="159"/>
      <c r="M95" s="154"/>
      <c r="N95" s="161"/>
      <c r="O95" s="161"/>
    </row>
    <row r="96" spans="1:21">
      <c r="B96" s="124"/>
      <c r="C96" s="125"/>
      <c r="D96" s="126"/>
      <c r="E96" s="127"/>
      <c r="F96" s="127"/>
      <c r="G96" s="126"/>
      <c r="H96" s="127"/>
      <c r="I96" s="127"/>
      <c r="J96" s="126"/>
      <c r="K96" s="201"/>
      <c r="M96" s="126"/>
      <c r="N96" s="201"/>
    </row>
    <row r="97" spans="1:21" ht="18.75">
      <c r="A97" s="67"/>
      <c r="B97" s="119"/>
      <c r="C97" s="120" t="s">
        <v>280</v>
      </c>
      <c r="D97" s="121"/>
      <c r="E97" s="121"/>
      <c r="F97" s="121"/>
      <c r="G97" s="121"/>
      <c r="H97" s="121"/>
      <c r="I97" s="121"/>
      <c r="J97" s="121"/>
      <c r="K97" s="121"/>
      <c r="L97" s="121"/>
      <c r="M97" s="205"/>
      <c r="N97" s="205"/>
      <c r="O97" s="206"/>
    </row>
    <row r="98" spans="1:21" ht="252">
      <c r="A98" s="67"/>
      <c r="B98" s="128"/>
      <c r="C98" s="72" t="s">
        <v>281</v>
      </c>
      <c r="D98" s="88">
        <v>3</v>
      </c>
      <c r="E98" s="103" t="s">
        <v>282</v>
      </c>
      <c r="F98" s="103" t="s">
        <v>283</v>
      </c>
      <c r="G98" s="104">
        <v>4</v>
      </c>
      <c r="H98" s="105"/>
      <c r="I98" s="105"/>
      <c r="J98" s="164"/>
      <c r="K98" s="166"/>
      <c r="L98" s="166"/>
      <c r="M98" s="167"/>
      <c r="N98" s="169"/>
      <c r="O98" s="169"/>
      <c r="R98" s="52">
        <f>COUNTIF(D98:D99,"1")</f>
        <v>0</v>
      </c>
      <c r="S98" s="52">
        <f>COUNTIF(G98:G99,"1")</f>
        <v>0</v>
      </c>
      <c r="T98" s="52">
        <f>COUNTIF(J98:J99,"1")</f>
        <v>0</v>
      </c>
      <c r="U98" s="52">
        <f>COUNTIF(M98:M99,"1")</f>
        <v>0</v>
      </c>
    </row>
    <row r="99" spans="1:21" ht="276">
      <c r="A99" s="67"/>
      <c r="B99" s="192"/>
      <c r="C99" s="79" t="s">
        <v>284</v>
      </c>
      <c r="D99" s="88">
        <v>3</v>
      </c>
      <c r="E99" s="106" t="s">
        <v>285</v>
      </c>
      <c r="F99" s="103" t="s">
        <v>286</v>
      </c>
      <c r="G99" s="104">
        <v>4</v>
      </c>
      <c r="H99" s="107"/>
      <c r="I99" s="105"/>
      <c r="J99" s="164"/>
      <c r="K99" s="166"/>
      <c r="L99" s="166"/>
      <c r="M99" s="167"/>
      <c r="N99" s="169"/>
      <c r="O99" s="169"/>
      <c r="R99" s="52">
        <f>COUNTIF(D98:D99,"2")</f>
        <v>0</v>
      </c>
      <c r="S99" s="52">
        <f>COUNTIF(G98:G99,"2")</f>
        <v>0</v>
      </c>
      <c r="T99" s="52">
        <f>COUNTIF(J98:J99,"2")</f>
        <v>0</v>
      </c>
      <c r="U99" s="52">
        <f>COUNTIF(M98:M99,"2")</f>
        <v>0</v>
      </c>
    </row>
    <row r="100" spans="1:21">
      <c r="B100" s="124"/>
      <c r="C100" s="125"/>
      <c r="D100" s="126"/>
      <c r="E100" s="127"/>
      <c r="F100" s="127"/>
      <c r="G100" s="126"/>
      <c r="H100" s="127"/>
      <c r="I100" s="127"/>
      <c r="J100" s="126"/>
      <c r="K100" s="201"/>
      <c r="M100" s="126"/>
      <c r="N100" s="201"/>
      <c r="R100" s="52">
        <f>COUNTIF(D98:D99,"3")</f>
        <v>2</v>
      </c>
      <c r="S100" s="52">
        <f>COUNTIF(G98:G99,"3")</f>
        <v>0</v>
      </c>
      <c r="T100" s="52">
        <f>COUNTIF(J98:J99,"3")</f>
        <v>0</v>
      </c>
      <c r="U100" s="52">
        <f>COUNTIF(M98:M99,"3")</f>
        <v>0</v>
      </c>
    </row>
    <row r="101" spans="1:21" ht="18.75">
      <c r="A101" s="67"/>
      <c r="B101" s="187"/>
      <c r="C101" s="121" t="s">
        <v>287</v>
      </c>
      <c r="D101" s="121"/>
      <c r="E101" s="121"/>
      <c r="F101" s="121"/>
      <c r="G101" s="121"/>
      <c r="H101" s="121"/>
      <c r="I101" s="121"/>
      <c r="J101" s="121"/>
      <c r="K101" s="180"/>
      <c r="L101" s="179"/>
      <c r="M101" s="179"/>
      <c r="N101" s="179"/>
      <c r="O101" s="179"/>
      <c r="R101" s="52">
        <f>COUNTIF(D98:D99,"4")</f>
        <v>0</v>
      </c>
      <c r="S101" s="52">
        <f>COUNTIF(G98:G99,"4")</f>
        <v>2</v>
      </c>
      <c r="T101" s="52">
        <f>COUNTIF(J98:J99,"4")</f>
        <v>0</v>
      </c>
      <c r="U101" s="52">
        <f>COUNTIF(M98:M99,"4")</f>
        <v>0</v>
      </c>
    </row>
    <row r="102" spans="1:21" ht="216">
      <c r="A102" s="67"/>
      <c r="B102" s="123"/>
      <c r="C102" s="87" t="s">
        <v>288</v>
      </c>
      <c r="D102" s="88">
        <v>2</v>
      </c>
      <c r="E102" s="74" t="s">
        <v>289</v>
      </c>
      <c r="F102" s="74" t="s">
        <v>290</v>
      </c>
      <c r="G102" s="90">
        <v>4</v>
      </c>
      <c r="H102" s="76"/>
      <c r="I102" s="76"/>
      <c r="J102" s="151"/>
      <c r="K102" s="159"/>
      <c r="L102" s="159"/>
      <c r="M102" s="154"/>
      <c r="N102" s="161"/>
      <c r="O102" s="161"/>
      <c r="R102" s="52">
        <f>COUNTIF(D102:D111,"1")</f>
        <v>1</v>
      </c>
      <c r="S102" s="52">
        <f>COUNTIF(G102:G111,"1")</f>
        <v>0</v>
      </c>
      <c r="T102" s="52">
        <f>COUNTIF(J102:J111,"1")</f>
        <v>0</v>
      </c>
      <c r="U102" s="52">
        <f>COUNTIF(M102:M111,"1")</f>
        <v>0</v>
      </c>
    </row>
    <row r="103" spans="1:21" ht="228">
      <c r="A103" s="67"/>
      <c r="B103" s="187"/>
      <c r="C103" s="77" t="s">
        <v>291</v>
      </c>
      <c r="D103" s="88">
        <v>3</v>
      </c>
      <c r="E103" s="91" t="s">
        <v>292</v>
      </c>
      <c r="F103" s="74" t="s">
        <v>293</v>
      </c>
      <c r="G103" s="90">
        <v>4</v>
      </c>
      <c r="H103" s="78"/>
      <c r="I103" s="76"/>
      <c r="J103" s="151"/>
      <c r="K103" s="159"/>
      <c r="L103" s="159"/>
      <c r="M103" s="154"/>
      <c r="N103" s="161"/>
      <c r="O103" s="161"/>
      <c r="R103" s="52">
        <f>COUNTIF(D102:D111,"2")</f>
        <v>4</v>
      </c>
      <c r="S103" s="52">
        <f>COUNTIF(G102:G111,"2")</f>
        <v>0</v>
      </c>
      <c r="T103" s="52">
        <f>COUNTIF(J102:J111,"2")</f>
        <v>0</v>
      </c>
      <c r="U103" s="52">
        <f>COUNTIF(M102:M111,"2")</f>
        <v>0</v>
      </c>
    </row>
    <row r="104" spans="1:21" ht="252">
      <c r="A104" s="67"/>
      <c r="B104" s="187"/>
      <c r="C104" s="77" t="s">
        <v>294</v>
      </c>
      <c r="D104" s="88">
        <v>2</v>
      </c>
      <c r="E104" s="91" t="s">
        <v>295</v>
      </c>
      <c r="F104" s="74" t="s">
        <v>296</v>
      </c>
      <c r="G104" s="90">
        <v>4</v>
      </c>
      <c r="H104" s="78"/>
      <c r="I104" s="76"/>
      <c r="J104" s="151"/>
      <c r="K104" s="159"/>
      <c r="L104" s="159"/>
      <c r="M104" s="154"/>
      <c r="N104" s="161"/>
      <c r="O104" s="161"/>
      <c r="R104" s="52">
        <f>COUNTIF(D102:D111,"3")</f>
        <v>4</v>
      </c>
      <c r="S104" s="52">
        <f>COUNTIF(G102:G111,"3")</f>
        <v>1</v>
      </c>
      <c r="T104" s="52">
        <f>COUNTIF(J102:J111,"3")</f>
        <v>0</v>
      </c>
      <c r="U104" s="52">
        <f>COUNTIF(M102:M111,"3")</f>
        <v>0</v>
      </c>
    </row>
    <row r="105" spans="1:21" ht="168">
      <c r="A105" s="67"/>
      <c r="B105" s="187"/>
      <c r="C105" s="77" t="s">
        <v>297</v>
      </c>
      <c r="D105" s="88">
        <v>3</v>
      </c>
      <c r="E105" s="91" t="s">
        <v>298</v>
      </c>
      <c r="F105" s="74" t="s">
        <v>299</v>
      </c>
      <c r="G105" s="90">
        <v>4</v>
      </c>
      <c r="H105" s="78"/>
      <c r="I105" s="76"/>
      <c r="J105" s="151"/>
      <c r="K105" s="159"/>
      <c r="L105" s="159"/>
      <c r="M105" s="154"/>
      <c r="N105" s="161"/>
      <c r="O105" s="161"/>
      <c r="R105" s="52">
        <f>COUNTIF(D102:D111,"4")</f>
        <v>1</v>
      </c>
      <c r="S105" s="52">
        <f>COUNTIF(G102:G111,"4")</f>
        <v>9</v>
      </c>
      <c r="T105" s="52">
        <f>COUNTIF(J102:J111,"4")</f>
        <v>0</v>
      </c>
      <c r="U105" s="52">
        <f>COUNTIF(M102:M111,"4")</f>
        <v>0</v>
      </c>
    </row>
    <row r="106" spans="1:21" ht="240">
      <c r="A106" s="67"/>
      <c r="B106" s="187"/>
      <c r="C106" s="77" t="s">
        <v>300</v>
      </c>
      <c r="D106" s="88">
        <v>2</v>
      </c>
      <c r="E106" s="91" t="s">
        <v>301</v>
      </c>
      <c r="F106" s="74" t="s">
        <v>302</v>
      </c>
      <c r="G106" s="90">
        <v>4</v>
      </c>
      <c r="H106" s="78"/>
      <c r="I106" s="76"/>
      <c r="J106" s="151"/>
      <c r="K106" s="159"/>
      <c r="L106" s="159"/>
      <c r="M106" s="154"/>
      <c r="N106" s="161"/>
      <c r="O106" s="161"/>
    </row>
    <row r="107" spans="1:21" ht="336">
      <c r="A107" s="67"/>
      <c r="B107" s="187"/>
      <c r="C107" s="77" t="s">
        <v>303</v>
      </c>
      <c r="D107" s="88">
        <v>4</v>
      </c>
      <c r="E107" s="91" t="s">
        <v>304</v>
      </c>
      <c r="F107" s="74" t="s">
        <v>305</v>
      </c>
      <c r="G107" s="90">
        <v>4</v>
      </c>
      <c r="H107" s="78"/>
      <c r="I107" s="76"/>
      <c r="J107" s="151"/>
      <c r="K107" s="159"/>
      <c r="L107" s="159"/>
      <c r="M107" s="154"/>
      <c r="N107" s="161"/>
      <c r="O107" s="161"/>
    </row>
    <row r="108" spans="1:21" ht="180">
      <c r="A108" s="67"/>
      <c r="B108" s="187"/>
      <c r="C108" s="77" t="s">
        <v>306</v>
      </c>
      <c r="D108" s="88">
        <v>3</v>
      </c>
      <c r="E108" s="91" t="s">
        <v>307</v>
      </c>
      <c r="F108" s="74" t="s">
        <v>308</v>
      </c>
      <c r="G108" s="90">
        <v>4</v>
      </c>
      <c r="H108" s="78"/>
      <c r="I108" s="76"/>
      <c r="J108" s="151"/>
      <c r="K108" s="159"/>
      <c r="L108" s="159"/>
      <c r="M108" s="154"/>
      <c r="N108" s="161"/>
      <c r="O108" s="161"/>
    </row>
    <row r="109" spans="1:21" ht="180">
      <c r="A109" s="67"/>
      <c r="B109" s="187"/>
      <c r="C109" s="77" t="s">
        <v>309</v>
      </c>
      <c r="D109" s="88">
        <v>1</v>
      </c>
      <c r="E109" s="91" t="s">
        <v>310</v>
      </c>
      <c r="F109" s="74" t="s">
        <v>311</v>
      </c>
      <c r="G109" s="90">
        <v>3</v>
      </c>
      <c r="H109" s="78"/>
      <c r="I109" s="76"/>
      <c r="J109" s="151"/>
      <c r="K109" s="159"/>
      <c r="L109" s="159"/>
      <c r="M109" s="154"/>
      <c r="N109" s="161"/>
      <c r="O109" s="161"/>
    </row>
    <row r="110" spans="1:21" ht="276">
      <c r="A110" s="67"/>
      <c r="B110" s="187"/>
      <c r="C110" s="77" t="s">
        <v>312</v>
      </c>
      <c r="D110" s="88">
        <v>3</v>
      </c>
      <c r="E110" s="91" t="s">
        <v>313</v>
      </c>
      <c r="F110" s="74" t="s">
        <v>314</v>
      </c>
      <c r="G110" s="90">
        <v>4</v>
      </c>
      <c r="H110" s="78"/>
      <c r="I110" s="76"/>
      <c r="J110" s="151"/>
      <c r="K110" s="159"/>
      <c r="L110" s="159"/>
      <c r="M110" s="154"/>
      <c r="N110" s="161"/>
      <c r="O110" s="161"/>
    </row>
    <row r="111" spans="1:21" ht="204">
      <c r="A111" s="67"/>
      <c r="B111" s="187"/>
      <c r="C111" s="77" t="s">
        <v>315</v>
      </c>
      <c r="D111" s="88">
        <v>2</v>
      </c>
      <c r="E111" s="91" t="s">
        <v>316</v>
      </c>
      <c r="F111" s="74" t="s">
        <v>317</v>
      </c>
      <c r="G111" s="90">
        <v>4</v>
      </c>
      <c r="H111" s="78"/>
      <c r="I111" s="76"/>
      <c r="J111" s="151"/>
      <c r="K111" s="159"/>
      <c r="L111" s="159"/>
      <c r="M111" s="154"/>
      <c r="N111" s="161"/>
      <c r="O111" s="161"/>
    </row>
    <row r="112" spans="1:21">
      <c r="B112" s="193"/>
      <c r="C112" s="194"/>
      <c r="D112" s="195"/>
      <c r="E112" s="196"/>
      <c r="F112" s="196"/>
      <c r="G112" s="195"/>
      <c r="H112" s="196"/>
      <c r="I112" s="196"/>
      <c r="J112" s="195"/>
      <c r="K112" s="207"/>
      <c r="M112" s="195"/>
      <c r="N112" s="207"/>
    </row>
    <row r="113" spans="1:21" ht="18.75">
      <c r="A113" s="67"/>
      <c r="B113" s="187"/>
      <c r="C113" s="121" t="s">
        <v>318</v>
      </c>
      <c r="D113" s="121"/>
      <c r="E113" s="121"/>
      <c r="F113" s="121"/>
      <c r="G113" s="121"/>
      <c r="H113" s="121"/>
      <c r="I113" s="121"/>
      <c r="J113" s="121"/>
      <c r="K113" s="180"/>
      <c r="L113" s="179"/>
      <c r="M113" s="179"/>
      <c r="N113" s="179"/>
      <c r="O113" s="179"/>
    </row>
    <row r="114" spans="1:21" ht="324">
      <c r="A114" s="67"/>
      <c r="B114" s="191"/>
      <c r="C114" s="79" t="s">
        <v>319</v>
      </c>
      <c r="D114" s="88">
        <v>3</v>
      </c>
      <c r="E114" s="91" t="s">
        <v>320</v>
      </c>
      <c r="F114" s="74" t="s">
        <v>321</v>
      </c>
      <c r="G114" s="90">
        <v>4</v>
      </c>
      <c r="H114" s="78"/>
      <c r="I114" s="76"/>
      <c r="J114" s="151"/>
      <c r="K114" s="159"/>
      <c r="L114" s="159"/>
      <c r="M114" s="154"/>
      <c r="N114" s="161"/>
      <c r="O114" s="161"/>
      <c r="R114" s="52">
        <f>COUNTIF(D114:D117,"1")</f>
        <v>0</v>
      </c>
      <c r="S114" s="52">
        <f>COUNTIF(G114:G117,"1")</f>
        <v>0</v>
      </c>
      <c r="T114" s="52">
        <f>COUNTIF(J114:J117,"1")</f>
        <v>0</v>
      </c>
      <c r="U114" s="52">
        <f>COUNTIF(M114:M117,"1")</f>
        <v>0</v>
      </c>
    </row>
    <row r="115" spans="1:21" ht="396">
      <c r="A115" s="67"/>
      <c r="B115" s="187"/>
      <c r="C115" s="77" t="s">
        <v>322</v>
      </c>
      <c r="D115" s="88">
        <v>4</v>
      </c>
      <c r="E115" s="91" t="s">
        <v>323</v>
      </c>
      <c r="F115" s="74" t="s">
        <v>324</v>
      </c>
      <c r="G115" s="90">
        <v>4</v>
      </c>
      <c r="H115" s="78"/>
      <c r="I115" s="76"/>
      <c r="J115" s="151"/>
      <c r="K115" s="159"/>
      <c r="L115" s="159"/>
      <c r="M115" s="154"/>
      <c r="N115" s="161"/>
      <c r="O115" s="161"/>
      <c r="R115" s="52">
        <f>COUNTIF(D114:D117,"2")</f>
        <v>0</v>
      </c>
      <c r="S115" s="52">
        <f>COUNTIF(G114:G117,"2")</f>
        <v>0</v>
      </c>
      <c r="T115" s="52">
        <f>COUNTIF(J114:J117,"2")</f>
        <v>0</v>
      </c>
      <c r="U115" s="52">
        <f>COUNTIF(M114:M117,"2")</f>
        <v>0</v>
      </c>
    </row>
    <row r="116" spans="1:21" ht="240">
      <c r="A116" s="67"/>
      <c r="B116" s="187"/>
      <c r="C116" s="77" t="s">
        <v>325</v>
      </c>
      <c r="D116" s="88">
        <v>4</v>
      </c>
      <c r="E116" s="91" t="s">
        <v>326</v>
      </c>
      <c r="F116" s="74" t="s">
        <v>327</v>
      </c>
      <c r="G116" s="90">
        <v>4</v>
      </c>
      <c r="H116" s="78"/>
      <c r="I116" s="76"/>
      <c r="J116" s="151"/>
      <c r="K116" s="159"/>
      <c r="L116" s="159"/>
      <c r="M116" s="154"/>
      <c r="N116" s="161"/>
      <c r="O116" s="161"/>
      <c r="R116" s="52">
        <f>COUNTIF(D114:D117,"3")</f>
        <v>1</v>
      </c>
      <c r="S116" s="52">
        <f>COUNTIF(G114:G117,"3")</f>
        <v>0</v>
      </c>
      <c r="T116" s="52">
        <f>COUNTIF(J114:J117,"3")</f>
        <v>0</v>
      </c>
      <c r="U116" s="52">
        <f>COUNTIF(M114:M117,"3")</f>
        <v>0</v>
      </c>
    </row>
    <row r="117" spans="1:21" ht="228">
      <c r="A117" s="67"/>
      <c r="B117" s="187"/>
      <c r="C117" s="77" t="s">
        <v>328</v>
      </c>
      <c r="D117" s="88">
        <v>4</v>
      </c>
      <c r="E117" s="91" t="s">
        <v>329</v>
      </c>
      <c r="F117" s="74" t="s">
        <v>330</v>
      </c>
      <c r="G117" s="90">
        <v>4</v>
      </c>
      <c r="H117" s="78"/>
      <c r="I117" s="76"/>
      <c r="J117" s="151"/>
      <c r="K117" s="159"/>
      <c r="L117" s="159"/>
      <c r="M117" s="154"/>
      <c r="N117" s="161"/>
      <c r="O117" s="161"/>
      <c r="R117" s="52">
        <f>COUNTIF(D114:D117,"4")</f>
        <v>3</v>
      </c>
      <c r="S117" s="52">
        <f>COUNTIF(G114:G117,"4")</f>
        <v>4</v>
      </c>
      <c r="T117" s="52">
        <f>COUNTIF(J114:J117,"4")</f>
        <v>0</v>
      </c>
      <c r="U117" s="52">
        <f>COUNTIF(M114:M117,"4")</f>
        <v>0</v>
      </c>
    </row>
    <row r="118" spans="1:21">
      <c r="B118" s="124"/>
      <c r="C118" s="125"/>
      <c r="D118" s="195"/>
      <c r="E118" s="196"/>
      <c r="F118" s="196"/>
      <c r="G118" s="195"/>
      <c r="H118" s="196"/>
      <c r="I118" s="196"/>
      <c r="J118" s="126"/>
      <c r="K118" s="201"/>
      <c r="M118" s="126"/>
      <c r="N118" s="201"/>
    </row>
    <row r="119" spans="1:21" ht="18">
      <c r="B119" s="108" t="s">
        <v>65</v>
      </c>
      <c r="C119" s="109"/>
      <c r="D119" s="110" t="s">
        <v>247</v>
      </c>
      <c r="E119" s="111"/>
      <c r="F119" s="112"/>
      <c r="G119" s="113" t="s">
        <v>75</v>
      </c>
      <c r="H119" s="114"/>
      <c r="I119" s="170"/>
      <c r="J119" s="208" t="s">
        <v>76</v>
      </c>
      <c r="K119" s="208"/>
      <c r="L119" s="208"/>
      <c r="M119" s="132" t="s">
        <v>331</v>
      </c>
      <c r="N119" s="132"/>
      <c r="O119" s="132"/>
    </row>
    <row r="120" spans="1:21" ht="31.5">
      <c r="B120" s="115"/>
      <c r="C120" s="116"/>
      <c r="D120" s="117" t="s">
        <v>78</v>
      </c>
      <c r="E120" s="118" t="s">
        <v>79</v>
      </c>
      <c r="F120" s="118"/>
      <c r="G120" s="117" t="s">
        <v>78</v>
      </c>
      <c r="H120" s="118" t="s">
        <v>79</v>
      </c>
      <c r="I120" s="118"/>
      <c r="J120" s="117" t="s">
        <v>78</v>
      </c>
      <c r="K120" s="118" t="s">
        <v>79</v>
      </c>
      <c r="L120" s="209" t="s">
        <v>80</v>
      </c>
      <c r="M120" s="117" t="s">
        <v>78</v>
      </c>
      <c r="N120" s="118" t="s">
        <v>79</v>
      </c>
      <c r="O120" s="209"/>
    </row>
    <row r="121" spans="1:21" ht="18.75">
      <c r="A121" s="67"/>
      <c r="B121" s="188"/>
      <c r="C121" s="121" t="s">
        <v>332</v>
      </c>
      <c r="D121" s="121"/>
      <c r="E121" s="121"/>
      <c r="F121" s="121"/>
      <c r="G121" s="121"/>
      <c r="H121" s="121"/>
      <c r="I121" s="121"/>
      <c r="J121" s="121"/>
      <c r="K121" s="180"/>
      <c r="L121" s="179"/>
      <c r="M121" s="179"/>
      <c r="N121" s="179"/>
      <c r="O121" s="179"/>
    </row>
    <row r="122" spans="1:21" ht="285">
      <c r="A122" s="67"/>
      <c r="B122" s="192"/>
      <c r="C122" s="197" t="s">
        <v>333</v>
      </c>
      <c r="D122" s="88">
        <v>4</v>
      </c>
      <c r="E122" s="198" t="s">
        <v>334</v>
      </c>
      <c r="F122" s="74" t="s">
        <v>335</v>
      </c>
      <c r="G122" s="90">
        <v>4</v>
      </c>
      <c r="H122" s="76"/>
      <c r="I122" s="76"/>
      <c r="J122" s="151"/>
      <c r="K122" s="159"/>
      <c r="L122" s="159"/>
      <c r="M122" s="154"/>
      <c r="N122" s="161"/>
      <c r="O122" s="161"/>
      <c r="R122" s="52">
        <f>COUNTIF(D122:D125,"1")</f>
        <v>0</v>
      </c>
      <c r="S122" s="52">
        <f>COUNTIF(G122:G125,"1")</f>
        <v>0</v>
      </c>
      <c r="T122" s="52">
        <f>COUNTIF(J122:J125,"1")</f>
        <v>0</v>
      </c>
      <c r="U122" s="52">
        <f>COUNTIF(M122:M125,"1")</f>
        <v>0</v>
      </c>
    </row>
    <row r="123" spans="1:21" ht="192">
      <c r="A123" s="67"/>
      <c r="B123" s="191"/>
      <c r="C123" s="79" t="s">
        <v>336</v>
      </c>
      <c r="D123" s="88">
        <v>4</v>
      </c>
      <c r="E123" s="91" t="s">
        <v>337</v>
      </c>
      <c r="F123" s="74" t="s">
        <v>335</v>
      </c>
      <c r="G123" s="90">
        <v>4</v>
      </c>
      <c r="H123" s="78"/>
      <c r="I123" s="76"/>
      <c r="J123" s="151"/>
      <c r="K123" s="159"/>
      <c r="L123" s="159"/>
      <c r="M123" s="154"/>
      <c r="N123" s="161"/>
      <c r="O123" s="161"/>
      <c r="R123" s="52">
        <f>COUNTIF(D122:D125,"2")</f>
        <v>2</v>
      </c>
      <c r="S123" s="52">
        <f>COUNTIF(G122:G125,"2")</f>
        <v>0</v>
      </c>
      <c r="T123" s="52">
        <f>COUNTIF(J122:J125,"2")</f>
        <v>0</v>
      </c>
      <c r="U123" s="52">
        <f>COUNTIF(M122:M125,"2")</f>
        <v>0</v>
      </c>
    </row>
    <row r="124" spans="1:21" ht="252">
      <c r="A124" s="67"/>
      <c r="B124" s="187"/>
      <c r="C124" s="79" t="s">
        <v>338</v>
      </c>
      <c r="D124" s="88">
        <v>2</v>
      </c>
      <c r="E124" s="91" t="s">
        <v>339</v>
      </c>
      <c r="F124" s="74" t="s">
        <v>335</v>
      </c>
      <c r="G124" s="90">
        <v>4</v>
      </c>
      <c r="H124" s="78"/>
      <c r="I124" s="76"/>
      <c r="J124" s="151"/>
      <c r="K124" s="159"/>
      <c r="L124" s="159"/>
      <c r="M124" s="154"/>
      <c r="N124" s="161"/>
      <c r="O124" s="161"/>
      <c r="R124" s="52">
        <f>COUNTIF(D122:D125,"3")</f>
        <v>0</v>
      </c>
      <c r="S124" s="52">
        <f>COUNTIF(G122:G125,"3")</f>
        <v>0</v>
      </c>
      <c r="T124" s="52">
        <f>COUNTIF(J122:J125,"3")</f>
        <v>0</v>
      </c>
      <c r="U124" s="52">
        <f>COUNTIF(M122:M125,"3")</f>
        <v>0</v>
      </c>
    </row>
    <row r="125" spans="1:21" ht="192">
      <c r="A125" s="67"/>
      <c r="B125" s="187"/>
      <c r="C125" s="77" t="s">
        <v>340</v>
      </c>
      <c r="D125" s="88">
        <v>2</v>
      </c>
      <c r="E125" s="91" t="s">
        <v>341</v>
      </c>
      <c r="F125" s="74" t="s">
        <v>342</v>
      </c>
      <c r="G125" s="90">
        <v>4</v>
      </c>
      <c r="H125" s="78"/>
      <c r="I125" s="76"/>
      <c r="J125" s="151"/>
      <c r="K125" s="159"/>
      <c r="L125" s="159"/>
      <c r="M125" s="154"/>
      <c r="N125" s="161"/>
      <c r="O125" s="161"/>
      <c r="R125" s="52">
        <f>COUNTIF(D122:D125,"4")</f>
        <v>2</v>
      </c>
      <c r="S125" s="52">
        <f>COUNTIF(G122:G125,"4")</f>
        <v>4</v>
      </c>
      <c r="T125" s="52">
        <f>COUNTIF(J122:J125,"4")</f>
        <v>0</v>
      </c>
      <c r="U125" s="52">
        <f>COUNTIF(M122:M125,"4")</f>
        <v>0</v>
      </c>
    </row>
    <row r="126" spans="1:21">
      <c r="B126" s="124"/>
      <c r="C126" s="125"/>
      <c r="D126" s="126"/>
      <c r="E126" s="127"/>
      <c r="F126" s="127"/>
      <c r="G126" s="126"/>
      <c r="H126" s="127"/>
      <c r="I126" s="127"/>
      <c r="J126" s="126"/>
      <c r="K126" s="201"/>
      <c r="M126" s="126"/>
      <c r="N126" s="201"/>
    </row>
    <row r="127" spans="1:21" ht="18.75">
      <c r="A127" s="67"/>
      <c r="B127" s="187"/>
      <c r="C127" s="121" t="s">
        <v>343</v>
      </c>
      <c r="D127" s="121"/>
      <c r="E127" s="121"/>
      <c r="F127" s="121"/>
      <c r="G127" s="121"/>
      <c r="H127" s="121"/>
      <c r="I127" s="121"/>
      <c r="J127" s="121"/>
      <c r="K127" s="180"/>
      <c r="L127" s="179"/>
      <c r="M127" s="179"/>
      <c r="N127" s="179"/>
      <c r="O127" s="179"/>
    </row>
    <row r="128" spans="1:21" ht="324">
      <c r="A128" s="67"/>
      <c r="B128" s="123"/>
      <c r="C128" s="87" t="s">
        <v>344</v>
      </c>
      <c r="D128" s="88">
        <v>1</v>
      </c>
      <c r="E128" s="74" t="s">
        <v>345</v>
      </c>
      <c r="F128" s="74" t="s">
        <v>346</v>
      </c>
      <c r="G128" s="90">
        <v>3</v>
      </c>
      <c r="H128" s="76"/>
      <c r="I128" s="76"/>
      <c r="J128" s="151"/>
      <c r="K128" s="159"/>
      <c r="L128" s="159"/>
      <c r="M128" s="154"/>
      <c r="N128" s="161"/>
      <c r="O128" s="161"/>
      <c r="R128" s="52">
        <f>COUNTIF(D128:D131,"1")</f>
        <v>1</v>
      </c>
      <c r="S128" s="52">
        <f>COUNTIF(G128:G131,"1")</f>
        <v>0</v>
      </c>
      <c r="T128" s="52">
        <f>COUNTIF(J128:J131,"1")</f>
        <v>0</v>
      </c>
      <c r="U128" s="52">
        <f>COUNTIF(M128:M131,"1")</f>
        <v>0</v>
      </c>
    </row>
    <row r="129" spans="1:21" ht="252">
      <c r="A129" s="67"/>
      <c r="B129" s="187"/>
      <c r="C129" s="77" t="s">
        <v>347</v>
      </c>
      <c r="D129" s="88">
        <v>3</v>
      </c>
      <c r="E129" s="91" t="s">
        <v>348</v>
      </c>
      <c r="F129" s="74" t="s">
        <v>349</v>
      </c>
      <c r="G129" s="90">
        <v>4</v>
      </c>
      <c r="H129" s="78"/>
      <c r="I129" s="76"/>
      <c r="J129" s="151"/>
      <c r="K129" s="159"/>
      <c r="L129" s="159"/>
      <c r="M129" s="154"/>
      <c r="N129" s="161"/>
      <c r="O129" s="161"/>
      <c r="R129" s="52">
        <f>COUNTIF(D128:D131,"2")</f>
        <v>0</v>
      </c>
      <c r="S129" s="52">
        <f>COUNTIF(G128:G131,"2")</f>
        <v>0</v>
      </c>
      <c r="T129" s="52">
        <f>COUNTIF(J128:J131,"2")</f>
        <v>0</v>
      </c>
      <c r="U129" s="52">
        <f>COUNTIF(M128:M131,"2")</f>
        <v>0</v>
      </c>
    </row>
    <row r="130" spans="1:21" ht="192">
      <c r="A130" s="67"/>
      <c r="B130" s="187"/>
      <c r="C130" s="77" t="s">
        <v>350</v>
      </c>
      <c r="D130" s="88">
        <v>3</v>
      </c>
      <c r="E130" s="91" t="s">
        <v>351</v>
      </c>
      <c r="F130" s="74" t="s">
        <v>352</v>
      </c>
      <c r="G130" s="90">
        <v>4</v>
      </c>
      <c r="H130" s="78"/>
      <c r="I130" s="76"/>
      <c r="J130" s="151"/>
      <c r="K130" s="159"/>
      <c r="L130" s="159"/>
      <c r="M130" s="154"/>
      <c r="N130" s="161"/>
      <c r="O130" s="161"/>
      <c r="R130" s="52">
        <f>COUNTIF(D128:D131,"3")</f>
        <v>3</v>
      </c>
      <c r="S130" s="52">
        <f>COUNTIF(G128:G131,"3")</f>
        <v>1</v>
      </c>
      <c r="T130" s="52">
        <f>COUNTIF(J128:J131,"3")</f>
        <v>0</v>
      </c>
      <c r="U130" s="52">
        <f>COUNTIF(M128:M131,"3")</f>
        <v>0</v>
      </c>
    </row>
    <row r="131" spans="1:21" ht="300">
      <c r="A131" s="67"/>
      <c r="B131" s="187"/>
      <c r="C131" s="77" t="s">
        <v>353</v>
      </c>
      <c r="D131" s="88">
        <v>3</v>
      </c>
      <c r="E131" s="210" t="s">
        <v>354</v>
      </c>
      <c r="F131" s="74" t="s">
        <v>355</v>
      </c>
      <c r="G131" s="90">
        <v>4</v>
      </c>
      <c r="H131" s="78"/>
      <c r="I131" s="76"/>
      <c r="J131" s="151"/>
      <c r="K131" s="159"/>
      <c r="L131" s="159"/>
      <c r="M131" s="154"/>
      <c r="N131" s="161"/>
      <c r="O131" s="161"/>
      <c r="R131" s="52">
        <f>COUNTIF(D128:D131,"4")</f>
        <v>0</v>
      </c>
      <c r="S131" s="52">
        <f>COUNTIF(G128:G131,"4")</f>
        <v>3</v>
      </c>
      <c r="T131" s="52">
        <f>COUNTIF(J128:J131,"4")</f>
        <v>0</v>
      </c>
      <c r="U131" s="52">
        <f>COUNTIF(M128:M131,"4")</f>
        <v>0</v>
      </c>
    </row>
    <row r="132" spans="1:21">
      <c r="B132" s="124"/>
      <c r="C132" s="125"/>
      <c r="D132" s="126"/>
      <c r="E132" s="127"/>
      <c r="F132" s="127"/>
      <c r="G132" s="126"/>
      <c r="H132" s="127"/>
      <c r="I132" s="127"/>
      <c r="J132" s="126"/>
      <c r="K132" s="201"/>
      <c r="M132" s="126"/>
      <c r="N132" s="201"/>
    </row>
    <row r="133" spans="1:21" ht="18.75">
      <c r="A133" s="67"/>
      <c r="B133" s="187"/>
      <c r="C133" s="121" t="s">
        <v>356</v>
      </c>
      <c r="D133" s="121"/>
      <c r="E133" s="121"/>
      <c r="F133" s="121"/>
      <c r="G133" s="121"/>
      <c r="H133" s="121"/>
      <c r="I133" s="121"/>
      <c r="J133" s="121"/>
      <c r="K133" s="180"/>
      <c r="L133" s="179"/>
      <c r="M133" s="179"/>
      <c r="N133" s="179"/>
      <c r="O133" s="179"/>
    </row>
    <row r="134" spans="1:21" ht="264">
      <c r="A134" s="67"/>
      <c r="B134" s="123"/>
      <c r="C134" s="87" t="s">
        <v>357</v>
      </c>
      <c r="D134" s="88">
        <v>3</v>
      </c>
      <c r="E134" s="74" t="s">
        <v>358</v>
      </c>
      <c r="F134" s="74" t="s">
        <v>317</v>
      </c>
      <c r="G134" s="90">
        <v>4</v>
      </c>
      <c r="H134" s="76"/>
      <c r="I134" s="76"/>
      <c r="J134" s="151"/>
      <c r="K134" s="159"/>
      <c r="L134" s="159"/>
      <c r="M134" s="154"/>
      <c r="N134" s="161"/>
      <c r="O134" s="161"/>
      <c r="R134" s="52">
        <f>COUNTIF(D134:D136,"1")</f>
        <v>0</v>
      </c>
      <c r="S134" s="52">
        <f>COUNTIF(G134:G136,"1")</f>
        <v>0</v>
      </c>
      <c r="T134" s="52">
        <f>COUNTIF(J134:J136,"1")</f>
        <v>0</v>
      </c>
      <c r="U134" s="52">
        <f>COUNTIF(M134:M136,"1")</f>
        <v>0</v>
      </c>
    </row>
    <row r="135" spans="1:21" ht="312">
      <c r="A135" s="67"/>
      <c r="B135" s="187"/>
      <c r="C135" s="77" t="s">
        <v>359</v>
      </c>
      <c r="D135" s="88">
        <v>2</v>
      </c>
      <c r="E135" s="74" t="s">
        <v>360</v>
      </c>
      <c r="F135" s="74" t="s">
        <v>346</v>
      </c>
      <c r="G135" s="90">
        <v>3</v>
      </c>
      <c r="H135" s="78"/>
      <c r="I135" s="76"/>
      <c r="J135" s="151"/>
      <c r="K135" s="159"/>
      <c r="L135" s="159"/>
      <c r="M135" s="154"/>
      <c r="N135" s="161"/>
      <c r="O135" s="161"/>
      <c r="R135" s="52">
        <f>COUNTIF(D134:D136,"2")</f>
        <v>2</v>
      </c>
      <c r="S135" s="52">
        <f>COUNTIF(G134:G136,"2")</f>
        <v>0</v>
      </c>
      <c r="T135" s="52">
        <f>COUNTIF(J134:J136,"2")</f>
        <v>0</v>
      </c>
      <c r="U135" s="52">
        <f>COUNTIF(M134:M136,"2")</f>
        <v>0</v>
      </c>
    </row>
    <row r="136" spans="1:21" ht="312">
      <c r="A136" s="67"/>
      <c r="B136" s="187"/>
      <c r="C136" s="77" t="s">
        <v>361</v>
      </c>
      <c r="D136" s="88">
        <v>2</v>
      </c>
      <c r="E136" s="91" t="s">
        <v>362</v>
      </c>
      <c r="F136" s="74" t="s">
        <v>317</v>
      </c>
      <c r="G136" s="90">
        <v>3</v>
      </c>
      <c r="H136" s="78"/>
      <c r="I136" s="76"/>
      <c r="J136" s="151"/>
      <c r="K136" s="159"/>
      <c r="L136" s="159"/>
      <c r="M136" s="154"/>
      <c r="N136" s="161"/>
      <c r="O136" s="161"/>
      <c r="R136" s="52">
        <f>COUNTIF(D134:D136,"3")</f>
        <v>1</v>
      </c>
      <c r="S136" s="52">
        <f>COUNTIF(G134:G136,"3")</f>
        <v>2</v>
      </c>
      <c r="T136" s="52">
        <f>COUNTIF(J134:J136,"3")</f>
        <v>0</v>
      </c>
      <c r="U136" s="52">
        <f>COUNTIF(M134:M136,"3")</f>
        <v>0</v>
      </c>
    </row>
    <row r="137" spans="1:21">
      <c r="B137" s="124"/>
      <c r="C137" s="125"/>
      <c r="D137" s="126"/>
      <c r="E137" s="127"/>
      <c r="F137" s="127"/>
      <c r="G137" s="126"/>
      <c r="H137" s="127"/>
      <c r="I137" s="127"/>
      <c r="J137" s="126"/>
      <c r="K137" s="201"/>
      <c r="M137" s="126"/>
      <c r="N137" s="201"/>
      <c r="R137" s="52">
        <f>COUNTIF(D134:D136,"4")</f>
        <v>0</v>
      </c>
      <c r="S137" s="52">
        <f>COUNTIF(G134:G136,"4")</f>
        <v>1</v>
      </c>
      <c r="T137" s="52">
        <f>COUNTIF(J134:J136,"4")</f>
        <v>0</v>
      </c>
    </row>
    <row r="138" spans="1:21" ht="18.75">
      <c r="A138" s="67"/>
      <c r="B138" s="187"/>
      <c r="C138" s="121" t="s">
        <v>363</v>
      </c>
      <c r="D138" s="121"/>
      <c r="E138" s="121"/>
      <c r="F138" s="121"/>
      <c r="G138" s="121"/>
      <c r="H138" s="121"/>
      <c r="I138" s="121"/>
      <c r="J138" s="121"/>
      <c r="K138" s="180"/>
      <c r="L138" s="179"/>
      <c r="M138" s="179"/>
      <c r="N138" s="179"/>
      <c r="O138" s="179"/>
    </row>
    <row r="139" spans="1:21" ht="324">
      <c r="A139" s="67"/>
      <c r="B139" s="123"/>
      <c r="C139" s="87" t="s">
        <v>364</v>
      </c>
      <c r="D139" s="88">
        <v>3</v>
      </c>
      <c r="E139" s="74" t="s">
        <v>365</v>
      </c>
      <c r="F139" s="74" t="s">
        <v>366</v>
      </c>
      <c r="G139" s="90">
        <v>4</v>
      </c>
      <c r="H139" s="76"/>
      <c r="I139" s="76"/>
      <c r="J139" s="151"/>
      <c r="K139" s="159"/>
      <c r="L139" s="159"/>
      <c r="M139" s="154"/>
      <c r="N139" s="161"/>
      <c r="O139" s="161"/>
      <c r="P139" s="211"/>
      <c r="Q139" s="211"/>
      <c r="R139" s="52">
        <f>COUNTIF(D139:D141,"1")</f>
        <v>0</v>
      </c>
      <c r="S139" s="52">
        <f>COUNTIF(G139:G141,"1")</f>
        <v>0</v>
      </c>
      <c r="T139" s="52">
        <f>COUNTIF(J139:J141,"1")</f>
        <v>0</v>
      </c>
      <c r="U139" s="52">
        <f>COUNTIF(M139:M141,"1")</f>
        <v>0</v>
      </c>
    </row>
    <row r="140" spans="1:21" ht="240">
      <c r="A140" s="67"/>
      <c r="B140" s="187"/>
      <c r="C140" s="77" t="s">
        <v>367</v>
      </c>
      <c r="D140" s="88">
        <v>3</v>
      </c>
      <c r="E140" s="91" t="s">
        <v>368</v>
      </c>
      <c r="F140" s="74" t="s">
        <v>366</v>
      </c>
      <c r="G140" s="90">
        <v>4</v>
      </c>
      <c r="H140" s="78"/>
      <c r="I140" s="76"/>
      <c r="J140" s="151"/>
      <c r="K140" s="159"/>
      <c r="L140" s="159"/>
      <c r="M140" s="154"/>
      <c r="N140" s="161"/>
      <c r="O140" s="161"/>
      <c r="P140" s="211"/>
      <c r="Q140" s="211"/>
      <c r="R140" s="52">
        <f>COUNTIF(D139:D141,"2")</f>
        <v>1</v>
      </c>
      <c r="S140" s="52">
        <f>COUNTIF(G139:G141,"2")</f>
        <v>0</v>
      </c>
      <c r="T140" s="52">
        <f>COUNTIF(J139:J141,"2")</f>
        <v>0</v>
      </c>
      <c r="U140" s="52">
        <f>COUNTIF(M139:M141,"2")</f>
        <v>0</v>
      </c>
    </row>
    <row r="141" spans="1:21" ht="336">
      <c r="A141" s="67"/>
      <c r="B141" s="187"/>
      <c r="C141" s="77" t="s">
        <v>369</v>
      </c>
      <c r="D141" s="88">
        <v>2</v>
      </c>
      <c r="E141" s="91" t="s">
        <v>370</v>
      </c>
      <c r="F141" s="74" t="s">
        <v>366</v>
      </c>
      <c r="G141" s="90">
        <v>4</v>
      </c>
      <c r="H141" s="78"/>
      <c r="I141" s="76"/>
      <c r="J141" s="151"/>
      <c r="K141" s="159"/>
      <c r="L141" s="159"/>
      <c r="M141" s="154"/>
      <c r="N141" s="161"/>
      <c r="O141" s="161"/>
      <c r="P141" s="211"/>
      <c r="Q141" s="211"/>
      <c r="R141" s="52">
        <f>COUNTIF(D139:D141,"3")</f>
        <v>2</v>
      </c>
      <c r="S141" s="52">
        <f>COUNTIF(G139:G141,"3")</f>
        <v>0</v>
      </c>
      <c r="T141" s="52">
        <f>COUNTIF(J139:J141,"3")</f>
        <v>0</v>
      </c>
      <c r="U141" s="52">
        <f>COUNTIF(M139:M141,"3")</f>
        <v>0</v>
      </c>
    </row>
    <row r="142" spans="1:21">
      <c r="R142" s="52">
        <f>COUNTIF(D139:D141,"4")</f>
        <v>0</v>
      </c>
      <c r="S142" s="52">
        <f>COUNTIF(G139:G141,"4")</f>
        <v>3</v>
      </c>
      <c r="T142" s="52">
        <f>COUNTIF(J139:J141,"4")</f>
        <v>0</v>
      </c>
    </row>
    <row r="65530" spans="2:6">
      <c r="B65530" s="147" t="s">
        <v>68</v>
      </c>
      <c r="C65530" s="147"/>
      <c r="D65530" s="147"/>
      <c r="E65530" s="147"/>
      <c r="F65530" s="147"/>
    </row>
    <row r="65531" spans="2:6">
      <c r="B65531" s="212" t="s">
        <v>69</v>
      </c>
      <c r="C65531" s="212"/>
      <c r="D65531" s="212"/>
      <c r="E65531" s="212"/>
      <c r="F65531" s="212"/>
    </row>
    <row r="65532" spans="2:6">
      <c r="B65532" s="212" t="s">
        <v>70</v>
      </c>
      <c r="C65532" s="212"/>
      <c r="D65532" s="212"/>
      <c r="E65532" s="212"/>
      <c r="F65532" s="21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B1:AS65497"/>
  <sheetViews>
    <sheetView showGridLines="0" zoomScale="80" zoomScaleNormal="80" workbookViewId="0">
      <selection activeCell="B19" sqref="B19:U19"/>
    </sheetView>
  </sheetViews>
  <sheetFormatPr baseColWidth="10" defaultColWidth="11.42578125" defaultRowHeight="15"/>
  <cols>
    <col min="1" max="1" width="1.42578125" style="31" customWidth="1"/>
    <col min="2" max="2" width="34.7109375" style="31" customWidth="1"/>
    <col min="3" max="6" width="7.7109375" style="31" customWidth="1"/>
    <col min="7" max="7" width="1.7109375" style="31" customWidth="1"/>
    <col min="8" max="11" width="7.7109375" style="31" customWidth="1"/>
    <col min="12" max="12" width="1.7109375" style="31" customWidth="1"/>
    <col min="13" max="16" width="7.7109375" style="31" customWidth="1"/>
    <col min="17" max="17" width="2.140625" style="31" customWidth="1"/>
    <col min="18" max="21" width="7.7109375" style="31" customWidth="1"/>
    <col min="22" max="27" width="11.42578125" style="31"/>
    <col min="28" max="28" width="2" style="31" customWidth="1"/>
    <col min="29" max="33" width="11.42578125" style="31"/>
    <col min="34" max="34" width="1.85546875" style="31" customWidth="1"/>
    <col min="35" max="16384" width="11.42578125" style="31"/>
  </cols>
  <sheetData>
    <row r="1" spans="2:45" ht="6" customHeight="1"/>
    <row r="2" spans="2:45" ht="22.5" customHeight="1">
      <c r="B2" s="312" t="s">
        <v>62</v>
      </c>
      <c r="C2" s="292" t="s">
        <v>74</v>
      </c>
      <c r="D2" s="292"/>
      <c r="E2" s="292"/>
      <c r="F2" s="292"/>
      <c r="G2" s="32"/>
      <c r="H2" s="293" t="s">
        <v>75</v>
      </c>
      <c r="I2" s="293"/>
      <c r="J2" s="293"/>
      <c r="K2" s="293"/>
      <c r="L2" s="44"/>
      <c r="M2" s="294" t="s">
        <v>76</v>
      </c>
      <c r="N2" s="294"/>
      <c r="O2" s="294"/>
      <c r="P2" s="294"/>
      <c r="Q2" s="45"/>
      <c r="R2" s="295" t="s">
        <v>77</v>
      </c>
      <c r="S2" s="295"/>
      <c r="T2" s="295"/>
      <c r="U2" s="295"/>
      <c r="V2" s="318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</row>
    <row r="3" spans="2:45" ht="24.75" customHeight="1">
      <c r="B3" s="313"/>
      <c r="C3" s="33">
        <v>1</v>
      </c>
      <c r="D3" s="33">
        <v>2</v>
      </c>
      <c r="E3" s="34">
        <v>3</v>
      </c>
      <c r="F3" s="35">
        <v>4</v>
      </c>
      <c r="G3" s="314"/>
      <c r="H3" s="33">
        <v>1</v>
      </c>
      <c r="I3" s="33">
        <v>2</v>
      </c>
      <c r="J3" s="34">
        <v>3</v>
      </c>
      <c r="K3" s="35">
        <v>4</v>
      </c>
      <c r="L3" s="316"/>
      <c r="M3" s="33">
        <v>1</v>
      </c>
      <c r="N3" s="33">
        <v>2</v>
      </c>
      <c r="O3" s="34">
        <v>3</v>
      </c>
      <c r="P3" s="35">
        <v>4</v>
      </c>
      <c r="Q3" s="45"/>
      <c r="R3" s="33">
        <v>1</v>
      </c>
      <c r="S3" s="33">
        <v>2</v>
      </c>
      <c r="T3" s="34">
        <v>3</v>
      </c>
      <c r="U3" s="35">
        <v>4</v>
      </c>
      <c r="V3" s="318"/>
      <c r="W3" s="46"/>
      <c r="X3" s="46"/>
      <c r="Y3" s="46"/>
      <c r="Z3" s="46"/>
      <c r="AA3" s="46"/>
      <c r="AB3" s="46"/>
      <c r="AC3" s="46"/>
      <c r="AD3" s="46"/>
      <c r="AE3" s="46"/>
      <c r="AF3" s="46"/>
      <c r="AG3" s="46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</row>
    <row r="4" spans="2:45" ht="38.1" customHeight="1">
      <c r="B4" s="36" t="s">
        <v>81</v>
      </c>
      <c r="C4" s="37">
        <f>Autoevaluación!R7/SUM(Autoevaluación!R7:R10)</f>
        <v>0</v>
      </c>
      <c r="D4" s="38">
        <f>Autoevaluación!R8/SUM(Autoevaluación!R7:R10)</f>
        <v>0</v>
      </c>
      <c r="E4" s="38">
        <f>Autoevaluación!R9/SUM(Autoevaluación!R7:R10)</f>
        <v>0</v>
      </c>
      <c r="F4" s="38">
        <f>Autoevaluación!R10/SUM(Autoevaluación!R7:R10)</f>
        <v>1</v>
      </c>
      <c r="G4" s="315"/>
      <c r="H4" s="38">
        <f>Autoevaluación!S7/SUM(Autoevaluación!S7:S10)</f>
        <v>0</v>
      </c>
      <c r="I4" s="38">
        <f>Autoevaluación!S8/SUM(Autoevaluación!S7:S10)</f>
        <v>0</v>
      </c>
      <c r="J4" s="38">
        <f>Autoevaluación!S9/SUM(Autoevaluación!S7:S10)</f>
        <v>0</v>
      </c>
      <c r="K4" s="38">
        <v>0</v>
      </c>
      <c r="L4" s="317"/>
      <c r="M4" s="38" t="e">
        <f>Autoevaluación!T7/SUM(Autoevaluación!T7:T10)</f>
        <v>#DIV/0!</v>
      </c>
      <c r="N4" s="38" t="e">
        <f>Autoevaluación!T8/SUM(Autoevaluación!T7:T10)</f>
        <v>#DIV/0!</v>
      </c>
      <c r="O4" s="38" t="e">
        <f>Autoevaluación!T9/SUM(Autoevaluación!T7:T10)</f>
        <v>#DIV/0!</v>
      </c>
      <c r="P4" s="38" t="e">
        <f>Autoevaluación!T10/SUM(Autoevaluación!T7:T10)</f>
        <v>#DIV/0!</v>
      </c>
      <c r="Q4" s="47"/>
      <c r="R4" s="38">
        <f>Autoevaluación!U7/SUM(Autoevaluación!U7:U10)</f>
        <v>0</v>
      </c>
      <c r="S4" s="38">
        <f>Autoevaluación!U8/SUM(Autoevaluación!U7:U10)</f>
        <v>0</v>
      </c>
      <c r="T4" s="38">
        <f>Autoevaluación!U9/SUM(Autoevaluación!U7:U10)</f>
        <v>1</v>
      </c>
      <c r="U4" s="38">
        <f>Autoevaluación!U10/SUM(Autoevaluación!U7:U10)</f>
        <v>0</v>
      </c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</row>
    <row r="5" spans="2:45" ht="38.1" customHeight="1">
      <c r="B5" s="36" t="s">
        <v>94</v>
      </c>
      <c r="C5" s="37">
        <f>Autoevaluación!R13/SUM(Autoevaluación!R13:R16)</f>
        <v>0</v>
      </c>
      <c r="D5" s="38">
        <f>Autoevaluación!R14/SUM(Autoevaluación!R13:R16)</f>
        <v>0</v>
      </c>
      <c r="E5" s="38">
        <f>Autoevaluación!R15/SUM(Autoevaluación!R13:R16)</f>
        <v>0.6</v>
      </c>
      <c r="F5" s="38">
        <f>Autoevaluación!R16/SUM(Autoevaluación!R13:R16)</f>
        <v>0.4</v>
      </c>
      <c r="G5" s="315"/>
      <c r="H5" s="38">
        <f>Autoevaluación!S13/SUM(Autoevaluación!S13:S16)</f>
        <v>0</v>
      </c>
      <c r="I5" s="38">
        <f>Autoevaluación!S14/SUM(Autoevaluación!S13:S16)</f>
        <v>0</v>
      </c>
      <c r="J5" s="38">
        <v>0</v>
      </c>
      <c r="K5" s="38">
        <v>0</v>
      </c>
      <c r="L5" s="317"/>
      <c r="M5" s="38" t="e">
        <f>Autoevaluación!T13/SUM(Autoevaluación!T13:T16)</f>
        <v>#DIV/0!</v>
      </c>
      <c r="N5" s="38" t="e">
        <f>Autoevaluación!T14/SUM(Autoevaluación!T13:T16)</f>
        <v>#DIV/0!</v>
      </c>
      <c r="O5" s="38" t="e">
        <f>Autoevaluación!T15/SUM(Autoevaluación!T13:T16)</f>
        <v>#DIV/0!</v>
      </c>
      <c r="P5" s="38" t="e">
        <f>Autoevaluación!T16/SUM(Autoevaluación!T13:T16)</f>
        <v>#DIV/0!</v>
      </c>
      <c r="Q5" s="47"/>
      <c r="R5" s="38" t="e">
        <f>Autoevaluación!U13/SUM(Autoevaluación!U13:U16)</f>
        <v>#DIV/0!</v>
      </c>
      <c r="S5" s="38" t="e">
        <f>Autoevaluación!U14/SUM(Autoevaluación!U13:U16)</f>
        <v>#DIV/0!</v>
      </c>
      <c r="T5" s="38" t="e">
        <f>Autoevaluación!U15/SUM(Autoevaluación!U13:U16)</f>
        <v>#DIV/0!</v>
      </c>
      <c r="U5" s="38" t="e">
        <f>Autoevaluación!U16/SUM(Autoevaluación!U13:U16)</f>
        <v>#DIV/0!</v>
      </c>
      <c r="V5" s="46"/>
      <c r="W5" s="46"/>
      <c r="X5" s="46"/>
      <c r="Y5" s="46"/>
      <c r="Z5" s="46"/>
      <c r="AA5" s="46"/>
      <c r="AB5" s="46"/>
      <c r="AC5" s="46"/>
      <c r="AD5" s="46"/>
      <c r="AE5" s="46"/>
      <c r="AF5" s="46"/>
      <c r="AG5" s="46"/>
      <c r="AH5" s="46"/>
      <c r="AI5" s="46"/>
      <c r="AJ5" s="46"/>
      <c r="AK5" s="46"/>
      <c r="AL5" s="46"/>
      <c r="AM5" s="46"/>
      <c r="AN5" s="46"/>
      <c r="AO5" s="46"/>
      <c r="AP5" s="46"/>
      <c r="AQ5" s="46"/>
      <c r="AR5" s="46"/>
      <c r="AS5" s="46"/>
    </row>
    <row r="6" spans="2:45" ht="38.1" customHeight="1">
      <c r="B6" s="36" t="s">
        <v>110</v>
      </c>
      <c r="C6" s="37">
        <f>Autoevaluación!R20/SUM(Autoevaluación!R20:R23)</f>
        <v>0</v>
      </c>
      <c r="D6" s="38">
        <f>Autoevaluación!R21/SUM(Autoevaluación!R20:R23)</f>
        <v>0.125</v>
      </c>
      <c r="E6" s="38">
        <f>Autoevaluación!R22/SUM(Autoevaluación!R20:R23)</f>
        <v>0.625</v>
      </c>
      <c r="F6" s="38">
        <f>Autoevaluación!R23/SUM(Autoevaluación!R20:R23)</f>
        <v>0.25</v>
      </c>
      <c r="G6" s="315"/>
      <c r="H6" s="38">
        <f>Autoevaluación!S20/SUM(Autoevaluación!S20:S23)</f>
        <v>0</v>
      </c>
      <c r="I6" s="38">
        <f>Autoevaluación!S21/SUM(Autoevaluación!S20:S23)</f>
        <v>0</v>
      </c>
      <c r="J6" s="38">
        <f>Autoevaluación!S20/SUM(Autoevaluación!S20:S23)</f>
        <v>0</v>
      </c>
      <c r="K6" s="38">
        <v>0</v>
      </c>
      <c r="L6" s="317"/>
      <c r="M6" s="38" t="e">
        <f>Autoevaluación!T20/SUM(Autoevaluación!T20:T23)</f>
        <v>#DIV/0!</v>
      </c>
      <c r="N6" s="38" t="e">
        <f>Autoevaluación!T21/SUM(Autoevaluación!T20:T23)</f>
        <v>#DIV/0!</v>
      </c>
      <c r="O6" s="38" t="e">
        <f>Autoevaluación!T22/SUM(Autoevaluación!T20:T23)</f>
        <v>#DIV/0!</v>
      </c>
      <c r="P6" s="38" t="e">
        <f>Autoevaluación!T23/SUM(Autoevaluación!T20:T23)</f>
        <v>#DIV/0!</v>
      </c>
      <c r="Q6" s="47"/>
      <c r="R6" s="38" t="e">
        <f>Autoevaluación!U20/SUM(Autoevaluación!U20:U23)</f>
        <v>#DIV/0!</v>
      </c>
      <c r="S6" s="38" t="e">
        <f>Autoevaluación!U21/SUM(Autoevaluación!U20:U23)</f>
        <v>#DIV/0!</v>
      </c>
      <c r="T6" s="38" t="e">
        <f>Autoevaluación!U22/SUM(Autoevaluación!U20:U23)</f>
        <v>#DIV/0!</v>
      </c>
      <c r="U6" s="38" t="e">
        <f>Autoevaluación!U23/SUM(Autoevaluación!U20:U23)</f>
        <v>#DIV/0!</v>
      </c>
      <c r="V6" s="48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6"/>
      <c r="AJ6" s="46"/>
      <c r="AK6" s="46"/>
      <c r="AL6" s="46"/>
      <c r="AM6" s="46"/>
      <c r="AN6" s="46"/>
      <c r="AO6" s="46"/>
      <c r="AP6" s="46"/>
      <c r="AQ6" s="46"/>
      <c r="AR6" s="46"/>
      <c r="AS6" s="46"/>
    </row>
    <row r="7" spans="2:45" ht="38.1" customHeight="1">
      <c r="B7" s="36" t="s">
        <v>133</v>
      </c>
      <c r="C7" s="37">
        <f>Autoevaluación!R30/SUM(Autoevaluación!R30:R33)</f>
        <v>0</v>
      </c>
      <c r="D7" s="38">
        <f>Autoevaluación!R31/SUM(Autoevaluación!R30:R33)</f>
        <v>0</v>
      </c>
      <c r="E7" s="38">
        <f>Autoevaluación!R32/SUM(Autoevaluación!R30:R33)</f>
        <v>1</v>
      </c>
      <c r="F7" s="38">
        <f>Autoevaluación!R33/SUM(Autoevaluación!R30:R33)</f>
        <v>0</v>
      </c>
      <c r="G7" s="315"/>
      <c r="H7" s="38">
        <f>Autoevaluación!S30/SUM(Autoevaluación!S30:S33)</f>
        <v>0</v>
      </c>
      <c r="I7" s="38">
        <f>Autoevaluación!S31/SUM(Autoevaluación!S30:S33)</f>
        <v>0</v>
      </c>
      <c r="J7" s="38">
        <f>Autoevaluación!S32/SUM(Autoevaluación!S30:S33)</f>
        <v>0</v>
      </c>
      <c r="K7" s="38">
        <v>0</v>
      </c>
      <c r="L7" s="317"/>
      <c r="M7" s="38" t="e">
        <f>Autoevaluación!T30/SUM(Autoevaluación!T30:T33)</f>
        <v>#DIV/0!</v>
      </c>
      <c r="N7" s="38" t="e">
        <f>Autoevaluación!T31/SUM(Autoevaluación!T30:T33)</f>
        <v>#DIV/0!</v>
      </c>
      <c r="O7" s="38" t="e">
        <f>Autoevaluación!T32/SUM(Autoevaluación!T30:T33)</f>
        <v>#DIV/0!</v>
      </c>
      <c r="P7" s="38" t="e">
        <f>Autoevaluación!T33/SUM(Autoevaluación!T30:T33)</f>
        <v>#DIV/0!</v>
      </c>
      <c r="Q7" s="47"/>
      <c r="R7" s="38" t="e">
        <f>Autoevaluación!U30/SUM(Autoevaluación!U30:U33)</f>
        <v>#DIV/0!</v>
      </c>
      <c r="S7" s="38" t="e">
        <f>Autoevaluación!U31/SUM(Autoevaluación!U30:U33)</f>
        <v>#DIV/0!</v>
      </c>
      <c r="T7" s="38" t="e">
        <f>Autoevaluación!U32/SUM(Autoevaluación!U30:U33)</f>
        <v>#DIV/0!</v>
      </c>
      <c r="U7" s="38" t="e">
        <f>Autoevaluación!U33/SUM(Autoevaluación!U30:U33)</f>
        <v>#DIV/0!</v>
      </c>
      <c r="V7" s="46"/>
      <c r="W7" s="46"/>
      <c r="X7" s="46"/>
      <c r="Y7" s="46"/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</row>
    <row r="8" spans="2:45" ht="38.1" customHeight="1">
      <c r="B8" s="36" t="s">
        <v>145</v>
      </c>
      <c r="C8" s="37">
        <f>Autoevaluación!R36/SUM(Autoevaluación!R36:R39)</f>
        <v>0</v>
      </c>
      <c r="D8" s="38">
        <f>Autoevaluación!R37/SUM(Autoevaluación!R36:R39)</f>
        <v>0.1111111111111111</v>
      </c>
      <c r="E8" s="38">
        <f>Autoevaluación!R38/SUM(Autoevaluación!R36:R39)</f>
        <v>0.77777777777777779</v>
      </c>
      <c r="F8" s="38">
        <f>Autoevaluación!R39/SUM(Autoevaluación!R36:R39)</f>
        <v>0.1111111111111111</v>
      </c>
      <c r="G8" s="315"/>
      <c r="H8" s="38">
        <f>Autoevaluación!S36/SUM(Autoevaluación!S36:S39)</f>
        <v>0</v>
      </c>
      <c r="I8" s="38">
        <f>Autoevaluación!S37/SUM(Autoevaluación!S36:S39)</f>
        <v>0</v>
      </c>
      <c r="J8" s="38">
        <v>0</v>
      </c>
      <c r="K8" s="38">
        <v>0</v>
      </c>
      <c r="L8" s="317"/>
      <c r="M8" s="38" t="e">
        <f>Autoevaluación!T36/SUM(Autoevaluación!T36:T39)</f>
        <v>#DIV/0!</v>
      </c>
      <c r="N8" s="38" t="e">
        <f>Autoevaluación!T37/SUM(Autoevaluación!T36:T39)</f>
        <v>#DIV/0!</v>
      </c>
      <c r="O8" s="38" t="e">
        <f>Autoevaluación!T38/SUM(Autoevaluación!T36:T39)</f>
        <v>#DIV/0!</v>
      </c>
      <c r="P8" s="38" t="e">
        <f>Autoevaluación!T39/SUM(Autoevaluación!T36:T39)</f>
        <v>#DIV/0!</v>
      </c>
      <c r="Q8" s="47"/>
      <c r="R8" s="38" t="e">
        <f>Autoevaluación!U36/SUM(Autoevaluación!U36:U39)</f>
        <v>#DIV/0!</v>
      </c>
      <c r="S8" s="38" t="e">
        <f>Autoevaluación!U37/SUM(Autoevaluación!U36:U39)</f>
        <v>#DIV/0!</v>
      </c>
      <c r="T8" s="38" t="e">
        <f>Autoevaluación!U38/SUM(Autoevaluación!U36:U39)</f>
        <v>#DIV/0!</v>
      </c>
      <c r="U8" s="38" t="e">
        <f>Autoevaluación!U39/SUM(Autoevaluación!U36:U39)</f>
        <v>#DIV/0!</v>
      </c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</row>
    <row r="9" spans="2:45" ht="38.1" customHeight="1">
      <c r="B9" s="36" t="s">
        <v>172</v>
      </c>
      <c r="C9" s="37">
        <f>Autoevaluación!R47/SUM(Autoevaluación!R47:R50)</f>
        <v>0</v>
      </c>
      <c r="D9" s="38">
        <f>Autoevaluación!R48/SUM(Autoevaluación!R47:R50)</f>
        <v>0</v>
      </c>
      <c r="E9" s="38">
        <f>Autoevaluación!R49/SUM(Autoevaluación!R47:R50)</f>
        <v>0.75</v>
      </c>
      <c r="F9" s="38">
        <f>Autoevaluación!R50/SUM(Autoevaluación!R47:R50)</f>
        <v>0.25</v>
      </c>
      <c r="G9" s="315"/>
      <c r="H9" s="38">
        <f>Autoevaluación!S47/SUM(Autoevaluación!S47:S50)</f>
        <v>0</v>
      </c>
      <c r="I9" s="38">
        <f>Autoevaluación!S48/SUM(Autoevaluación!S47:S50)</f>
        <v>0</v>
      </c>
      <c r="J9" s="38">
        <v>0</v>
      </c>
      <c r="K9" s="38">
        <v>0</v>
      </c>
      <c r="L9" s="317"/>
      <c r="M9" s="38" t="e">
        <f>Autoevaluación!T47/SUM(Autoevaluación!T47:T50)</f>
        <v>#DIV/0!</v>
      </c>
      <c r="N9" s="38" t="e">
        <f>Autoevaluación!T48/SUM(Autoevaluación!T47:T50)</f>
        <v>#DIV/0!</v>
      </c>
      <c r="O9" s="38" t="e">
        <f>Autoevaluación!T49/SUM(Autoevaluación!T47:T50)</f>
        <v>#DIV/0!</v>
      </c>
      <c r="P9" s="38" t="e">
        <f>Autoevaluación!T50/SUM(Autoevaluación!T47:T50)</f>
        <v>#DIV/0!</v>
      </c>
      <c r="Q9" s="47"/>
      <c r="R9" s="38" t="e">
        <f>Autoevaluación!U47/SUM(Autoevaluación!U47:U50)</f>
        <v>#DIV/0!</v>
      </c>
      <c r="S9" s="38" t="e">
        <f>Autoevaluación!U48/SUM(Autoevaluación!U47:U50)</f>
        <v>#DIV/0!</v>
      </c>
      <c r="T9" s="38" t="e">
        <f>Autoevaluación!U49/SUM(Autoevaluación!U47:U50)</f>
        <v>#DIV/0!</v>
      </c>
      <c r="U9" s="38" t="e">
        <f>Autoevaluación!U50/SUM(Autoevaluación!U47:U50)</f>
        <v>#DIV/0!</v>
      </c>
      <c r="V9" s="46"/>
      <c r="W9" s="46"/>
      <c r="X9" s="46"/>
      <c r="Y9" s="46"/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</row>
    <row r="10" spans="2:45" ht="38.1" customHeight="1">
      <c r="B10" s="39" t="s">
        <v>371</v>
      </c>
      <c r="C10" s="40">
        <f>AVERAGE(C4:C9)</f>
        <v>0</v>
      </c>
      <c r="D10" s="40">
        <f>AVERAGE(D4:D9)</f>
        <v>3.9351851851851853E-2</v>
      </c>
      <c r="E10" s="40">
        <f>AVERAGE(E4:E9)</f>
        <v>0.625462962962963</v>
      </c>
      <c r="F10" s="40">
        <f>AVERAGE(F4:F9)</f>
        <v>0.3351851851851852</v>
      </c>
      <c r="G10" s="41"/>
      <c r="H10" s="40">
        <f>AVERAGE(H4:H9)</f>
        <v>0</v>
      </c>
      <c r="I10" s="40">
        <f>AVERAGE(I4:I9)</f>
        <v>0</v>
      </c>
      <c r="J10" s="40">
        <f>AVERAGE(J4:J9)</f>
        <v>0</v>
      </c>
      <c r="K10" s="40">
        <f>AVERAGE(K4:K9)</f>
        <v>0</v>
      </c>
      <c r="L10" s="41"/>
      <c r="M10" s="40" t="e">
        <f>AVERAGE(M4:M9)</f>
        <v>#DIV/0!</v>
      </c>
      <c r="N10" s="40" t="e">
        <f>AVERAGE(N4:N9)</f>
        <v>#DIV/0!</v>
      </c>
      <c r="O10" s="40" t="e">
        <f>AVERAGE(O4:O9)</f>
        <v>#DIV/0!</v>
      </c>
      <c r="P10" s="40" t="e">
        <f>AVERAGE(P4:P9)</f>
        <v>#DIV/0!</v>
      </c>
      <c r="Q10" s="49"/>
      <c r="R10" s="40" t="e">
        <f>AVERAGE(R4:R9)</f>
        <v>#DIV/0!</v>
      </c>
      <c r="S10" s="40" t="e">
        <f>AVERAGE(S4:S9)</f>
        <v>#DIV/0!</v>
      </c>
      <c r="T10" s="40" t="e">
        <f>AVERAGE(T4:T9)</f>
        <v>#DIV/0!</v>
      </c>
      <c r="U10" s="40" t="e">
        <f>AVERAGE(U4:U9)</f>
        <v>#DIV/0!</v>
      </c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</row>
    <row r="11" spans="2:45">
      <c r="B11" s="42"/>
      <c r="C11" s="42"/>
      <c r="D11" s="42"/>
      <c r="E11" s="42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</row>
    <row r="12" spans="2:45" ht="21.95" customHeight="1">
      <c r="B12" s="296">
        <v>2023</v>
      </c>
      <c r="C12" s="297"/>
      <c r="D12" s="297"/>
      <c r="E12" s="297"/>
      <c r="F12" s="297"/>
      <c r="G12" s="297"/>
      <c r="H12" s="297"/>
      <c r="I12" s="297"/>
      <c r="J12" s="297"/>
      <c r="K12" s="297"/>
      <c r="L12" s="297"/>
      <c r="M12" s="297"/>
      <c r="N12" s="297"/>
      <c r="O12" s="297"/>
      <c r="P12" s="297"/>
      <c r="Q12" s="297"/>
      <c r="R12" s="297"/>
      <c r="S12" s="297"/>
      <c r="T12" s="297"/>
      <c r="U12" s="298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</row>
    <row r="13" spans="2:45" ht="24.95" customHeight="1">
      <c r="B13" s="299" t="s">
        <v>372</v>
      </c>
      <c r="C13" s="300"/>
      <c r="D13" s="300"/>
      <c r="E13" s="300"/>
      <c r="F13" s="300"/>
      <c r="G13" s="300"/>
      <c r="H13" s="300"/>
      <c r="I13" s="300"/>
      <c r="J13" s="300"/>
      <c r="K13" s="300"/>
      <c r="L13" s="300"/>
      <c r="M13" s="300"/>
      <c r="N13" s="300"/>
      <c r="O13" s="300"/>
      <c r="P13" s="300"/>
      <c r="Q13" s="300"/>
      <c r="R13" s="300"/>
      <c r="S13" s="300"/>
      <c r="T13" s="300"/>
      <c r="U13" s="300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46"/>
      <c r="AR13" s="46"/>
      <c r="AS13" s="46"/>
    </row>
    <row r="14" spans="2:45" ht="60" customHeight="1">
      <c r="B14" s="301" t="s">
        <v>373</v>
      </c>
      <c r="C14" s="301"/>
      <c r="D14" s="301"/>
      <c r="E14" s="301"/>
      <c r="F14" s="301"/>
      <c r="G14" s="301"/>
      <c r="H14" s="301"/>
      <c r="I14" s="301"/>
      <c r="J14" s="301"/>
      <c r="K14" s="301"/>
      <c r="L14" s="301"/>
      <c r="M14" s="301"/>
      <c r="N14" s="301"/>
      <c r="O14" s="301"/>
      <c r="P14" s="301"/>
      <c r="Q14" s="301"/>
      <c r="R14" s="301"/>
      <c r="S14" s="301"/>
      <c r="T14" s="301"/>
      <c r="U14" s="301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  <c r="AQ14" s="46"/>
      <c r="AR14" s="46"/>
      <c r="AS14" s="46"/>
    </row>
    <row r="15" spans="2:45" ht="60" customHeight="1">
      <c r="B15" s="301" t="s">
        <v>374</v>
      </c>
      <c r="C15" s="301"/>
      <c r="D15" s="301"/>
      <c r="E15" s="301"/>
      <c r="F15" s="301"/>
      <c r="G15" s="301"/>
      <c r="H15" s="301"/>
      <c r="I15" s="301"/>
      <c r="J15" s="301"/>
      <c r="K15" s="301"/>
      <c r="L15" s="301"/>
      <c r="M15" s="301"/>
      <c r="N15" s="301"/>
      <c r="O15" s="301"/>
      <c r="P15" s="301"/>
      <c r="Q15" s="301"/>
      <c r="R15" s="301"/>
      <c r="S15" s="301"/>
      <c r="T15" s="301"/>
      <c r="U15" s="301"/>
      <c r="V15" s="46"/>
      <c r="W15" s="46"/>
      <c r="X15" s="46"/>
      <c r="Y15" s="46"/>
      <c r="Z15" s="46"/>
      <c r="AA15" s="46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  <c r="AO15" s="46"/>
      <c r="AP15" s="46"/>
      <c r="AQ15" s="46"/>
      <c r="AR15" s="46"/>
      <c r="AS15" s="46"/>
    </row>
    <row r="16" spans="2:45" s="30" customFormat="1" ht="24.95" customHeight="1">
      <c r="B16" s="302" t="s">
        <v>375</v>
      </c>
      <c r="C16" s="303"/>
      <c r="D16" s="303"/>
      <c r="E16" s="303"/>
      <c r="F16" s="303"/>
      <c r="G16" s="303"/>
      <c r="H16" s="303"/>
      <c r="I16" s="303"/>
      <c r="J16" s="303"/>
      <c r="K16" s="303"/>
      <c r="L16" s="303"/>
      <c r="M16" s="303"/>
      <c r="N16" s="303"/>
      <c r="O16" s="303"/>
      <c r="P16" s="303"/>
      <c r="Q16" s="303"/>
      <c r="R16" s="303"/>
      <c r="S16" s="303"/>
      <c r="T16" s="303"/>
      <c r="U16" s="303"/>
    </row>
    <row r="17" spans="2:21" ht="60" customHeight="1">
      <c r="B17" s="301" t="s">
        <v>376</v>
      </c>
      <c r="C17" s="301"/>
      <c r="D17" s="301"/>
      <c r="E17" s="301"/>
      <c r="F17" s="301"/>
      <c r="G17" s="301"/>
      <c r="H17" s="301"/>
      <c r="I17" s="301"/>
      <c r="J17" s="301"/>
      <c r="K17" s="301"/>
      <c r="L17" s="301"/>
      <c r="M17" s="301"/>
      <c r="N17" s="301"/>
      <c r="O17" s="301"/>
      <c r="P17" s="301"/>
      <c r="Q17" s="301"/>
      <c r="R17" s="301"/>
      <c r="S17" s="301"/>
      <c r="T17" s="301"/>
      <c r="U17" s="301"/>
    </row>
    <row r="18" spans="2:21" ht="60" customHeight="1">
      <c r="B18" s="301" t="s">
        <v>377</v>
      </c>
      <c r="C18" s="301"/>
      <c r="D18" s="301"/>
      <c r="E18" s="301"/>
      <c r="F18" s="301"/>
      <c r="G18" s="301"/>
      <c r="H18" s="301"/>
      <c r="I18" s="301"/>
      <c r="J18" s="301"/>
      <c r="K18" s="301"/>
      <c r="L18" s="301"/>
      <c r="M18" s="301"/>
      <c r="N18" s="301"/>
      <c r="O18" s="301"/>
      <c r="P18" s="301"/>
      <c r="Q18" s="301"/>
      <c r="R18" s="301"/>
      <c r="S18" s="301"/>
      <c r="T18" s="301"/>
      <c r="U18" s="301"/>
    </row>
    <row r="19" spans="2:21" ht="60" customHeight="1">
      <c r="B19" s="301" t="s">
        <v>378</v>
      </c>
      <c r="C19" s="301"/>
      <c r="D19" s="301"/>
      <c r="E19" s="301"/>
      <c r="F19" s="301"/>
      <c r="G19" s="301"/>
      <c r="H19" s="301"/>
      <c r="I19" s="301"/>
      <c r="J19" s="301"/>
      <c r="K19" s="301"/>
      <c r="L19" s="301"/>
      <c r="M19" s="301"/>
      <c r="N19" s="301"/>
      <c r="O19" s="301"/>
      <c r="P19" s="301"/>
      <c r="Q19" s="301"/>
      <c r="R19" s="301"/>
      <c r="S19" s="301"/>
      <c r="T19" s="301"/>
      <c r="U19" s="301"/>
    </row>
    <row r="20" spans="2:21" ht="16.5" customHeight="1">
      <c r="B20" s="43"/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</row>
    <row r="21" spans="2:21" ht="21.95" customHeight="1">
      <c r="B21" s="304">
        <v>2024</v>
      </c>
      <c r="C21" s="304"/>
      <c r="D21" s="304"/>
      <c r="E21" s="304"/>
      <c r="F21" s="304"/>
      <c r="G21" s="304"/>
      <c r="H21" s="304"/>
      <c r="I21" s="304"/>
      <c r="J21" s="304"/>
      <c r="K21" s="304"/>
      <c r="L21" s="304"/>
      <c r="M21" s="304"/>
      <c r="N21" s="304"/>
      <c r="O21" s="304"/>
      <c r="P21" s="304"/>
      <c r="Q21" s="304"/>
      <c r="R21" s="304"/>
      <c r="S21" s="304"/>
      <c r="T21" s="304"/>
      <c r="U21" s="304"/>
    </row>
    <row r="22" spans="2:21" ht="24.95" customHeight="1">
      <c r="B22" s="305" t="s">
        <v>372</v>
      </c>
      <c r="C22" s="305"/>
      <c r="D22" s="305"/>
      <c r="E22" s="305"/>
      <c r="F22" s="305"/>
      <c r="G22" s="305"/>
      <c r="H22" s="305"/>
      <c r="I22" s="305"/>
      <c r="J22" s="305"/>
      <c r="K22" s="305"/>
      <c r="L22" s="305"/>
      <c r="M22" s="305"/>
      <c r="N22" s="305"/>
      <c r="O22" s="305"/>
      <c r="P22" s="305"/>
      <c r="Q22" s="305"/>
      <c r="R22" s="305"/>
      <c r="S22" s="305"/>
      <c r="T22" s="305"/>
      <c r="U22" s="305"/>
    </row>
    <row r="23" spans="2:21" ht="60" customHeight="1">
      <c r="B23" s="301"/>
      <c r="C23" s="301"/>
      <c r="D23" s="301"/>
      <c r="E23" s="301"/>
      <c r="F23" s="301"/>
      <c r="G23" s="301"/>
      <c r="H23" s="301"/>
      <c r="I23" s="301"/>
      <c r="J23" s="301"/>
      <c r="K23" s="301"/>
      <c r="L23" s="301"/>
      <c r="M23" s="301"/>
      <c r="N23" s="301"/>
      <c r="O23" s="301"/>
      <c r="P23" s="301"/>
      <c r="Q23" s="301"/>
      <c r="R23" s="301"/>
      <c r="S23" s="301"/>
      <c r="T23" s="301"/>
      <c r="U23" s="301"/>
    </row>
    <row r="24" spans="2:21" ht="60" customHeight="1">
      <c r="B24" s="301"/>
      <c r="C24" s="301"/>
      <c r="D24" s="301"/>
      <c r="E24" s="301"/>
      <c r="F24" s="301"/>
      <c r="G24" s="301"/>
      <c r="H24" s="301"/>
      <c r="I24" s="301"/>
      <c r="J24" s="301"/>
      <c r="K24" s="301"/>
      <c r="L24" s="301"/>
      <c r="M24" s="301"/>
      <c r="N24" s="301"/>
      <c r="O24" s="301"/>
      <c r="P24" s="301"/>
      <c r="Q24" s="301"/>
      <c r="R24" s="301"/>
      <c r="S24" s="301"/>
      <c r="T24" s="301"/>
      <c r="U24" s="301"/>
    </row>
    <row r="25" spans="2:21" s="30" customFormat="1" ht="24.95" customHeight="1">
      <c r="B25" s="302" t="s">
        <v>375</v>
      </c>
      <c r="C25" s="303"/>
      <c r="D25" s="303"/>
      <c r="E25" s="303"/>
      <c r="F25" s="303"/>
      <c r="G25" s="303"/>
      <c r="H25" s="303"/>
      <c r="I25" s="303"/>
      <c r="J25" s="303"/>
      <c r="K25" s="303"/>
      <c r="L25" s="303"/>
      <c r="M25" s="303"/>
      <c r="N25" s="303"/>
      <c r="O25" s="303"/>
      <c r="P25" s="303"/>
      <c r="Q25" s="303"/>
      <c r="R25" s="303"/>
      <c r="S25" s="303"/>
      <c r="T25" s="303"/>
      <c r="U25" s="303"/>
    </row>
    <row r="26" spans="2:21" ht="60" customHeight="1">
      <c r="B26" s="301"/>
      <c r="C26" s="301"/>
      <c r="D26" s="301"/>
      <c r="E26" s="301"/>
      <c r="F26" s="301"/>
      <c r="G26" s="301"/>
      <c r="H26" s="301"/>
      <c r="I26" s="301"/>
      <c r="J26" s="301"/>
      <c r="K26" s="301"/>
      <c r="L26" s="301"/>
      <c r="M26" s="301"/>
      <c r="N26" s="301"/>
      <c r="O26" s="301"/>
      <c r="P26" s="301"/>
      <c r="Q26" s="301"/>
      <c r="R26" s="301"/>
      <c r="S26" s="301"/>
      <c r="T26" s="301"/>
      <c r="U26" s="301"/>
    </row>
    <row r="27" spans="2:21" ht="60" customHeight="1">
      <c r="B27" s="301"/>
      <c r="C27" s="301"/>
      <c r="D27" s="301"/>
      <c r="E27" s="301"/>
      <c r="F27" s="301"/>
      <c r="G27" s="301"/>
      <c r="H27" s="301"/>
      <c r="I27" s="301"/>
      <c r="J27" s="301"/>
      <c r="K27" s="301"/>
      <c r="L27" s="301"/>
      <c r="M27" s="301"/>
      <c r="N27" s="301"/>
      <c r="O27" s="301"/>
      <c r="P27" s="301"/>
      <c r="Q27" s="301"/>
      <c r="R27" s="301"/>
      <c r="S27" s="301"/>
      <c r="T27" s="301"/>
      <c r="U27" s="301"/>
    </row>
    <row r="28" spans="2:21" ht="60" customHeight="1">
      <c r="B28" s="301"/>
      <c r="C28" s="301"/>
      <c r="D28" s="301"/>
      <c r="E28" s="301"/>
      <c r="F28" s="301"/>
      <c r="G28" s="301"/>
      <c r="H28" s="301"/>
      <c r="I28" s="301"/>
      <c r="J28" s="301"/>
      <c r="K28" s="301"/>
      <c r="L28" s="301"/>
      <c r="M28" s="301"/>
      <c r="N28" s="301"/>
      <c r="O28" s="301"/>
      <c r="P28" s="301"/>
      <c r="Q28" s="301"/>
      <c r="R28" s="301"/>
      <c r="S28" s="301"/>
      <c r="T28" s="301"/>
      <c r="U28" s="301"/>
    </row>
    <row r="29" spans="2:21" ht="16.5" customHeight="1"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</row>
    <row r="30" spans="2:21" ht="21.95" customHeight="1">
      <c r="B30" s="306">
        <v>2025</v>
      </c>
      <c r="C30" s="307"/>
      <c r="D30" s="307"/>
      <c r="E30" s="307"/>
      <c r="F30" s="307"/>
      <c r="G30" s="307"/>
      <c r="H30" s="307"/>
      <c r="I30" s="307"/>
      <c r="J30" s="307"/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</row>
    <row r="31" spans="2:21" ht="24.95" customHeight="1">
      <c r="B31" s="308" t="s">
        <v>372</v>
      </c>
      <c r="C31" s="309"/>
      <c r="D31" s="309"/>
      <c r="E31" s="309"/>
      <c r="F31" s="309"/>
      <c r="G31" s="309"/>
      <c r="H31" s="309"/>
      <c r="I31" s="309"/>
      <c r="J31" s="309"/>
      <c r="K31" s="309"/>
      <c r="L31" s="309"/>
      <c r="M31" s="309"/>
      <c r="N31" s="309"/>
      <c r="O31" s="309"/>
      <c r="P31" s="309"/>
      <c r="Q31" s="309"/>
      <c r="R31" s="309"/>
      <c r="S31" s="309"/>
      <c r="T31" s="309"/>
      <c r="U31" s="309"/>
    </row>
    <row r="32" spans="2:21" ht="60" customHeight="1">
      <c r="B32" s="301"/>
      <c r="C32" s="301"/>
      <c r="D32" s="301"/>
      <c r="E32" s="301"/>
      <c r="F32" s="301"/>
      <c r="G32" s="301"/>
      <c r="H32" s="301"/>
      <c r="I32" s="301"/>
      <c r="J32" s="301"/>
      <c r="K32" s="301"/>
      <c r="L32" s="301"/>
      <c r="M32" s="301"/>
      <c r="N32" s="301"/>
      <c r="O32" s="301"/>
      <c r="P32" s="301"/>
      <c r="Q32" s="301"/>
      <c r="R32" s="301"/>
      <c r="S32" s="301"/>
      <c r="T32" s="301"/>
      <c r="U32" s="301"/>
    </row>
    <row r="33" spans="2:21" ht="60" customHeight="1">
      <c r="B33" s="301"/>
      <c r="C33" s="301"/>
      <c r="D33" s="301"/>
      <c r="E33" s="301"/>
      <c r="F33" s="301"/>
      <c r="G33" s="301"/>
      <c r="H33" s="301"/>
      <c r="I33" s="301"/>
      <c r="J33" s="301"/>
      <c r="K33" s="301"/>
      <c r="L33" s="301"/>
      <c r="M33" s="301"/>
      <c r="N33" s="301"/>
      <c r="O33" s="301"/>
      <c r="P33" s="301"/>
      <c r="Q33" s="301"/>
      <c r="R33" s="301"/>
      <c r="S33" s="301"/>
      <c r="T33" s="301"/>
      <c r="U33" s="301"/>
    </row>
    <row r="34" spans="2:21" s="30" customFormat="1" ht="24.95" customHeight="1">
      <c r="B34" s="302" t="s">
        <v>375</v>
      </c>
      <c r="C34" s="303"/>
      <c r="D34" s="303"/>
      <c r="E34" s="303"/>
      <c r="F34" s="303"/>
      <c r="G34" s="303"/>
      <c r="H34" s="303"/>
      <c r="I34" s="303"/>
      <c r="J34" s="303"/>
      <c r="K34" s="303"/>
      <c r="L34" s="303"/>
      <c r="M34" s="303"/>
      <c r="N34" s="303"/>
      <c r="O34" s="303"/>
      <c r="P34" s="303"/>
      <c r="Q34" s="303"/>
      <c r="R34" s="303"/>
      <c r="S34" s="303"/>
      <c r="T34" s="303"/>
      <c r="U34" s="303"/>
    </row>
    <row r="35" spans="2:21" ht="60" customHeight="1">
      <c r="B35" s="301"/>
      <c r="C35" s="301"/>
      <c r="D35" s="301"/>
      <c r="E35" s="301"/>
      <c r="F35" s="301"/>
      <c r="G35" s="301"/>
      <c r="H35" s="301"/>
      <c r="I35" s="301"/>
      <c r="J35" s="301"/>
      <c r="K35" s="301"/>
      <c r="L35" s="301"/>
      <c r="M35" s="301"/>
      <c r="N35" s="301"/>
      <c r="O35" s="301"/>
      <c r="P35" s="301"/>
      <c r="Q35" s="301"/>
      <c r="R35" s="301"/>
      <c r="S35" s="301"/>
      <c r="T35" s="301"/>
      <c r="U35" s="301"/>
    </row>
    <row r="36" spans="2:21" ht="60" customHeight="1">
      <c r="B36" s="301"/>
      <c r="C36" s="301"/>
      <c r="D36" s="301"/>
      <c r="E36" s="301"/>
      <c r="F36" s="301"/>
      <c r="G36" s="301"/>
      <c r="H36" s="301"/>
      <c r="I36" s="301"/>
      <c r="J36" s="301"/>
      <c r="K36" s="301"/>
      <c r="L36" s="301"/>
      <c r="M36" s="301"/>
      <c r="N36" s="301"/>
      <c r="O36" s="301"/>
      <c r="P36" s="301"/>
      <c r="Q36" s="301"/>
      <c r="R36" s="301"/>
      <c r="S36" s="301"/>
      <c r="T36" s="301"/>
      <c r="U36" s="301"/>
    </row>
    <row r="37" spans="2:21" ht="60" customHeight="1">
      <c r="B37" s="301"/>
      <c r="C37" s="301"/>
      <c r="D37" s="301"/>
      <c r="E37" s="301"/>
      <c r="F37" s="301"/>
      <c r="G37" s="301"/>
      <c r="H37" s="301"/>
      <c r="I37" s="301"/>
      <c r="J37" s="301"/>
      <c r="K37" s="301"/>
      <c r="L37" s="301"/>
      <c r="M37" s="301"/>
      <c r="N37" s="301"/>
      <c r="O37" s="301"/>
      <c r="P37" s="301"/>
      <c r="Q37" s="301"/>
      <c r="R37" s="301"/>
      <c r="S37" s="301"/>
      <c r="T37" s="301"/>
      <c r="U37" s="301"/>
    </row>
    <row r="39" spans="2:21">
      <c r="B39" s="310">
        <v>2026</v>
      </c>
      <c r="C39" s="311"/>
      <c r="D39" s="311"/>
      <c r="E39" s="311"/>
      <c r="F39" s="311"/>
      <c r="G39" s="311"/>
      <c r="H39" s="311"/>
      <c r="I39" s="311"/>
      <c r="J39" s="311"/>
      <c r="K39" s="311"/>
      <c r="L39" s="311"/>
      <c r="M39" s="311"/>
      <c r="N39" s="311"/>
      <c r="O39" s="311"/>
      <c r="P39" s="311"/>
      <c r="Q39" s="311"/>
      <c r="R39" s="311"/>
      <c r="S39" s="311"/>
      <c r="T39" s="311"/>
      <c r="U39" s="311"/>
    </row>
    <row r="40" spans="2:21" ht="19.5">
      <c r="B40" s="308" t="s">
        <v>372</v>
      </c>
      <c r="C40" s="309"/>
      <c r="D40" s="309"/>
      <c r="E40" s="309"/>
      <c r="F40" s="309"/>
      <c r="G40" s="309"/>
      <c r="H40" s="309"/>
      <c r="I40" s="309"/>
      <c r="J40" s="309"/>
      <c r="K40" s="309"/>
      <c r="L40" s="309"/>
      <c r="M40" s="309"/>
      <c r="N40" s="309"/>
      <c r="O40" s="309"/>
      <c r="P40" s="309"/>
      <c r="Q40" s="309"/>
      <c r="R40" s="309"/>
      <c r="S40" s="309"/>
      <c r="T40" s="309"/>
      <c r="U40" s="309"/>
    </row>
    <row r="41" spans="2:21" ht="60.75" customHeight="1">
      <c r="B41" s="301"/>
      <c r="C41" s="301"/>
      <c r="D41" s="301"/>
      <c r="E41" s="301"/>
      <c r="F41" s="301"/>
      <c r="G41" s="301"/>
      <c r="H41" s="301"/>
      <c r="I41" s="301"/>
      <c r="J41" s="301"/>
      <c r="K41" s="301"/>
      <c r="L41" s="301"/>
      <c r="M41" s="301"/>
      <c r="N41" s="301"/>
      <c r="O41" s="301"/>
      <c r="P41" s="301"/>
      <c r="Q41" s="301"/>
      <c r="R41" s="301"/>
      <c r="S41" s="301"/>
      <c r="T41" s="301"/>
      <c r="U41" s="301"/>
    </row>
    <row r="42" spans="2:21" ht="60" customHeight="1">
      <c r="B42" s="301"/>
      <c r="C42" s="301"/>
      <c r="D42" s="301"/>
      <c r="E42" s="301"/>
      <c r="F42" s="301"/>
      <c r="G42" s="301"/>
      <c r="H42" s="301"/>
      <c r="I42" s="301"/>
      <c r="J42" s="301"/>
      <c r="K42" s="301"/>
      <c r="L42" s="301"/>
      <c r="M42" s="301"/>
      <c r="N42" s="301"/>
      <c r="O42" s="301"/>
      <c r="P42" s="301"/>
      <c r="Q42" s="301"/>
      <c r="R42" s="301"/>
      <c r="S42" s="301"/>
      <c r="T42" s="301"/>
      <c r="U42" s="301"/>
    </row>
    <row r="43" spans="2:21" ht="19.5">
      <c r="B43" s="302" t="s">
        <v>375</v>
      </c>
      <c r="C43" s="303"/>
      <c r="D43" s="303"/>
      <c r="E43" s="303"/>
      <c r="F43" s="303"/>
      <c r="G43" s="303"/>
      <c r="H43" s="303"/>
      <c r="I43" s="303"/>
      <c r="J43" s="303"/>
      <c r="K43" s="303"/>
      <c r="L43" s="303"/>
      <c r="M43" s="303"/>
      <c r="N43" s="303"/>
      <c r="O43" s="303"/>
      <c r="P43" s="303"/>
      <c r="Q43" s="303"/>
      <c r="R43" s="303"/>
      <c r="S43" s="303"/>
      <c r="T43" s="303"/>
      <c r="U43" s="303"/>
    </row>
    <row r="44" spans="2:21" ht="45.75" customHeight="1">
      <c r="B44" s="301"/>
      <c r="C44" s="301"/>
      <c r="D44" s="301"/>
      <c r="E44" s="301"/>
      <c r="F44" s="301"/>
      <c r="G44" s="301"/>
      <c r="H44" s="301"/>
      <c r="I44" s="301"/>
      <c r="J44" s="301"/>
      <c r="K44" s="301"/>
      <c r="L44" s="301"/>
      <c r="M44" s="301"/>
      <c r="N44" s="301"/>
      <c r="O44" s="301"/>
      <c r="P44" s="301"/>
      <c r="Q44" s="301"/>
      <c r="R44" s="301"/>
      <c r="S44" s="301"/>
      <c r="T44" s="301"/>
      <c r="U44" s="301"/>
    </row>
    <row r="45" spans="2:21" ht="48" customHeight="1">
      <c r="B45" s="301"/>
      <c r="C45" s="301"/>
      <c r="D45" s="301"/>
      <c r="E45" s="301"/>
      <c r="F45" s="301"/>
      <c r="G45" s="301"/>
      <c r="H45" s="301"/>
      <c r="I45" s="301"/>
      <c r="J45" s="301"/>
      <c r="K45" s="301"/>
      <c r="L45" s="301"/>
      <c r="M45" s="301"/>
      <c r="N45" s="301"/>
      <c r="O45" s="301"/>
      <c r="P45" s="301"/>
      <c r="Q45" s="301"/>
      <c r="R45" s="301"/>
      <c r="S45" s="301"/>
      <c r="T45" s="301"/>
      <c r="U45" s="301"/>
    </row>
    <row r="46" spans="2:21" ht="56.25" customHeight="1">
      <c r="B46" s="301"/>
      <c r="C46" s="301"/>
      <c r="D46" s="301"/>
      <c r="E46" s="301"/>
      <c r="F46" s="301"/>
      <c r="G46" s="301"/>
      <c r="H46" s="301"/>
      <c r="I46" s="301"/>
      <c r="J46" s="301"/>
      <c r="K46" s="301"/>
      <c r="L46" s="301"/>
      <c r="M46" s="301"/>
      <c r="N46" s="301"/>
      <c r="O46" s="301"/>
      <c r="P46" s="301"/>
      <c r="Q46" s="301"/>
      <c r="R46" s="301"/>
      <c r="S46" s="301"/>
      <c r="T46" s="301"/>
      <c r="U46" s="301"/>
    </row>
    <row r="65495" spans="2:22">
      <c r="B65495" s="50" t="s">
        <v>68</v>
      </c>
      <c r="C65495" s="50"/>
      <c r="D65495" s="50"/>
      <c r="E65495" s="50"/>
      <c r="F65495" s="50"/>
      <c r="G65495" s="50"/>
      <c r="H65495" s="50"/>
      <c r="I65495" s="50"/>
      <c r="J65495" s="50"/>
      <c r="K65495" s="50"/>
      <c r="L65495" s="50"/>
      <c r="M65495" s="50"/>
      <c r="N65495" s="50"/>
      <c r="O65495" s="50"/>
      <c r="P65495" s="50"/>
      <c r="Q65495" s="50"/>
      <c r="R65495" s="50"/>
      <c r="S65495" s="50"/>
      <c r="T65495" s="50"/>
      <c r="U65495" s="50"/>
      <c r="V65495" s="50"/>
    </row>
    <row r="65496" spans="2:22">
      <c r="B65496" s="51" t="s">
        <v>69</v>
      </c>
      <c r="C65496" s="51"/>
      <c r="D65496" s="51"/>
      <c r="E65496" s="51"/>
      <c r="F65496" s="51"/>
      <c r="G65496" s="51"/>
      <c r="H65496" s="51"/>
      <c r="I65496" s="51"/>
      <c r="J65496" s="51"/>
      <c r="K65496" s="51"/>
      <c r="L65496" s="51"/>
      <c r="M65496" s="51"/>
      <c r="N65496" s="51"/>
      <c r="O65496" s="51"/>
      <c r="P65496" s="51"/>
      <c r="Q65496" s="51"/>
      <c r="R65496" s="51"/>
      <c r="S65496" s="51"/>
      <c r="T65496" s="51"/>
      <c r="U65496" s="51"/>
      <c r="V65496" s="51"/>
    </row>
    <row r="65497" spans="2:22">
      <c r="B65497" s="51" t="s">
        <v>70</v>
      </c>
      <c r="C65497" s="51"/>
      <c r="D65497" s="51"/>
      <c r="E65497" s="51"/>
      <c r="F65497" s="51"/>
      <c r="G65497" s="51"/>
      <c r="H65497" s="51"/>
      <c r="I65497" s="51"/>
      <c r="J65497" s="51"/>
      <c r="K65497" s="51"/>
      <c r="L65497" s="51"/>
      <c r="M65497" s="51"/>
      <c r="N65497" s="51"/>
      <c r="O65497" s="51"/>
      <c r="P65497" s="51"/>
      <c r="Q65497" s="51"/>
      <c r="R65497" s="51"/>
      <c r="S65497" s="51"/>
      <c r="T65497" s="51"/>
      <c r="U65497" s="51"/>
      <c r="V65497" s="51"/>
    </row>
  </sheetData>
  <mergeCells count="40">
    <mergeCell ref="B46:U46"/>
    <mergeCell ref="B2:B3"/>
    <mergeCell ref="G3:G9"/>
    <mergeCell ref="L3:L9"/>
    <mergeCell ref="V2:V3"/>
    <mergeCell ref="B41:U41"/>
    <mergeCell ref="B42:U42"/>
    <mergeCell ref="B43:U43"/>
    <mergeCell ref="B44:U44"/>
    <mergeCell ref="B45:U45"/>
    <mergeCell ref="B35:U35"/>
    <mergeCell ref="B36:U36"/>
    <mergeCell ref="B37:U37"/>
    <mergeCell ref="B39:U39"/>
    <mergeCell ref="B40:U40"/>
    <mergeCell ref="B30:U30"/>
    <mergeCell ref="B31:U31"/>
    <mergeCell ref="B32:U32"/>
    <mergeCell ref="B33:U33"/>
    <mergeCell ref="B34:U34"/>
    <mergeCell ref="B24:U24"/>
    <mergeCell ref="B25:U25"/>
    <mergeCell ref="B26:U26"/>
    <mergeCell ref="B27:U27"/>
    <mergeCell ref="B28:U28"/>
    <mergeCell ref="B18:U18"/>
    <mergeCell ref="B19:U19"/>
    <mergeCell ref="B21:U21"/>
    <mergeCell ref="B22:U22"/>
    <mergeCell ref="B23:U23"/>
    <mergeCell ref="B13:U13"/>
    <mergeCell ref="B14:U14"/>
    <mergeCell ref="B15:U15"/>
    <mergeCell ref="B16:U16"/>
    <mergeCell ref="B17:U17"/>
    <mergeCell ref="C2:F2"/>
    <mergeCell ref="H2:K2"/>
    <mergeCell ref="M2:P2"/>
    <mergeCell ref="R2:U2"/>
    <mergeCell ref="B12:U12"/>
  </mergeCells>
  <hyperlinks>
    <hyperlink ref="B65497" r:id="rId1"/>
    <hyperlink ref="B65496" r:id="rId2"/>
    <hyperlink ref="B4" location="Autoevaluación!A6" tooltip="Ir a autoevaluación" display="Direccionamiento Estratégico"/>
    <hyperlink ref="B5" location="Autoevaluación!A12" tooltip="|Ir a autoevaluacion" display="Gestión Estratégica"/>
    <hyperlink ref="B6" location="Autoevaluación!A19" tooltip="Ir a autoevaluacion" display="Gobierno Escolar"/>
    <hyperlink ref="B7" location="Autoevaluación!A29" tooltip="Ir a autoevaluacion" display="Cultura Institucional"/>
    <hyperlink ref="B8" location="Autoevaluación!A35" tooltip="Ir a autoevaluacion" display="Clima Escolar"/>
    <hyperlink ref="B9" location="Autoevaluación!A46" tooltip="Ir a autoevaluacion" display="Relaciones Con El Entorno"/>
  </hyperlinks>
  <pageMargins left="0.7" right="0.7" top="0.75" bottom="0.75" header="0.3" footer="0.3"/>
  <pageSetup orientation="portrait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B1:AS65497"/>
  <sheetViews>
    <sheetView showGridLines="0" zoomScale="70" zoomScaleNormal="70" workbookViewId="0">
      <selection activeCell="K9" sqref="K9"/>
    </sheetView>
  </sheetViews>
  <sheetFormatPr baseColWidth="10" defaultColWidth="11.42578125" defaultRowHeight="15"/>
  <cols>
    <col min="1" max="1" width="1.42578125" style="2" customWidth="1"/>
    <col min="2" max="2" width="34.7109375" style="2" customWidth="1"/>
    <col min="3" max="6" width="7.7109375" style="2" customWidth="1"/>
    <col min="7" max="7" width="1.7109375" style="2" customWidth="1"/>
    <col min="8" max="11" width="7.7109375" style="2" customWidth="1"/>
    <col min="12" max="12" width="1.7109375" style="2" customWidth="1"/>
    <col min="13" max="16" width="7.7109375" style="2" customWidth="1"/>
    <col min="17" max="17" width="2.85546875" style="2" customWidth="1"/>
    <col min="18" max="21" width="7.7109375" style="2" customWidth="1"/>
    <col min="22" max="27" width="11.42578125" style="2"/>
    <col min="28" max="28" width="2" style="2" customWidth="1"/>
    <col min="29" max="33" width="11.42578125" style="2"/>
    <col min="34" max="34" width="1.85546875" style="2" customWidth="1"/>
    <col min="35" max="16384" width="11.42578125" style="2"/>
  </cols>
  <sheetData>
    <row r="1" spans="2:45" ht="6" customHeight="1"/>
    <row r="2" spans="2:45" ht="22.5" customHeight="1">
      <c r="B2" s="332" t="s">
        <v>379</v>
      </c>
      <c r="C2" s="319" t="s">
        <v>74</v>
      </c>
      <c r="D2" s="319"/>
      <c r="E2" s="319"/>
      <c r="F2" s="319"/>
      <c r="G2" s="3"/>
      <c r="H2" s="320" t="s">
        <v>75</v>
      </c>
      <c r="I2" s="320"/>
      <c r="J2" s="320"/>
      <c r="K2" s="320"/>
      <c r="L2" s="18"/>
      <c r="M2" s="321" t="s">
        <v>76</v>
      </c>
      <c r="N2" s="321"/>
      <c r="O2" s="321"/>
      <c r="P2" s="321"/>
      <c r="Q2" s="19"/>
      <c r="R2" s="322" t="s">
        <v>77</v>
      </c>
      <c r="S2" s="322"/>
      <c r="T2" s="322"/>
      <c r="U2" s="322"/>
      <c r="V2" s="338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</row>
    <row r="3" spans="2:45" ht="24.75" customHeight="1">
      <c r="B3" s="333"/>
      <c r="C3" s="4">
        <v>1</v>
      </c>
      <c r="D3" s="4">
        <v>2</v>
      </c>
      <c r="E3" s="5">
        <v>3</v>
      </c>
      <c r="F3" s="6">
        <v>4</v>
      </c>
      <c r="G3" s="334"/>
      <c r="H3" s="4">
        <v>1</v>
      </c>
      <c r="I3" s="4">
        <v>2</v>
      </c>
      <c r="J3" s="5">
        <v>3</v>
      </c>
      <c r="K3" s="6">
        <v>4</v>
      </c>
      <c r="L3" s="336"/>
      <c r="M3" s="4">
        <v>1</v>
      </c>
      <c r="N3" s="4">
        <v>2</v>
      </c>
      <c r="O3" s="5">
        <v>3</v>
      </c>
      <c r="P3" s="6">
        <v>4</v>
      </c>
      <c r="Q3" s="21"/>
      <c r="R3" s="4">
        <v>1</v>
      </c>
      <c r="S3" s="4">
        <v>2</v>
      </c>
      <c r="T3" s="5">
        <v>3</v>
      </c>
      <c r="U3" s="6">
        <v>4</v>
      </c>
      <c r="V3" s="338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</row>
    <row r="4" spans="2:45" ht="38.1" customHeight="1">
      <c r="B4" s="27" t="s">
        <v>380</v>
      </c>
      <c r="C4" s="8">
        <f>Autoevaluación!R55/SUM(Autoevaluación!R55:R58)</f>
        <v>0</v>
      </c>
      <c r="D4" s="9">
        <f>Autoevaluación!R56/SUM(Autoevaluación!R55:R58)</f>
        <v>0.4</v>
      </c>
      <c r="E4" s="9">
        <f>Autoevaluación!R57/SUM(Autoevaluación!R55:R58)</f>
        <v>0.4</v>
      </c>
      <c r="F4" s="9">
        <f>Autoevaluación!R58/SUM(Autoevaluación!R55:R58)</f>
        <v>0.2</v>
      </c>
      <c r="G4" s="335"/>
      <c r="H4" s="9">
        <f>Autoevaluación!S55/SUM(Autoevaluación!S55:S59)</f>
        <v>0</v>
      </c>
      <c r="I4" s="9">
        <f>Autoevaluación!S56/SUM(Autoevaluación!S55:S58)</f>
        <v>0</v>
      </c>
      <c r="J4" s="9">
        <v>0</v>
      </c>
      <c r="K4" s="9">
        <v>0</v>
      </c>
      <c r="L4" s="337"/>
      <c r="M4" s="9" t="e">
        <f>Autoevaluación!T55/SUM(Autoevaluación!T55:T58)</f>
        <v>#DIV/0!</v>
      </c>
      <c r="N4" s="9" t="e">
        <f>Autoevaluación!T56/SUM(Autoevaluación!T55:T58)</f>
        <v>#DIV/0!</v>
      </c>
      <c r="O4" s="9" t="e">
        <f>Autoevaluación!T57/SUM(Autoevaluación!T55:T58)</f>
        <v>#DIV/0!</v>
      </c>
      <c r="P4" s="9" t="e">
        <f>Autoevaluación!T58/SUM(Autoevaluación!T55:T58)</f>
        <v>#DIV/0!</v>
      </c>
      <c r="Q4" s="22"/>
      <c r="R4" s="9" t="e">
        <f>Autoevaluación!U55/SUM(Autoevaluación!U55:U58)</f>
        <v>#DIV/0!</v>
      </c>
      <c r="S4" s="9" t="e">
        <f>Autoevaluación!U56/SUM(Autoevaluación!U55:U58)</f>
        <v>#DIV/0!</v>
      </c>
      <c r="T4" s="9" t="e">
        <f>Autoevaluación!U57/SUM(Autoevaluación!U55:U58)</f>
        <v>#DIV/0!</v>
      </c>
      <c r="U4" s="9" t="e">
        <f>Autoevaluación!U58/SUM(Autoevaluación!U55:U58)</f>
        <v>#DIV/0!</v>
      </c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</row>
    <row r="5" spans="2:45" ht="38.1" customHeight="1">
      <c r="B5" s="27" t="s">
        <v>381</v>
      </c>
      <c r="C5" s="8">
        <f>Autoevaluación!R62/SUM(Autoevaluación!R62:R65)</f>
        <v>0</v>
      </c>
      <c r="D5" s="9">
        <f>Autoevaluación!R63/SUM(Autoevaluación!R62:R65)</f>
        <v>0</v>
      </c>
      <c r="E5" s="9">
        <f>Autoevaluación!R64/SUM(Autoevaluación!R62:R65)</f>
        <v>0.75</v>
      </c>
      <c r="F5" s="9">
        <f>Autoevaluación!R65/SUM(Autoevaluación!R62:R65)</f>
        <v>0.25</v>
      </c>
      <c r="G5" s="335"/>
      <c r="H5" s="9">
        <f>Autoevaluación!S62/SUM(Autoevaluación!S62:S65)</f>
        <v>0</v>
      </c>
      <c r="I5" s="9">
        <f>Autoevaluación!S63/SUM(Autoevaluación!S62:S65)</f>
        <v>0</v>
      </c>
      <c r="J5" s="9">
        <f>Autoevaluación!S64/SUM(Autoevaluación!S62:S65)</f>
        <v>0</v>
      </c>
      <c r="K5" s="9">
        <v>0</v>
      </c>
      <c r="L5" s="337"/>
      <c r="M5" s="9" t="e">
        <f>Autoevaluación!T62/SUM(Autoevaluación!T62:T65)</f>
        <v>#DIV/0!</v>
      </c>
      <c r="N5" s="9" t="e">
        <f>Autoevaluación!T63/SUM(Autoevaluación!T62:T65)</f>
        <v>#DIV/0!</v>
      </c>
      <c r="O5" s="9" t="e">
        <f>Autoevaluación!T64/SUM(Autoevaluación!T62:T65)</f>
        <v>#DIV/0!</v>
      </c>
      <c r="P5" s="9" t="e">
        <f>Autoevaluación!T65/SUM(Autoevaluación!T62:T65)</f>
        <v>#DIV/0!</v>
      </c>
      <c r="Q5" s="22"/>
      <c r="R5" s="9" t="e">
        <f>Autoevaluación!U62/SUM(Autoevaluación!U62:U65)</f>
        <v>#DIV/0!</v>
      </c>
      <c r="S5" s="9" t="e">
        <f>Autoevaluación!U63/SUM(Autoevaluación!U62:U65)</f>
        <v>#DIV/0!</v>
      </c>
      <c r="T5" s="9" t="e">
        <f>Autoevaluación!U64/SUM(Autoevaluación!U62:U65)</f>
        <v>#DIV/0!</v>
      </c>
      <c r="U5" s="9" t="e">
        <f>Autoevaluación!U65/SUM(Autoevaluación!U62:U65)</f>
        <v>#DIV/0!</v>
      </c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</row>
    <row r="6" spans="2:45" ht="38.1" customHeight="1">
      <c r="B6" s="27" t="s">
        <v>382</v>
      </c>
      <c r="C6" s="8">
        <f>Autoevaluación!R68/SUM(Autoevaluación!R68:R71)</f>
        <v>0</v>
      </c>
      <c r="D6" s="9">
        <f>Autoevaluación!R69/SUM(Autoevaluación!R68:R71)</f>
        <v>0.5</v>
      </c>
      <c r="E6" s="9">
        <f>Autoevaluación!R70/SUM(Autoevaluación!R68:R71)</f>
        <v>0.5</v>
      </c>
      <c r="F6" s="9">
        <f>Autoevaluación!R71/SUM(Autoevaluación!R68:R71)</f>
        <v>0</v>
      </c>
      <c r="G6" s="335"/>
      <c r="H6" s="9">
        <f>Autoevaluación!S68/SUM(Autoevaluación!S68:S71)</f>
        <v>0</v>
      </c>
      <c r="I6" s="9">
        <f>Autoevaluación!S69/SUM(Autoevaluación!S68:S71)</f>
        <v>0</v>
      </c>
      <c r="J6" s="9">
        <f>Autoevaluación!S70/SUM(Autoevaluación!S68:S71)</f>
        <v>0</v>
      </c>
      <c r="K6" s="9">
        <v>0</v>
      </c>
      <c r="L6" s="337"/>
      <c r="M6" s="9" t="e">
        <f>Autoevaluación!T68/SUM(Autoevaluación!T68:T71)</f>
        <v>#DIV/0!</v>
      </c>
      <c r="N6" s="9" t="e">
        <f>Autoevaluación!T69/SUM(Autoevaluación!T68:T71)</f>
        <v>#DIV/0!</v>
      </c>
      <c r="O6" s="9" t="e">
        <f>Autoevaluación!T70/SUM(Autoevaluación!T68:T71)</f>
        <v>#DIV/0!</v>
      </c>
      <c r="P6" s="9" t="e">
        <f>Autoevaluación!T71/SUM(Autoevaluación!T68:T71)</f>
        <v>#DIV/0!</v>
      </c>
      <c r="Q6" s="22"/>
      <c r="R6" s="9" t="e">
        <f>Autoevaluación!U68/SUM(Autoevaluación!U68:U71)</f>
        <v>#DIV/0!</v>
      </c>
      <c r="S6" s="9" t="e">
        <f>Autoevaluación!U69/SUM(Autoevaluación!U68:U71)</f>
        <v>#DIV/0!</v>
      </c>
      <c r="T6" s="9" t="e">
        <f>Autoevaluación!U70/SUM(Autoevaluación!U68:U71)</f>
        <v>#DIV/0!</v>
      </c>
      <c r="U6" s="9" t="e">
        <f>Autoevaluación!U71/SUM(Autoevaluación!U68:U71)</f>
        <v>#DIV/0!</v>
      </c>
      <c r="V6" s="23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</row>
    <row r="7" spans="2:45" ht="38.1" customHeight="1">
      <c r="B7" s="27" t="s">
        <v>383</v>
      </c>
      <c r="C7" s="8">
        <f>Autoevaluación!R74/SUM(Autoevaluación!R74:R77)</f>
        <v>0</v>
      </c>
      <c r="D7" s="9">
        <f>Autoevaluación!R75/SUM(Autoevaluación!R74:R77)</f>
        <v>0.5</v>
      </c>
      <c r="E7" s="9">
        <f>Autoevaluación!R76/SUM(Autoevaluación!R74:R77)</f>
        <v>0.5</v>
      </c>
      <c r="F7" s="9">
        <f>Autoevaluación!R77/SUM(Autoevaluación!R74:R77)</f>
        <v>0</v>
      </c>
      <c r="G7" s="335"/>
      <c r="H7" s="9">
        <f>Autoevaluación!S74/SUM(Autoevaluación!S74:S77)</f>
        <v>0</v>
      </c>
      <c r="I7" s="9">
        <f>Autoevaluación!S75/SUM(Autoevaluación!S74:S77)</f>
        <v>0</v>
      </c>
      <c r="J7" s="9">
        <v>0</v>
      </c>
      <c r="K7" s="9">
        <v>0</v>
      </c>
      <c r="L7" s="337"/>
      <c r="M7" s="9" t="e">
        <f>Autoevaluación!T74/SUM(Autoevaluación!T74:T77)</f>
        <v>#DIV/0!</v>
      </c>
      <c r="N7" s="9" t="e">
        <f>Autoevaluación!T75/SUM(Autoevaluación!T74:T77)</f>
        <v>#DIV/0!</v>
      </c>
      <c r="O7" s="9" t="e">
        <f>Autoevaluación!T76/SUM(Autoevaluación!T74:T77)</f>
        <v>#DIV/0!</v>
      </c>
      <c r="P7" s="9" t="e">
        <f>Autoevaluación!T77/SUM(Autoevaluación!T74:T77)</f>
        <v>#DIV/0!</v>
      </c>
      <c r="Q7" s="22"/>
      <c r="R7" s="9" t="e">
        <f>Autoevaluación!U74/SUM(Autoevaluación!U74:U77)</f>
        <v>#DIV/0!</v>
      </c>
      <c r="S7" s="9" t="e">
        <f>Autoevaluación!U75/SUM(Autoevaluación!U74:U77)</f>
        <v>#DIV/0!</v>
      </c>
      <c r="T7" s="9" t="e">
        <f>Autoevaluación!U76/SUM(Autoevaluación!U74:U77)</f>
        <v>#DIV/0!</v>
      </c>
      <c r="U7" s="9" t="e">
        <f>Autoevaluación!U77/SUM(Autoevaluación!U74:U77)</f>
        <v>#DIV/0!</v>
      </c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</row>
    <row r="8" spans="2:45" ht="38.1" customHeight="1">
      <c r="B8" s="11"/>
      <c r="C8" s="9"/>
      <c r="D8" s="9"/>
      <c r="E8" s="9"/>
      <c r="F8" s="9"/>
      <c r="G8" s="335"/>
      <c r="H8" s="9"/>
      <c r="I8" s="9"/>
      <c r="J8" s="9"/>
      <c r="K8" s="9"/>
      <c r="L8" s="337"/>
      <c r="M8" s="9"/>
      <c r="N8" s="9"/>
      <c r="O8" s="9"/>
      <c r="P8" s="9"/>
      <c r="Q8" s="22"/>
      <c r="R8" s="9"/>
      <c r="S8" s="9"/>
      <c r="T8" s="9"/>
      <c r="U8" s="9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</row>
    <row r="9" spans="2:45" ht="38.1" customHeight="1">
      <c r="B9" s="12"/>
      <c r="C9" s="9"/>
      <c r="D9" s="9"/>
      <c r="E9" s="9"/>
      <c r="F9" s="9"/>
      <c r="G9" s="335"/>
      <c r="H9" s="9"/>
      <c r="I9" s="9"/>
      <c r="J9" s="9"/>
      <c r="K9" s="9"/>
      <c r="L9" s="337"/>
      <c r="M9" s="9"/>
      <c r="N9" s="9"/>
      <c r="O9" s="9"/>
      <c r="P9" s="9"/>
      <c r="Q9" s="22"/>
      <c r="R9" s="9"/>
      <c r="S9" s="9"/>
      <c r="T9" s="9"/>
      <c r="U9" s="9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</row>
    <row r="10" spans="2:45" ht="38.1" customHeight="1">
      <c r="B10" s="13" t="s">
        <v>384</v>
      </c>
      <c r="C10" s="14">
        <f>AVERAGE(C4:C9)</f>
        <v>0</v>
      </c>
      <c r="D10" s="14">
        <f>AVERAGE(D4:D9)</f>
        <v>0.35</v>
      </c>
      <c r="E10" s="14">
        <f>AVERAGE(E4:E9)</f>
        <v>0.53749999999999998</v>
      </c>
      <c r="F10" s="14">
        <f>AVERAGE(F4:F9)</f>
        <v>0.1125</v>
      </c>
      <c r="G10" s="15"/>
      <c r="H10" s="14">
        <f>AVERAGE(H4:H9)</f>
        <v>0</v>
      </c>
      <c r="I10" s="14">
        <f>AVERAGE(I4:I9)</f>
        <v>0</v>
      </c>
      <c r="J10" s="14">
        <f>AVERAGE(J4:J9)</f>
        <v>0</v>
      </c>
      <c r="K10" s="14">
        <f>AVERAGE(K4:K9)</f>
        <v>0</v>
      </c>
      <c r="L10" s="15"/>
      <c r="M10" s="14" t="e">
        <f>AVERAGE(M4:M9)</f>
        <v>#DIV/0!</v>
      </c>
      <c r="N10" s="14" t="e">
        <f>AVERAGE(N4:N9)</f>
        <v>#DIV/0!</v>
      </c>
      <c r="O10" s="14" t="e">
        <f>AVERAGE(O4:O9)</f>
        <v>#DIV/0!</v>
      </c>
      <c r="P10" s="14" t="e">
        <f>AVERAGE(P4:P9)</f>
        <v>#DIV/0!</v>
      </c>
      <c r="Q10" s="24"/>
      <c r="R10" s="14" t="e">
        <f>AVERAGE(R4:R9)</f>
        <v>#DIV/0!</v>
      </c>
      <c r="S10" s="14" t="e">
        <f>AVERAGE(S4:S9)</f>
        <v>#DIV/0!</v>
      </c>
      <c r="T10" s="14" t="e">
        <f>AVERAGE(T4:T9)</f>
        <v>#DIV/0!</v>
      </c>
      <c r="U10" s="14" t="e">
        <f>AVERAGE(U4:U9)</f>
        <v>#DIV/0!</v>
      </c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</row>
    <row r="11" spans="2:45">
      <c r="B11" s="16"/>
      <c r="C11" s="16"/>
      <c r="D11" s="16"/>
      <c r="E11" s="16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</row>
    <row r="12" spans="2:45" ht="21.95" customHeight="1">
      <c r="B12" s="319" t="s">
        <v>74</v>
      </c>
      <c r="C12" s="319"/>
      <c r="D12" s="319"/>
      <c r="E12" s="319"/>
      <c r="F12" s="319"/>
      <c r="G12" s="319"/>
      <c r="H12" s="319"/>
      <c r="I12" s="319"/>
      <c r="J12" s="319"/>
      <c r="K12" s="319"/>
      <c r="L12" s="319"/>
      <c r="M12" s="319"/>
      <c r="N12" s="319"/>
      <c r="O12" s="319"/>
      <c r="P12" s="319"/>
      <c r="Q12" s="319"/>
      <c r="R12" s="319"/>
      <c r="S12" s="319"/>
      <c r="T12" s="319"/>
      <c r="U12" s="319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</row>
    <row r="13" spans="2:45" ht="24.95" customHeight="1">
      <c r="B13" s="323" t="s">
        <v>372</v>
      </c>
      <c r="C13" s="323"/>
      <c r="D13" s="323"/>
      <c r="E13" s="323"/>
      <c r="F13" s="323"/>
      <c r="G13" s="323"/>
      <c r="H13" s="323"/>
      <c r="I13" s="323"/>
      <c r="J13" s="323"/>
      <c r="K13" s="323"/>
      <c r="L13" s="323"/>
      <c r="M13" s="323"/>
      <c r="N13" s="323"/>
      <c r="O13" s="323"/>
      <c r="P13" s="323"/>
      <c r="Q13" s="323"/>
      <c r="R13" s="323"/>
      <c r="S13" s="323"/>
      <c r="T13" s="323"/>
      <c r="U13" s="323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</row>
    <row r="14" spans="2:45" ht="60" customHeight="1">
      <c r="B14" s="301" t="s">
        <v>385</v>
      </c>
      <c r="C14" s="324"/>
      <c r="D14" s="324"/>
      <c r="E14" s="324"/>
      <c r="F14" s="324"/>
      <c r="G14" s="324"/>
      <c r="H14" s="324"/>
      <c r="I14" s="324"/>
      <c r="J14" s="324"/>
      <c r="K14" s="324"/>
      <c r="L14" s="324"/>
      <c r="M14" s="324"/>
      <c r="N14" s="324"/>
      <c r="O14" s="324"/>
      <c r="P14" s="324"/>
      <c r="Q14" s="324"/>
      <c r="R14" s="324"/>
      <c r="S14" s="324"/>
      <c r="T14" s="324"/>
      <c r="U14" s="324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</row>
    <row r="15" spans="2:45" ht="60" customHeight="1">
      <c r="B15" s="301" t="s">
        <v>386</v>
      </c>
      <c r="C15" s="324"/>
      <c r="D15" s="324"/>
      <c r="E15" s="324"/>
      <c r="F15" s="324"/>
      <c r="G15" s="324"/>
      <c r="H15" s="324"/>
      <c r="I15" s="324"/>
      <c r="J15" s="324"/>
      <c r="K15" s="324"/>
      <c r="L15" s="324"/>
      <c r="M15" s="324"/>
      <c r="N15" s="324"/>
      <c r="O15" s="324"/>
      <c r="P15" s="324"/>
      <c r="Q15" s="324"/>
      <c r="R15" s="324"/>
      <c r="S15" s="324"/>
      <c r="T15" s="324"/>
      <c r="U15" s="324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</row>
    <row r="16" spans="2:45" s="1" customFormat="1" ht="24.95" customHeight="1">
      <c r="B16" s="325" t="s">
        <v>375</v>
      </c>
      <c r="C16" s="325"/>
      <c r="D16" s="325"/>
      <c r="E16" s="325"/>
      <c r="F16" s="325"/>
      <c r="G16" s="325"/>
      <c r="H16" s="325"/>
      <c r="I16" s="325"/>
      <c r="J16" s="325"/>
      <c r="K16" s="325"/>
      <c r="L16" s="325"/>
      <c r="M16" s="325"/>
      <c r="N16" s="325"/>
      <c r="O16" s="325"/>
      <c r="P16" s="325"/>
      <c r="Q16" s="325"/>
      <c r="R16" s="325"/>
      <c r="S16" s="325"/>
      <c r="T16" s="325"/>
      <c r="U16" s="325"/>
    </row>
    <row r="17" spans="2:21" ht="60" customHeight="1">
      <c r="B17" s="301" t="s">
        <v>387</v>
      </c>
      <c r="C17" s="324"/>
      <c r="D17" s="324"/>
      <c r="E17" s="324"/>
      <c r="F17" s="324"/>
      <c r="G17" s="324"/>
      <c r="H17" s="324"/>
      <c r="I17" s="324"/>
      <c r="J17" s="324"/>
      <c r="K17" s="324"/>
      <c r="L17" s="324"/>
      <c r="M17" s="324"/>
      <c r="N17" s="324"/>
      <c r="O17" s="324"/>
      <c r="P17" s="324"/>
      <c r="Q17" s="324"/>
      <c r="R17" s="324"/>
      <c r="S17" s="324"/>
      <c r="T17" s="324"/>
      <c r="U17" s="324"/>
    </row>
    <row r="18" spans="2:21" ht="60" customHeight="1">
      <c r="B18" s="326" t="s">
        <v>388</v>
      </c>
      <c r="C18" s="326"/>
      <c r="D18" s="326"/>
      <c r="E18" s="326"/>
      <c r="F18" s="326"/>
      <c r="G18" s="326"/>
      <c r="H18" s="326"/>
      <c r="I18" s="326"/>
      <c r="J18" s="326"/>
      <c r="K18" s="326"/>
      <c r="L18" s="326"/>
      <c r="M18" s="326"/>
      <c r="N18" s="326"/>
      <c r="O18" s="326"/>
      <c r="P18" s="326"/>
      <c r="Q18" s="326"/>
      <c r="R18" s="326"/>
      <c r="S18" s="326"/>
      <c r="T18" s="326"/>
      <c r="U18" s="326"/>
    </row>
    <row r="19" spans="2:21" ht="60" customHeight="1">
      <c r="B19" s="324" t="s">
        <v>389</v>
      </c>
      <c r="C19" s="324"/>
      <c r="D19" s="324"/>
      <c r="E19" s="324"/>
      <c r="F19" s="324"/>
      <c r="G19" s="324"/>
      <c r="H19" s="324"/>
      <c r="I19" s="324"/>
      <c r="J19" s="324"/>
      <c r="K19" s="324"/>
      <c r="L19" s="324"/>
      <c r="M19" s="324"/>
      <c r="N19" s="324"/>
      <c r="O19" s="324"/>
      <c r="P19" s="324"/>
      <c r="Q19" s="324"/>
      <c r="R19" s="324"/>
      <c r="S19" s="324"/>
      <c r="T19" s="324"/>
      <c r="U19" s="324"/>
    </row>
    <row r="20" spans="2:21" ht="16.5" customHeight="1"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</row>
    <row r="21" spans="2:21" ht="21.95" customHeight="1">
      <c r="B21" s="327" t="s">
        <v>75</v>
      </c>
      <c r="C21" s="327"/>
      <c r="D21" s="327"/>
      <c r="E21" s="327"/>
      <c r="F21" s="327"/>
      <c r="G21" s="327"/>
      <c r="H21" s="327"/>
      <c r="I21" s="327"/>
      <c r="J21" s="327"/>
      <c r="K21" s="327"/>
      <c r="L21" s="327"/>
      <c r="M21" s="327"/>
      <c r="N21" s="327"/>
      <c r="O21" s="327"/>
      <c r="P21" s="327"/>
      <c r="Q21" s="327"/>
      <c r="R21" s="327"/>
      <c r="S21" s="327"/>
      <c r="T21" s="327"/>
      <c r="U21" s="327"/>
    </row>
    <row r="22" spans="2:21" ht="24.95" customHeight="1">
      <c r="B22" s="328" t="s">
        <v>372</v>
      </c>
      <c r="C22" s="328"/>
      <c r="D22" s="328"/>
      <c r="E22" s="328"/>
      <c r="F22" s="328"/>
      <c r="G22" s="328"/>
      <c r="H22" s="328"/>
      <c r="I22" s="328"/>
      <c r="J22" s="328"/>
      <c r="K22" s="328"/>
      <c r="L22" s="328"/>
      <c r="M22" s="328"/>
      <c r="N22" s="328"/>
      <c r="O22" s="328"/>
      <c r="P22" s="328"/>
      <c r="Q22" s="328"/>
      <c r="R22" s="328"/>
      <c r="S22" s="328"/>
      <c r="T22" s="328"/>
      <c r="U22" s="328"/>
    </row>
    <row r="23" spans="2:21" ht="60" customHeight="1">
      <c r="B23" s="324"/>
      <c r="C23" s="324"/>
      <c r="D23" s="324"/>
      <c r="E23" s="324"/>
      <c r="F23" s="324"/>
      <c r="G23" s="324"/>
      <c r="H23" s="324"/>
      <c r="I23" s="324"/>
      <c r="J23" s="324"/>
      <c r="K23" s="324"/>
      <c r="L23" s="324"/>
      <c r="M23" s="324"/>
      <c r="N23" s="324"/>
      <c r="O23" s="324"/>
      <c r="P23" s="324"/>
      <c r="Q23" s="324"/>
      <c r="R23" s="324"/>
      <c r="S23" s="324"/>
      <c r="T23" s="324"/>
      <c r="U23" s="324"/>
    </row>
    <row r="24" spans="2:21" ht="60" customHeight="1">
      <c r="B24" s="324"/>
      <c r="C24" s="324"/>
      <c r="D24" s="324"/>
      <c r="E24" s="324"/>
      <c r="F24" s="324"/>
      <c r="G24" s="324"/>
      <c r="H24" s="324"/>
      <c r="I24" s="324"/>
      <c r="J24" s="324"/>
      <c r="K24" s="324"/>
      <c r="L24" s="324"/>
      <c r="M24" s="324"/>
      <c r="N24" s="324"/>
      <c r="O24" s="324"/>
      <c r="P24" s="324"/>
      <c r="Q24" s="324"/>
      <c r="R24" s="324"/>
      <c r="S24" s="324"/>
      <c r="T24" s="324"/>
      <c r="U24" s="324"/>
    </row>
    <row r="25" spans="2:21" s="1" customFormat="1" ht="24.95" customHeight="1">
      <c r="B25" s="325" t="s">
        <v>375</v>
      </c>
      <c r="C25" s="325"/>
      <c r="D25" s="325"/>
      <c r="E25" s="325"/>
      <c r="F25" s="325"/>
      <c r="G25" s="325"/>
      <c r="H25" s="325"/>
      <c r="I25" s="325"/>
      <c r="J25" s="325"/>
      <c r="K25" s="325"/>
      <c r="L25" s="325"/>
      <c r="M25" s="325"/>
      <c r="N25" s="325"/>
      <c r="O25" s="325"/>
      <c r="P25" s="325"/>
      <c r="Q25" s="325"/>
      <c r="R25" s="325"/>
      <c r="S25" s="325"/>
      <c r="T25" s="325"/>
      <c r="U25" s="325"/>
    </row>
    <row r="26" spans="2:21" ht="60" customHeight="1">
      <c r="B26" s="324"/>
      <c r="C26" s="324"/>
      <c r="D26" s="324"/>
      <c r="E26" s="324"/>
      <c r="F26" s="324"/>
      <c r="G26" s="324"/>
      <c r="H26" s="324"/>
      <c r="I26" s="324"/>
      <c r="J26" s="324"/>
      <c r="K26" s="324"/>
      <c r="L26" s="324"/>
      <c r="M26" s="324"/>
      <c r="N26" s="324"/>
      <c r="O26" s="324"/>
      <c r="P26" s="324"/>
      <c r="Q26" s="324"/>
      <c r="R26" s="324"/>
      <c r="S26" s="324"/>
      <c r="T26" s="324"/>
      <c r="U26" s="324"/>
    </row>
    <row r="27" spans="2:21" ht="60" customHeight="1">
      <c r="B27" s="324"/>
      <c r="C27" s="324"/>
      <c r="D27" s="324"/>
      <c r="E27" s="324"/>
      <c r="F27" s="324"/>
      <c r="G27" s="324"/>
      <c r="H27" s="324"/>
      <c r="I27" s="324"/>
      <c r="J27" s="324"/>
      <c r="K27" s="324"/>
      <c r="L27" s="324"/>
      <c r="M27" s="324"/>
      <c r="N27" s="324"/>
      <c r="O27" s="324"/>
      <c r="P27" s="324"/>
      <c r="Q27" s="324"/>
      <c r="R27" s="324"/>
      <c r="S27" s="324"/>
      <c r="T27" s="324"/>
      <c r="U27" s="324"/>
    </row>
    <row r="28" spans="2:21" ht="60" customHeight="1">
      <c r="B28" s="324"/>
      <c r="C28" s="324"/>
      <c r="D28" s="324"/>
      <c r="E28" s="324"/>
      <c r="F28" s="324"/>
      <c r="G28" s="324"/>
      <c r="H28" s="324"/>
      <c r="I28" s="324"/>
      <c r="J28" s="324"/>
      <c r="K28" s="324"/>
      <c r="L28" s="324"/>
      <c r="M28" s="324"/>
      <c r="N28" s="324"/>
      <c r="O28" s="324"/>
      <c r="P28" s="324"/>
      <c r="Q28" s="324"/>
      <c r="R28" s="324"/>
      <c r="S28" s="324"/>
      <c r="T28" s="324"/>
      <c r="U28" s="324"/>
    </row>
    <row r="29" spans="2:21" ht="16.5" customHeight="1"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</row>
    <row r="30" spans="2:21" ht="21.95" customHeight="1">
      <c r="B30" s="329" t="s">
        <v>76</v>
      </c>
      <c r="C30" s="329"/>
      <c r="D30" s="329"/>
      <c r="E30" s="329"/>
      <c r="F30" s="329"/>
      <c r="G30" s="329"/>
      <c r="H30" s="329"/>
      <c r="I30" s="329"/>
      <c r="J30" s="329"/>
      <c r="K30" s="329"/>
      <c r="L30" s="329"/>
      <c r="M30" s="329"/>
      <c r="N30" s="329"/>
      <c r="O30" s="329"/>
      <c r="P30" s="329"/>
      <c r="Q30" s="329"/>
      <c r="R30" s="329"/>
      <c r="S30" s="329"/>
      <c r="T30" s="329"/>
      <c r="U30" s="329"/>
    </row>
    <row r="31" spans="2:21" ht="24.95" customHeight="1">
      <c r="B31" s="330" t="s">
        <v>372</v>
      </c>
      <c r="C31" s="331"/>
      <c r="D31" s="331"/>
      <c r="E31" s="331"/>
      <c r="F31" s="331"/>
      <c r="G31" s="331"/>
      <c r="H31" s="331"/>
      <c r="I31" s="331"/>
      <c r="J31" s="331"/>
      <c r="K31" s="331"/>
      <c r="L31" s="331"/>
      <c r="M31" s="331"/>
      <c r="N31" s="331"/>
      <c r="O31" s="331"/>
      <c r="P31" s="331"/>
      <c r="Q31" s="331"/>
      <c r="R31" s="331"/>
      <c r="S31" s="331"/>
      <c r="T31" s="331"/>
      <c r="U31" s="331"/>
    </row>
    <row r="32" spans="2:21" ht="60" customHeight="1">
      <c r="B32" s="324"/>
      <c r="C32" s="324"/>
      <c r="D32" s="324"/>
      <c r="E32" s="324"/>
      <c r="F32" s="324"/>
      <c r="G32" s="324"/>
      <c r="H32" s="324"/>
      <c r="I32" s="324"/>
      <c r="J32" s="324"/>
      <c r="K32" s="324"/>
      <c r="L32" s="324"/>
      <c r="M32" s="324"/>
      <c r="N32" s="324"/>
      <c r="O32" s="324"/>
      <c r="P32" s="324"/>
      <c r="Q32" s="324"/>
      <c r="R32" s="324"/>
      <c r="S32" s="324"/>
      <c r="T32" s="324"/>
      <c r="U32" s="324"/>
    </row>
    <row r="33" spans="2:21" ht="60" customHeight="1">
      <c r="B33" s="324"/>
      <c r="C33" s="324"/>
      <c r="D33" s="324"/>
      <c r="E33" s="324"/>
      <c r="F33" s="324"/>
      <c r="G33" s="324"/>
      <c r="H33" s="324"/>
      <c r="I33" s="324"/>
      <c r="J33" s="324"/>
      <c r="K33" s="324"/>
      <c r="L33" s="324"/>
      <c r="M33" s="324"/>
      <c r="N33" s="324"/>
      <c r="O33" s="324"/>
      <c r="P33" s="324"/>
      <c r="Q33" s="324"/>
      <c r="R33" s="324"/>
      <c r="S33" s="324"/>
      <c r="T33" s="324"/>
      <c r="U33" s="324"/>
    </row>
    <row r="34" spans="2:21" s="1" customFormat="1" ht="24.95" customHeight="1">
      <c r="B34" s="325" t="s">
        <v>375</v>
      </c>
      <c r="C34" s="325"/>
      <c r="D34" s="325"/>
      <c r="E34" s="325"/>
      <c r="F34" s="325"/>
      <c r="G34" s="325"/>
      <c r="H34" s="325"/>
      <c r="I34" s="325"/>
      <c r="J34" s="325"/>
      <c r="K34" s="325"/>
      <c r="L34" s="325"/>
      <c r="M34" s="325"/>
      <c r="N34" s="325"/>
      <c r="O34" s="325"/>
      <c r="P34" s="325"/>
      <c r="Q34" s="325"/>
      <c r="R34" s="325"/>
      <c r="S34" s="325"/>
      <c r="T34" s="325"/>
      <c r="U34" s="325"/>
    </row>
    <row r="35" spans="2:21" ht="60" customHeight="1">
      <c r="B35" s="324"/>
      <c r="C35" s="324"/>
      <c r="D35" s="324"/>
      <c r="E35" s="324"/>
      <c r="F35" s="324"/>
      <c r="G35" s="324"/>
      <c r="H35" s="324"/>
      <c r="I35" s="324"/>
      <c r="J35" s="324"/>
      <c r="K35" s="324"/>
      <c r="L35" s="324"/>
      <c r="M35" s="324"/>
      <c r="N35" s="324"/>
      <c r="O35" s="324"/>
      <c r="P35" s="324"/>
      <c r="Q35" s="324"/>
      <c r="R35" s="324"/>
      <c r="S35" s="324"/>
      <c r="T35" s="324"/>
      <c r="U35" s="324"/>
    </row>
    <row r="36" spans="2:21" ht="60" customHeight="1">
      <c r="B36" s="324"/>
      <c r="C36" s="324"/>
      <c r="D36" s="324"/>
      <c r="E36" s="324"/>
      <c r="F36" s="324"/>
      <c r="G36" s="324"/>
      <c r="H36" s="324"/>
      <c r="I36" s="324"/>
      <c r="J36" s="324"/>
      <c r="K36" s="324"/>
      <c r="L36" s="324"/>
      <c r="M36" s="324"/>
      <c r="N36" s="324"/>
      <c r="O36" s="324"/>
      <c r="P36" s="324"/>
      <c r="Q36" s="324"/>
      <c r="R36" s="324"/>
      <c r="S36" s="324"/>
      <c r="T36" s="324"/>
      <c r="U36" s="324"/>
    </row>
    <row r="37" spans="2:21" ht="60" customHeight="1">
      <c r="B37" s="324"/>
      <c r="C37" s="324"/>
      <c r="D37" s="324"/>
      <c r="E37" s="324"/>
      <c r="F37" s="324"/>
      <c r="G37" s="324"/>
      <c r="H37" s="324"/>
      <c r="I37" s="324"/>
      <c r="J37" s="324"/>
      <c r="K37" s="324"/>
      <c r="L37" s="324"/>
      <c r="M37" s="324"/>
      <c r="N37" s="324"/>
      <c r="O37" s="324"/>
      <c r="P37" s="324"/>
      <c r="Q37" s="324"/>
      <c r="R37" s="324"/>
      <c r="S37" s="324"/>
      <c r="T37" s="324"/>
      <c r="U37" s="324"/>
    </row>
    <row r="39" spans="2:21">
      <c r="B39" s="322" t="s">
        <v>77</v>
      </c>
      <c r="C39" s="322"/>
      <c r="D39" s="322"/>
      <c r="E39" s="322"/>
      <c r="F39" s="322"/>
      <c r="G39" s="322"/>
      <c r="H39" s="322"/>
      <c r="I39" s="322"/>
      <c r="J39" s="322"/>
      <c r="K39" s="322"/>
      <c r="L39" s="322"/>
      <c r="M39" s="322"/>
      <c r="N39" s="322"/>
      <c r="O39" s="322"/>
      <c r="P39" s="322"/>
      <c r="Q39" s="322"/>
      <c r="R39" s="322"/>
      <c r="S39" s="322"/>
      <c r="T39" s="322"/>
      <c r="U39" s="322"/>
    </row>
    <row r="40" spans="2:21" ht="19.5">
      <c r="B40" s="330" t="s">
        <v>372</v>
      </c>
      <c r="C40" s="331"/>
      <c r="D40" s="331"/>
      <c r="E40" s="331"/>
      <c r="F40" s="331"/>
      <c r="G40" s="331"/>
      <c r="H40" s="331"/>
      <c r="I40" s="331"/>
      <c r="J40" s="331"/>
      <c r="K40" s="331"/>
      <c r="L40" s="331"/>
      <c r="M40" s="331"/>
      <c r="N40" s="331"/>
      <c r="O40" s="331"/>
      <c r="P40" s="331"/>
      <c r="Q40" s="331"/>
      <c r="R40" s="331"/>
      <c r="S40" s="331"/>
      <c r="T40" s="331"/>
      <c r="U40" s="331"/>
    </row>
    <row r="41" spans="2:21" ht="51.75" customHeight="1">
      <c r="B41" s="324"/>
      <c r="C41" s="324"/>
      <c r="D41" s="324"/>
      <c r="E41" s="324"/>
      <c r="F41" s="324"/>
      <c r="G41" s="324"/>
      <c r="H41" s="324"/>
      <c r="I41" s="324"/>
      <c r="J41" s="324"/>
      <c r="K41" s="324"/>
      <c r="L41" s="324"/>
      <c r="M41" s="324"/>
      <c r="N41" s="324"/>
      <c r="O41" s="324"/>
      <c r="P41" s="324"/>
      <c r="Q41" s="324"/>
      <c r="R41" s="324"/>
      <c r="S41" s="324"/>
      <c r="T41" s="324"/>
      <c r="U41" s="324"/>
    </row>
    <row r="42" spans="2:21" ht="50.25" customHeight="1">
      <c r="B42" s="324"/>
      <c r="C42" s="324"/>
      <c r="D42" s="324"/>
      <c r="E42" s="324"/>
      <c r="F42" s="324"/>
      <c r="G42" s="324"/>
      <c r="H42" s="324"/>
      <c r="I42" s="324"/>
      <c r="J42" s="324"/>
      <c r="K42" s="324"/>
      <c r="L42" s="324"/>
      <c r="M42" s="324"/>
      <c r="N42" s="324"/>
      <c r="O42" s="324"/>
      <c r="P42" s="324"/>
      <c r="Q42" s="324"/>
      <c r="R42" s="324"/>
      <c r="S42" s="324"/>
      <c r="T42" s="324"/>
      <c r="U42" s="324"/>
    </row>
    <row r="43" spans="2:21" ht="19.5">
      <c r="B43" s="325" t="s">
        <v>375</v>
      </c>
      <c r="C43" s="325"/>
      <c r="D43" s="325"/>
      <c r="E43" s="325"/>
      <c r="F43" s="325"/>
      <c r="G43" s="325"/>
      <c r="H43" s="325"/>
      <c r="I43" s="325"/>
      <c r="J43" s="325"/>
      <c r="K43" s="325"/>
      <c r="L43" s="325"/>
      <c r="M43" s="325"/>
      <c r="N43" s="325"/>
      <c r="O43" s="325"/>
      <c r="P43" s="325"/>
      <c r="Q43" s="325"/>
      <c r="R43" s="325"/>
      <c r="S43" s="325"/>
      <c r="T43" s="325"/>
      <c r="U43" s="325"/>
    </row>
    <row r="44" spans="2:21" ht="69.75" customHeight="1">
      <c r="B44" s="324"/>
      <c r="C44" s="324"/>
      <c r="D44" s="324"/>
      <c r="E44" s="324"/>
      <c r="F44" s="324"/>
      <c r="G44" s="324"/>
      <c r="H44" s="324"/>
      <c r="I44" s="324"/>
      <c r="J44" s="324"/>
      <c r="K44" s="324"/>
      <c r="L44" s="324"/>
      <c r="M44" s="324"/>
      <c r="N44" s="324"/>
      <c r="O44" s="324"/>
      <c r="P44" s="324"/>
      <c r="Q44" s="324"/>
      <c r="R44" s="324"/>
      <c r="S44" s="324"/>
      <c r="T44" s="324"/>
      <c r="U44" s="324"/>
    </row>
    <row r="45" spans="2:21" ht="60" customHeight="1">
      <c r="B45" s="324"/>
      <c r="C45" s="324"/>
      <c r="D45" s="324"/>
      <c r="E45" s="324"/>
      <c r="F45" s="324"/>
      <c r="G45" s="324"/>
      <c r="H45" s="324"/>
      <c r="I45" s="324"/>
      <c r="J45" s="324"/>
      <c r="K45" s="324"/>
      <c r="L45" s="324"/>
      <c r="M45" s="324"/>
      <c r="N45" s="324"/>
      <c r="O45" s="324"/>
      <c r="P45" s="324"/>
      <c r="Q45" s="324"/>
      <c r="R45" s="324"/>
      <c r="S45" s="324"/>
      <c r="T45" s="324"/>
      <c r="U45" s="324"/>
    </row>
    <row r="46" spans="2:21" ht="59.25" customHeight="1">
      <c r="B46" s="324"/>
      <c r="C46" s="324"/>
      <c r="D46" s="324"/>
      <c r="E46" s="324"/>
      <c r="F46" s="324"/>
      <c r="G46" s="324"/>
      <c r="H46" s="324"/>
      <c r="I46" s="324"/>
      <c r="J46" s="324"/>
      <c r="K46" s="324"/>
      <c r="L46" s="324"/>
      <c r="M46" s="324"/>
      <c r="N46" s="324"/>
      <c r="O46" s="324"/>
      <c r="P46" s="324"/>
      <c r="Q46" s="324"/>
      <c r="R46" s="324"/>
      <c r="S46" s="324"/>
      <c r="T46" s="324"/>
      <c r="U46" s="324"/>
    </row>
    <row r="65495" spans="2:22">
      <c r="B65495" s="25" t="s">
        <v>68</v>
      </c>
      <c r="C65495" s="25"/>
      <c r="D65495" s="25"/>
      <c r="E65495" s="25"/>
      <c r="F65495" s="25"/>
      <c r="G65495" s="25"/>
      <c r="H65495" s="25"/>
      <c r="I65495" s="25"/>
      <c r="J65495" s="25"/>
      <c r="K65495" s="25"/>
      <c r="L65495" s="25"/>
      <c r="M65495" s="25"/>
      <c r="N65495" s="25"/>
      <c r="O65495" s="25"/>
      <c r="P65495" s="25"/>
      <c r="Q65495" s="25"/>
      <c r="R65495" s="25"/>
      <c r="S65495" s="25"/>
      <c r="T65495" s="25"/>
      <c r="U65495" s="25"/>
      <c r="V65495" s="25"/>
    </row>
    <row r="65496" spans="2:22">
      <c r="B65496" s="26" t="s">
        <v>69</v>
      </c>
      <c r="C65496" s="26"/>
      <c r="D65496" s="26"/>
      <c r="E65496" s="26"/>
      <c r="F65496" s="26"/>
      <c r="G65496" s="26"/>
      <c r="H65496" s="26"/>
      <c r="I65496" s="26"/>
      <c r="J65496" s="26"/>
      <c r="K65496" s="26"/>
      <c r="L65496" s="26"/>
      <c r="M65496" s="26"/>
      <c r="N65496" s="26"/>
      <c r="O65496" s="26"/>
      <c r="P65496" s="26"/>
      <c r="Q65496" s="26"/>
      <c r="R65496" s="26"/>
      <c r="S65496" s="26"/>
      <c r="T65496" s="26"/>
      <c r="U65496" s="26"/>
      <c r="V65496" s="26"/>
    </row>
    <row r="65497" spans="2:22">
      <c r="B65497" s="26" t="s">
        <v>70</v>
      </c>
      <c r="C65497" s="26"/>
      <c r="D65497" s="26"/>
      <c r="E65497" s="26"/>
      <c r="F65497" s="26"/>
      <c r="G65497" s="26"/>
      <c r="H65497" s="26"/>
      <c r="I65497" s="26"/>
      <c r="J65497" s="26"/>
      <c r="K65497" s="26"/>
      <c r="L65497" s="26"/>
      <c r="M65497" s="26"/>
      <c r="N65497" s="26"/>
      <c r="O65497" s="26"/>
      <c r="P65497" s="26"/>
      <c r="Q65497" s="26"/>
      <c r="R65497" s="26"/>
      <c r="S65497" s="26"/>
      <c r="T65497" s="26"/>
      <c r="U65497" s="26"/>
      <c r="V65497" s="26"/>
    </row>
  </sheetData>
  <mergeCells count="40">
    <mergeCell ref="B46:U46"/>
    <mergeCell ref="B2:B3"/>
    <mergeCell ref="G3:G9"/>
    <mergeCell ref="L3:L9"/>
    <mergeCell ref="V2:V3"/>
    <mergeCell ref="B41:U41"/>
    <mergeCell ref="B42:U42"/>
    <mergeCell ref="B43:U43"/>
    <mergeCell ref="B44:U44"/>
    <mergeCell ref="B45:U45"/>
    <mergeCell ref="B35:U35"/>
    <mergeCell ref="B36:U36"/>
    <mergeCell ref="B37:U37"/>
    <mergeCell ref="B39:U39"/>
    <mergeCell ref="B40:U40"/>
    <mergeCell ref="B30:U30"/>
    <mergeCell ref="B31:U31"/>
    <mergeCell ref="B32:U32"/>
    <mergeCell ref="B33:U33"/>
    <mergeCell ref="B34:U34"/>
    <mergeCell ref="B24:U24"/>
    <mergeCell ref="B25:U25"/>
    <mergeCell ref="B26:U26"/>
    <mergeCell ref="B27:U27"/>
    <mergeCell ref="B28:U28"/>
    <mergeCell ref="B18:U18"/>
    <mergeCell ref="B19:U19"/>
    <mergeCell ref="B21:U21"/>
    <mergeCell ref="B22:U22"/>
    <mergeCell ref="B23:U23"/>
    <mergeCell ref="B13:U13"/>
    <mergeCell ref="B14:U14"/>
    <mergeCell ref="B15:U15"/>
    <mergeCell ref="B16:U16"/>
    <mergeCell ref="B17:U17"/>
    <mergeCell ref="C2:F2"/>
    <mergeCell ref="H2:K2"/>
    <mergeCell ref="M2:P2"/>
    <mergeCell ref="R2:U2"/>
    <mergeCell ref="B12:U12"/>
  </mergeCells>
  <hyperlinks>
    <hyperlink ref="B65497" r:id="rId1"/>
    <hyperlink ref="B65496" r:id="rId2"/>
    <hyperlink ref="B4" location="Autoevaluación!A54" tooltip="Ir a autoevaluacion" display="Diseño pedagogico"/>
    <hyperlink ref="B5" location="Autoevaluación!A61" tooltip="Ir a autoevaluacion" display="Practicas pedagogicas"/>
    <hyperlink ref="B6" location="Autoevaluación!A67" tooltip="Ir a autoevaluación" display="Gestion de aula"/>
    <hyperlink ref="B7" location="Autoevaluación!A73" tooltip="Ir a autoevaluación" display="Seguimiento academico"/>
  </hyperlinks>
  <pageMargins left="0.7" right="0.7" top="0.75" bottom="0.75" header="0.3" footer="0.3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B1:AN65497"/>
  <sheetViews>
    <sheetView showGridLines="0" zoomScale="70" zoomScaleNormal="70" workbookViewId="0">
      <selection activeCell="M10" sqref="M10"/>
    </sheetView>
  </sheetViews>
  <sheetFormatPr baseColWidth="10" defaultColWidth="11.42578125" defaultRowHeight="15"/>
  <cols>
    <col min="1" max="1" width="1.42578125" style="2" customWidth="1"/>
    <col min="2" max="2" width="38.28515625" style="2" customWidth="1"/>
    <col min="3" max="6" width="7.7109375" style="2" customWidth="1"/>
    <col min="7" max="7" width="1.7109375" style="2" customWidth="1"/>
    <col min="8" max="11" width="7.7109375" style="2" customWidth="1"/>
    <col min="12" max="12" width="1.7109375" style="2" customWidth="1"/>
    <col min="13" max="16" width="7.7109375" style="2" customWidth="1"/>
    <col min="17" max="17" width="2.140625" style="2" customWidth="1"/>
    <col min="18" max="21" width="7.7109375" style="2" customWidth="1"/>
    <col min="22" max="22" width="14.140625" style="2" customWidth="1"/>
    <col min="23" max="27" width="11.42578125" style="2"/>
    <col min="28" max="28" width="2" style="2" customWidth="1"/>
    <col min="29" max="33" width="11.42578125" style="2"/>
    <col min="34" max="34" width="1.85546875" style="2" customWidth="1"/>
    <col min="35" max="16384" width="11.42578125" style="2"/>
  </cols>
  <sheetData>
    <row r="1" spans="2:40" ht="6" customHeight="1"/>
    <row r="2" spans="2:40" ht="22.5" customHeight="1">
      <c r="B2" s="332" t="s">
        <v>60</v>
      </c>
      <c r="C2" s="319" t="s">
        <v>74</v>
      </c>
      <c r="D2" s="319"/>
      <c r="E2" s="319"/>
      <c r="F2" s="319"/>
      <c r="G2" s="3"/>
      <c r="H2" s="320" t="s">
        <v>75</v>
      </c>
      <c r="I2" s="320"/>
      <c r="J2" s="320"/>
      <c r="K2" s="320"/>
      <c r="L2" s="18"/>
      <c r="M2" s="321" t="s">
        <v>76</v>
      </c>
      <c r="N2" s="321"/>
      <c r="O2" s="321"/>
      <c r="P2" s="321"/>
      <c r="Q2" s="19"/>
      <c r="R2" s="322" t="s">
        <v>77</v>
      </c>
      <c r="S2" s="322"/>
      <c r="T2" s="322"/>
      <c r="U2" s="322"/>
      <c r="V2" s="338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</row>
    <row r="3" spans="2:40" ht="24.75" customHeight="1">
      <c r="B3" s="333"/>
      <c r="C3" s="4">
        <v>1</v>
      </c>
      <c r="D3" s="4">
        <v>2</v>
      </c>
      <c r="E3" s="5">
        <v>3</v>
      </c>
      <c r="F3" s="6">
        <v>4</v>
      </c>
      <c r="G3" s="334"/>
      <c r="H3" s="4">
        <v>1</v>
      </c>
      <c r="I3" s="4">
        <v>2</v>
      </c>
      <c r="J3" s="5">
        <v>3</v>
      </c>
      <c r="K3" s="6">
        <v>4</v>
      </c>
      <c r="L3" s="336"/>
      <c r="M3" s="4">
        <v>1</v>
      </c>
      <c r="N3" s="4">
        <v>2</v>
      </c>
      <c r="O3" s="5">
        <v>3</v>
      </c>
      <c r="P3" s="6">
        <v>4</v>
      </c>
      <c r="Q3" s="21"/>
      <c r="R3" s="4">
        <v>1</v>
      </c>
      <c r="S3" s="4">
        <v>2</v>
      </c>
      <c r="T3" s="5">
        <v>3</v>
      </c>
      <c r="U3" s="6">
        <v>4</v>
      </c>
      <c r="V3" s="338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</row>
    <row r="4" spans="2:40" ht="38.1" customHeight="1">
      <c r="B4" s="27" t="s">
        <v>390</v>
      </c>
      <c r="C4" s="8">
        <f>Autoevaluación!R84/SUM(Autoevaluación!R84:R87)</f>
        <v>0</v>
      </c>
      <c r="D4" s="9">
        <f>Autoevaluación!R85/SUM(Autoevaluación!R84:R87)</f>
        <v>0</v>
      </c>
      <c r="E4" s="9">
        <f>Autoevaluación!R86/SUM(Autoevaluación!R84:R87)</f>
        <v>0</v>
      </c>
      <c r="F4" s="9">
        <f>Autoevaluación!R87/SUM(Autoevaluación!R84:R87)</f>
        <v>1</v>
      </c>
      <c r="G4" s="335"/>
      <c r="H4" s="28">
        <f>Autoevaluación!S84/SUM(Autoevaluación!S84:S87)</f>
        <v>0</v>
      </c>
      <c r="I4" s="9">
        <f>Autoevaluación!S85/SUM(Autoevaluación!S84:S87)</f>
        <v>0</v>
      </c>
      <c r="J4" s="9">
        <f>Autoevaluación!S86/SUM(Autoevaluación!S84:S87)</f>
        <v>0</v>
      </c>
      <c r="K4" s="9">
        <v>0</v>
      </c>
      <c r="L4" s="337"/>
      <c r="M4" s="9" t="e">
        <f>Autoevaluación!T84/SUM(Autoevaluación!T84:T87)</f>
        <v>#DIV/0!</v>
      </c>
      <c r="N4" s="9" t="e">
        <f>Autoevaluación!T85/SUM(Autoevaluación!T84:T87)</f>
        <v>#DIV/0!</v>
      </c>
      <c r="O4" s="9" t="e">
        <f>Autoevaluación!T86/SUM(Autoevaluación!T84:T87)</f>
        <v>#DIV/0!</v>
      </c>
      <c r="P4" s="9" t="e">
        <f>Autoevaluación!T87/SUM(Autoevaluación!T84:T87)</f>
        <v>#DIV/0!</v>
      </c>
      <c r="Q4" s="22"/>
      <c r="R4" s="9" t="e">
        <f>Autoevaluación!U84/SUM(Autoevaluación!U84:U87)</f>
        <v>#DIV/0!</v>
      </c>
      <c r="S4" s="9" t="e">
        <f>Autoevaluación!U85/SUM(Autoevaluación!U84:U87)</f>
        <v>#DIV/0!</v>
      </c>
      <c r="T4" s="9" t="e">
        <f>Autoevaluación!U86/SUM(Autoevaluación!U84:U87)</f>
        <v>#DIV/0!</v>
      </c>
      <c r="U4" s="9" t="e">
        <f>Autoevaluación!U87/SUM(Autoevaluación!U84:U87)</f>
        <v>#DIV/0!</v>
      </c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</row>
    <row r="5" spans="2:40" ht="38.1" customHeight="1">
      <c r="B5" s="29" t="s">
        <v>391</v>
      </c>
      <c r="C5" s="8">
        <f>Autoevaluación!R89/SUM(Autoevaluación!R89:R92)</f>
        <v>0</v>
      </c>
      <c r="D5" s="9">
        <f>Autoevaluación!R90/SUM(Autoevaluación!R89:R92)</f>
        <v>0.8571428571428571</v>
      </c>
      <c r="E5" s="9">
        <f>Autoevaluación!R91/SUM(Autoevaluación!R89:R92)</f>
        <v>0.14285714285714285</v>
      </c>
      <c r="F5" s="9">
        <f>Autoevaluación!R92/SUM(Autoevaluación!R89:R92)</f>
        <v>0</v>
      </c>
      <c r="G5" s="335"/>
      <c r="H5" s="28">
        <f>Autoevaluación!S89/SUM(Autoevaluación!S89:S92)</f>
        <v>0</v>
      </c>
      <c r="I5" s="9">
        <f>Autoevaluación!S90/SUM(Autoevaluación!S89:S92)</f>
        <v>0</v>
      </c>
      <c r="J5" s="9">
        <v>0</v>
      </c>
      <c r="K5" s="9">
        <v>0</v>
      </c>
      <c r="L5" s="337"/>
      <c r="M5" s="9" t="e">
        <f>Autoevaluación!T89/SUM(Autoevaluación!T89:T92)</f>
        <v>#DIV/0!</v>
      </c>
      <c r="N5" s="9" t="e">
        <f>Autoevaluación!T90/SUM(Autoevaluación!T89:T92)</f>
        <v>#DIV/0!</v>
      </c>
      <c r="O5" s="9" t="e">
        <f>Autoevaluación!T91/SUM(Autoevaluación!T89:T92)</f>
        <v>#DIV/0!</v>
      </c>
      <c r="P5" s="9" t="e">
        <f>Autoevaluación!T92/SUM(Autoevaluación!T89:T92)</f>
        <v>#DIV/0!</v>
      </c>
      <c r="Q5" s="22"/>
      <c r="R5" s="9" t="e">
        <f>Autoevaluación!U89/SUM(Autoevaluación!U89:U92)</f>
        <v>#DIV/0!</v>
      </c>
      <c r="S5" s="9" t="e">
        <f>Autoevaluación!U90/SUM(Autoevaluación!U89:U92)</f>
        <v>#DIV/0!</v>
      </c>
      <c r="T5" s="9" t="e">
        <f>Autoevaluación!U91/SUM(Autoevaluación!U89:U92)</f>
        <v>#DIV/0!</v>
      </c>
      <c r="U5" s="9" t="e">
        <f>Autoevaluación!U92/SUM(Autoevaluación!U89:U92)</f>
        <v>#DIV/0!</v>
      </c>
      <c r="V5" s="1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</row>
    <row r="6" spans="2:40" ht="38.1" customHeight="1">
      <c r="B6" s="29" t="s">
        <v>392</v>
      </c>
      <c r="C6" s="8">
        <f>Autoevaluación!R98/SUM(Autoevaluación!R98:R101)</f>
        <v>0</v>
      </c>
      <c r="D6" s="9">
        <f>Autoevaluación!R99/SUM(Autoevaluación!R98:R101)</f>
        <v>0</v>
      </c>
      <c r="E6" s="9">
        <f>Autoevaluación!R100/SUM(Autoevaluación!R98:R101)</f>
        <v>1</v>
      </c>
      <c r="F6" s="9">
        <f>Autoevaluación!R101/SUM(Autoevaluación!R98:R101)</f>
        <v>0</v>
      </c>
      <c r="G6" s="335"/>
      <c r="H6" s="28">
        <f>Autoevaluación!S98/SUM(Autoevaluación!S98:S101)</f>
        <v>0</v>
      </c>
      <c r="I6" s="9">
        <f>Autoevaluación!S99/SUM(Autoevaluación!S98:S101)</f>
        <v>0</v>
      </c>
      <c r="J6" s="9">
        <f>Autoevaluación!S100/SUM(Autoevaluación!S98:S101)</f>
        <v>0</v>
      </c>
      <c r="K6" s="9">
        <v>0</v>
      </c>
      <c r="L6" s="337"/>
      <c r="M6" s="9" t="e">
        <f>Autoevaluación!T98/SUM(Autoevaluación!T98:T101)</f>
        <v>#DIV/0!</v>
      </c>
      <c r="N6" s="9" t="e">
        <f>Autoevaluación!T99/SUM(Autoevaluación!T98:T101)</f>
        <v>#DIV/0!</v>
      </c>
      <c r="O6" s="9" t="e">
        <f>Autoevaluación!T100/SUM(Autoevaluación!T98:T101)</f>
        <v>#DIV/0!</v>
      </c>
      <c r="P6" s="9" t="e">
        <f>Autoevaluación!T101/SUM(Autoevaluación!T98:T101)</f>
        <v>#DIV/0!</v>
      </c>
      <c r="Q6" s="22"/>
      <c r="R6" s="9" t="e">
        <f>Autoevaluación!U98/SUM(Autoevaluación!U98:U101)</f>
        <v>#DIV/0!</v>
      </c>
      <c r="S6" s="9" t="e">
        <f>Autoevaluación!U99/SUM(Autoevaluación!U98:U101)</f>
        <v>#DIV/0!</v>
      </c>
      <c r="T6" s="9" t="e">
        <f>Autoevaluación!U100/SUM(Autoevaluación!U98:U101)</f>
        <v>#DIV/0!</v>
      </c>
      <c r="U6" s="9" t="e">
        <f>Autoevaluación!U101/SUM(Autoevaluación!U98:U101)</f>
        <v>#DIV/0!</v>
      </c>
      <c r="V6" s="23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</row>
    <row r="7" spans="2:40" ht="38.1" customHeight="1">
      <c r="B7" s="27" t="s">
        <v>393</v>
      </c>
      <c r="C7" s="8">
        <f>Autoevaluación!R102/SUM(Autoevaluación!R102:R105)</f>
        <v>0.1</v>
      </c>
      <c r="D7" s="9">
        <f>Autoevaluación!R103/SUM(Autoevaluación!R102:R105)</f>
        <v>0.4</v>
      </c>
      <c r="E7" s="9">
        <f>Autoevaluación!R104/SUM(Autoevaluación!R102:R105)</f>
        <v>0.4</v>
      </c>
      <c r="F7" s="9">
        <f>Autoevaluación!R105/SUM(Autoevaluación!R102:R105)</f>
        <v>0.1</v>
      </c>
      <c r="G7" s="335"/>
      <c r="H7" s="28">
        <f>Autoevaluación!S102/SUM(Autoevaluación!S102:S105)</f>
        <v>0</v>
      </c>
      <c r="I7" s="9">
        <f>Autoevaluación!S103/SUM(Autoevaluación!S102:S105)</f>
        <v>0</v>
      </c>
      <c r="J7" s="9">
        <v>0</v>
      </c>
      <c r="K7" s="9">
        <v>0</v>
      </c>
      <c r="L7" s="337"/>
      <c r="M7" s="9" t="e">
        <f>Autoevaluación!T102/SUM(Autoevaluación!T102:T105)</f>
        <v>#DIV/0!</v>
      </c>
      <c r="N7" s="9" t="e">
        <f>Autoevaluación!T103/SUM(Autoevaluación!T102:T105)</f>
        <v>#DIV/0!</v>
      </c>
      <c r="O7" s="9" t="e">
        <f>Autoevaluación!T104/SUM(Autoevaluación!T102:T105)</f>
        <v>#DIV/0!</v>
      </c>
      <c r="P7" s="9" t="e">
        <f>Autoevaluación!T105/SUM(Autoevaluación!T102:T105)</f>
        <v>#DIV/0!</v>
      </c>
      <c r="Q7" s="22"/>
      <c r="R7" s="9" t="e">
        <f>Autoevaluación!U102/SUM(Autoevaluación!U102:U105)</f>
        <v>#DIV/0!</v>
      </c>
      <c r="S7" s="9" t="e">
        <f>Autoevaluación!U103/SUM(Autoevaluación!U102:U105)</f>
        <v>#DIV/0!</v>
      </c>
      <c r="T7" s="9" t="e">
        <f>Autoevaluación!U104/SUM(Autoevaluación!U102:U105)</f>
        <v>#DIV/0!</v>
      </c>
      <c r="U7" s="9" t="e">
        <f>Autoevaluación!U105/SUM(Autoevaluación!U102:U105)</f>
        <v>#DIV/0!</v>
      </c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</row>
    <row r="8" spans="2:40" ht="38.1" customHeight="1">
      <c r="B8" s="27" t="s">
        <v>394</v>
      </c>
      <c r="C8" s="8">
        <f>Autoevaluación!R114/SUM(Autoevaluación!R114:R117)</f>
        <v>0</v>
      </c>
      <c r="D8" s="9">
        <f>Autoevaluación!R115/SUM(Autoevaluación!R114:R117)</f>
        <v>0</v>
      </c>
      <c r="E8" s="9">
        <f>Autoevaluación!R116/SUM(Autoevaluación!R114:R117)</f>
        <v>0.25</v>
      </c>
      <c r="F8" s="9">
        <f>Autoevaluación!R117/SUM(Autoevaluación!R114:R117)</f>
        <v>0.75</v>
      </c>
      <c r="G8" s="335"/>
      <c r="H8" s="28">
        <f>Autoevaluación!S114/SUM(Autoevaluación!S114:S117)</f>
        <v>0</v>
      </c>
      <c r="I8" s="9">
        <f>Autoevaluación!S115/SUM(Autoevaluación!S114:S117)</f>
        <v>0</v>
      </c>
      <c r="J8" s="9">
        <f>Autoevaluación!S116/SUM(Autoevaluación!S114:S117)</f>
        <v>0</v>
      </c>
      <c r="K8" s="9">
        <v>0</v>
      </c>
      <c r="L8" s="337"/>
      <c r="M8" s="9" t="e">
        <f>Autoevaluación!T114/SUM(Autoevaluación!T114:T117)</f>
        <v>#DIV/0!</v>
      </c>
      <c r="N8" s="9" t="e">
        <f>Autoevaluación!T115/SUM(Autoevaluación!T114:T117)</f>
        <v>#DIV/0!</v>
      </c>
      <c r="O8" s="9" t="e">
        <f>Autoevaluación!T116/SUM(Autoevaluación!T114:T117)</f>
        <v>#DIV/0!</v>
      </c>
      <c r="P8" s="9" t="e">
        <f>Autoevaluación!T117/SUM(Autoevaluación!T114:T117)</f>
        <v>#DIV/0!</v>
      </c>
      <c r="Q8" s="22"/>
      <c r="R8" s="9" t="e">
        <f>Autoevaluación!U114/SUM(Autoevaluación!U114:U117)</f>
        <v>#DIV/0!</v>
      </c>
      <c r="S8" s="9" t="e">
        <f>Autoevaluación!U115/SUM(Autoevaluación!U114:U117)</f>
        <v>#DIV/0!</v>
      </c>
      <c r="T8" s="9" t="e">
        <f>Autoevaluación!U116/SUM(Autoevaluación!U114:U117)</f>
        <v>#DIV/0!</v>
      </c>
      <c r="U8" s="9" t="e">
        <f>Autoevaluación!U117/SUM(Autoevaluación!U114:U117)</f>
        <v>#DIV/0!</v>
      </c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</row>
    <row r="9" spans="2:40" ht="38.1" customHeight="1">
      <c r="B9" s="11"/>
      <c r="C9" s="9"/>
      <c r="D9" s="9"/>
      <c r="E9" s="9"/>
      <c r="F9" s="9"/>
      <c r="G9" s="335"/>
      <c r="H9" s="9"/>
      <c r="I9" s="9"/>
      <c r="J9" s="9"/>
      <c r="K9" s="9"/>
      <c r="L9" s="337"/>
      <c r="M9" s="9"/>
      <c r="N9" s="9"/>
      <c r="O9" s="9"/>
      <c r="P9" s="9"/>
      <c r="Q9" s="22"/>
      <c r="R9" s="9"/>
      <c r="S9" s="9"/>
      <c r="T9" s="9"/>
      <c r="U9" s="9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</row>
    <row r="10" spans="2:40" ht="42" customHeight="1">
      <c r="B10" s="13" t="s">
        <v>395</v>
      </c>
      <c r="C10" s="14">
        <f>AVERAGE(C4:C9)</f>
        <v>0.02</v>
      </c>
      <c r="D10" s="14">
        <f>AVERAGE(D4:D9)</f>
        <v>0.25142857142857145</v>
      </c>
      <c r="E10" s="14">
        <f>AVERAGE(E4:E9)</f>
        <v>0.35857142857142854</v>
      </c>
      <c r="F10" s="14">
        <f>AVERAGE(F4:F9)</f>
        <v>0.37</v>
      </c>
      <c r="G10" s="15"/>
      <c r="H10" s="14">
        <f>AVERAGE(H4:H9)</f>
        <v>0</v>
      </c>
      <c r="I10" s="14">
        <f>AVERAGE(I4:I9)</f>
        <v>0</v>
      </c>
      <c r="J10" s="14">
        <f>AVERAGE(J4:J9)</f>
        <v>0</v>
      </c>
      <c r="K10" s="14">
        <f>AVERAGE(K4:K9)</f>
        <v>0</v>
      </c>
      <c r="L10" s="15"/>
      <c r="M10" s="14" t="e">
        <f>AVERAGE(M4:M9)</f>
        <v>#DIV/0!</v>
      </c>
      <c r="N10" s="14" t="e">
        <f>AVERAGE(N4:N9)</f>
        <v>#DIV/0!</v>
      </c>
      <c r="O10" s="14" t="e">
        <f>AVERAGE(O4:O9)</f>
        <v>#DIV/0!</v>
      </c>
      <c r="P10" s="14" t="e">
        <f>AVERAGE(P4:P9)</f>
        <v>#DIV/0!</v>
      </c>
      <c r="Q10" s="24"/>
      <c r="R10" s="14" t="e">
        <f>AVERAGE(R4:R9)</f>
        <v>#DIV/0!</v>
      </c>
      <c r="S10" s="14" t="e">
        <f>AVERAGE(S4:S9)</f>
        <v>#DIV/0!</v>
      </c>
      <c r="T10" s="14" t="e">
        <f>AVERAGE(T4:T9)</f>
        <v>#DIV/0!</v>
      </c>
      <c r="U10" s="14" t="e">
        <f>AVERAGE(U4:U9)</f>
        <v>#DIV/0!</v>
      </c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</row>
    <row r="11" spans="2:40">
      <c r="B11" s="16"/>
      <c r="C11" s="16"/>
      <c r="D11" s="16"/>
      <c r="E11" s="16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</row>
    <row r="12" spans="2:40" ht="21.95" customHeight="1">
      <c r="B12" s="319" t="s">
        <v>74</v>
      </c>
      <c r="C12" s="319"/>
      <c r="D12" s="319"/>
      <c r="E12" s="319"/>
      <c r="F12" s="319"/>
      <c r="G12" s="319"/>
      <c r="H12" s="319"/>
      <c r="I12" s="319"/>
      <c r="J12" s="319"/>
      <c r="K12" s="319"/>
      <c r="L12" s="319"/>
      <c r="M12" s="319"/>
      <c r="N12" s="319"/>
      <c r="O12" s="319"/>
      <c r="P12" s="319"/>
      <c r="Q12" s="319"/>
      <c r="R12" s="319"/>
      <c r="S12" s="319"/>
      <c r="T12" s="319"/>
      <c r="U12" s="319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</row>
    <row r="13" spans="2:40" ht="24.95" customHeight="1">
      <c r="B13" s="323" t="s">
        <v>372</v>
      </c>
      <c r="C13" s="323"/>
      <c r="D13" s="323"/>
      <c r="E13" s="323"/>
      <c r="F13" s="323"/>
      <c r="G13" s="323"/>
      <c r="H13" s="323"/>
      <c r="I13" s="323"/>
      <c r="J13" s="323"/>
      <c r="K13" s="323"/>
      <c r="L13" s="323"/>
      <c r="M13" s="323"/>
      <c r="N13" s="323"/>
      <c r="O13" s="323"/>
      <c r="P13" s="323"/>
      <c r="Q13" s="323"/>
      <c r="R13" s="323"/>
      <c r="S13" s="323"/>
      <c r="T13" s="323"/>
      <c r="U13" s="323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</row>
    <row r="14" spans="2:40" ht="60" customHeight="1">
      <c r="B14" s="301" t="s">
        <v>396</v>
      </c>
      <c r="C14" s="301"/>
      <c r="D14" s="301"/>
      <c r="E14" s="301"/>
      <c r="F14" s="301"/>
      <c r="G14" s="301"/>
      <c r="H14" s="301"/>
      <c r="I14" s="301"/>
      <c r="J14" s="301"/>
      <c r="K14" s="301"/>
      <c r="L14" s="301"/>
      <c r="M14" s="301"/>
      <c r="N14" s="301"/>
      <c r="O14" s="301"/>
      <c r="P14" s="301"/>
      <c r="Q14" s="301"/>
      <c r="R14" s="301"/>
      <c r="S14" s="301"/>
      <c r="T14" s="301"/>
      <c r="U14" s="301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</row>
    <row r="15" spans="2:40" ht="60" customHeight="1">
      <c r="B15" s="301" t="s">
        <v>397</v>
      </c>
      <c r="C15" s="301"/>
      <c r="D15" s="301"/>
      <c r="E15" s="301"/>
      <c r="F15" s="301"/>
      <c r="G15" s="301"/>
      <c r="H15" s="301"/>
      <c r="I15" s="301"/>
      <c r="J15" s="301"/>
      <c r="K15" s="301"/>
      <c r="L15" s="301"/>
      <c r="M15" s="301"/>
      <c r="N15" s="301"/>
      <c r="O15" s="301"/>
      <c r="P15" s="301"/>
      <c r="Q15" s="301"/>
      <c r="R15" s="301"/>
      <c r="S15" s="301"/>
      <c r="T15" s="301"/>
      <c r="U15" s="301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</row>
    <row r="16" spans="2:40" s="1" customFormat="1" ht="24.95" customHeight="1">
      <c r="B16" s="325" t="s">
        <v>375</v>
      </c>
      <c r="C16" s="325"/>
      <c r="D16" s="325"/>
      <c r="E16" s="325"/>
      <c r="F16" s="325"/>
      <c r="G16" s="325"/>
      <c r="H16" s="325"/>
      <c r="I16" s="325"/>
      <c r="J16" s="325"/>
      <c r="K16" s="325"/>
      <c r="L16" s="325"/>
      <c r="M16" s="325"/>
      <c r="N16" s="325"/>
      <c r="O16" s="325"/>
      <c r="P16" s="325"/>
      <c r="Q16" s="325"/>
      <c r="R16" s="325"/>
      <c r="S16" s="325"/>
      <c r="T16" s="325"/>
      <c r="U16" s="325"/>
    </row>
    <row r="17" spans="2:21" ht="60" customHeight="1">
      <c r="B17" s="301" t="s">
        <v>398</v>
      </c>
      <c r="C17" s="301"/>
      <c r="D17" s="301"/>
      <c r="E17" s="301"/>
      <c r="F17" s="301"/>
      <c r="G17" s="301"/>
      <c r="H17" s="301"/>
      <c r="I17" s="301"/>
      <c r="J17" s="301"/>
      <c r="K17" s="301"/>
      <c r="L17" s="301"/>
      <c r="M17" s="301"/>
      <c r="N17" s="301"/>
      <c r="O17" s="301"/>
      <c r="P17" s="301"/>
      <c r="Q17" s="301"/>
      <c r="R17" s="301"/>
      <c r="S17" s="301"/>
      <c r="T17" s="301"/>
      <c r="U17" s="301"/>
    </row>
    <row r="18" spans="2:21" ht="60" customHeight="1">
      <c r="B18" s="301" t="s">
        <v>399</v>
      </c>
      <c r="C18" s="301"/>
      <c r="D18" s="301"/>
      <c r="E18" s="301"/>
      <c r="F18" s="301"/>
      <c r="G18" s="301"/>
      <c r="H18" s="301"/>
      <c r="I18" s="301"/>
      <c r="J18" s="301"/>
      <c r="K18" s="301"/>
      <c r="L18" s="301"/>
      <c r="M18" s="301"/>
      <c r="N18" s="301"/>
      <c r="O18" s="301"/>
      <c r="P18" s="301"/>
      <c r="Q18" s="301"/>
      <c r="R18" s="301"/>
      <c r="S18" s="301"/>
      <c r="T18" s="301"/>
      <c r="U18" s="301"/>
    </row>
    <row r="19" spans="2:21" ht="60" customHeight="1">
      <c r="B19" s="301" t="s">
        <v>400</v>
      </c>
      <c r="C19" s="301"/>
      <c r="D19" s="301"/>
      <c r="E19" s="301"/>
      <c r="F19" s="301"/>
      <c r="G19" s="301"/>
      <c r="H19" s="301"/>
      <c r="I19" s="301"/>
      <c r="J19" s="301"/>
      <c r="K19" s="301"/>
      <c r="L19" s="301"/>
      <c r="M19" s="301"/>
      <c r="N19" s="301"/>
      <c r="O19" s="301"/>
      <c r="P19" s="301"/>
      <c r="Q19" s="301"/>
      <c r="R19" s="301"/>
      <c r="S19" s="301"/>
      <c r="T19" s="301"/>
      <c r="U19" s="301"/>
    </row>
    <row r="20" spans="2:21" ht="16.5" customHeight="1"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</row>
    <row r="21" spans="2:21" ht="21.95" customHeight="1">
      <c r="B21" s="327" t="s">
        <v>75</v>
      </c>
      <c r="C21" s="327"/>
      <c r="D21" s="327"/>
      <c r="E21" s="327"/>
      <c r="F21" s="327"/>
      <c r="G21" s="327"/>
      <c r="H21" s="327"/>
      <c r="I21" s="327"/>
      <c r="J21" s="327"/>
      <c r="K21" s="327"/>
      <c r="L21" s="327"/>
      <c r="M21" s="327"/>
      <c r="N21" s="327"/>
      <c r="O21" s="327"/>
      <c r="P21" s="327"/>
      <c r="Q21" s="327"/>
      <c r="R21" s="327"/>
      <c r="S21" s="327"/>
      <c r="T21" s="327"/>
      <c r="U21" s="327"/>
    </row>
    <row r="22" spans="2:21" ht="24.95" customHeight="1">
      <c r="B22" s="330" t="s">
        <v>372</v>
      </c>
      <c r="C22" s="331"/>
      <c r="D22" s="331"/>
      <c r="E22" s="331"/>
      <c r="F22" s="331"/>
      <c r="G22" s="331"/>
      <c r="H22" s="331"/>
      <c r="I22" s="331"/>
      <c r="J22" s="331"/>
      <c r="K22" s="331"/>
      <c r="L22" s="331"/>
      <c r="M22" s="331"/>
      <c r="N22" s="331"/>
      <c r="O22" s="331"/>
      <c r="P22" s="331"/>
      <c r="Q22" s="331"/>
      <c r="R22" s="331"/>
      <c r="S22" s="331"/>
      <c r="T22" s="331"/>
      <c r="U22" s="331"/>
    </row>
    <row r="23" spans="2:21" ht="60" customHeight="1">
      <c r="B23" s="301"/>
      <c r="C23" s="301"/>
      <c r="D23" s="301"/>
      <c r="E23" s="301"/>
      <c r="F23" s="301"/>
      <c r="G23" s="301"/>
      <c r="H23" s="301"/>
      <c r="I23" s="301"/>
      <c r="J23" s="301"/>
      <c r="K23" s="301"/>
      <c r="L23" s="301"/>
      <c r="M23" s="301"/>
      <c r="N23" s="301"/>
      <c r="O23" s="301"/>
      <c r="P23" s="301"/>
      <c r="Q23" s="301"/>
      <c r="R23" s="301"/>
      <c r="S23" s="301"/>
      <c r="T23" s="301"/>
      <c r="U23" s="301"/>
    </row>
    <row r="24" spans="2:21" ht="60" customHeight="1">
      <c r="B24" s="301"/>
      <c r="C24" s="301"/>
      <c r="D24" s="301"/>
      <c r="E24" s="301"/>
      <c r="F24" s="301"/>
      <c r="G24" s="301"/>
      <c r="H24" s="301"/>
      <c r="I24" s="301"/>
      <c r="J24" s="301"/>
      <c r="K24" s="301"/>
      <c r="L24" s="301"/>
      <c r="M24" s="301"/>
      <c r="N24" s="301"/>
      <c r="O24" s="301"/>
      <c r="P24" s="301"/>
      <c r="Q24" s="301"/>
      <c r="R24" s="301"/>
      <c r="S24" s="301"/>
      <c r="T24" s="301"/>
      <c r="U24" s="301"/>
    </row>
    <row r="25" spans="2:21" s="1" customFormat="1" ht="24.95" customHeight="1">
      <c r="B25" s="325" t="s">
        <v>375</v>
      </c>
      <c r="C25" s="325"/>
      <c r="D25" s="325"/>
      <c r="E25" s="325"/>
      <c r="F25" s="325"/>
      <c r="G25" s="325"/>
      <c r="H25" s="325"/>
      <c r="I25" s="325"/>
      <c r="J25" s="325"/>
      <c r="K25" s="325"/>
      <c r="L25" s="325"/>
      <c r="M25" s="325"/>
      <c r="N25" s="325"/>
      <c r="O25" s="325"/>
      <c r="P25" s="325"/>
      <c r="Q25" s="325"/>
      <c r="R25" s="325"/>
      <c r="S25" s="325"/>
      <c r="T25" s="325"/>
      <c r="U25" s="325"/>
    </row>
    <row r="26" spans="2:21" ht="60" customHeight="1">
      <c r="B26" s="301"/>
      <c r="C26" s="301"/>
      <c r="D26" s="301"/>
      <c r="E26" s="301"/>
      <c r="F26" s="301"/>
      <c r="G26" s="301"/>
      <c r="H26" s="301"/>
      <c r="I26" s="301"/>
      <c r="J26" s="301"/>
      <c r="K26" s="301"/>
      <c r="L26" s="301"/>
      <c r="M26" s="301"/>
      <c r="N26" s="301"/>
      <c r="O26" s="301"/>
      <c r="P26" s="301"/>
      <c r="Q26" s="301"/>
      <c r="R26" s="301"/>
      <c r="S26" s="301"/>
      <c r="T26" s="301"/>
      <c r="U26" s="301"/>
    </row>
    <row r="27" spans="2:21" ht="60" customHeight="1">
      <c r="B27" s="301"/>
      <c r="C27" s="301"/>
      <c r="D27" s="301"/>
      <c r="E27" s="301"/>
      <c r="F27" s="301"/>
      <c r="G27" s="301"/>
      <c r="H27" s="301"/>
      <c r="I27" s="301"/>
      <c r="J27" s="301"/>
      <c r="K27" s="301"/>
      <c r="L27" s="301"/>
      <c r="M27" s="301"/>
      <c r="N27" s="301"/>
      <c r="O27" s="301"/>
      <c r="P27" s="301"/>
      <c r="Q27" s="301"/>
      <c r="R27" s="301"/>
      <c r="S27" s="301"/>
      <c r="T27" s="301"/>
      <c r="U27" s="301"/>
    </row>
    <row r="28" spans="2:21" ht="60" customHeight="1">
      <c r="B28" s="301"/>
      <c r="C28" s="301"/>
      <c r="D28" s="301"/>
      <c r="E28" s="301"/>
      <c r="F28" s="301"/>
      <c r="G28" s="301"/>
      <c r="H28" s="301"/>
      <c r="I28" s="301"/>
      <c r="J28" s="301"/>
      <c r="K28" s="301"/>
      <c r="L28" s="301"/>
      <c r="M28" s="301"/>
      <c r="N28" s="301"/>
      <c r="O28" s="301"/>
      <c r="P28" s="301"/>
      <c r="Q28" s="301"/>
      <c r="R28" s="301"/>
      <c r="S28" s="301"/>
      <c r="T28" s="301"/>
      <c r="U28" s="301"/>
    </row>
    <row r="29" spans="2:21" ht="16.5" customHeight="1"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</row>
    <row r="30" spans="2:21" ht="21.95" customHeight="1">
      <c r="B30" s="329" t="s">
        <v>76</v>
      </c>
      <c r="C30" s="329"/>
      <c r="D30" s="329"/>
      <c r="E30" s="329"/>
      <c r="F30" s="329"/>
      <c r="G30" s="329"/>
      <c r="H30" s="329"/>
      <c r="I30" s="329"/>
      <c r="J30" s="329"/>
      <c r="K30" s="329"/>
      <c r="L30" s="329"/>
      <c r="M30" s="329"/>
      <c r="N30" s="329"/>
      <c r="O30" s="329"/>
      <c r="P30" s="329"/>
      <c r="Q30" s="329"/>
      <c r="R30" s="329"/>
      <c r="S30" s="329"/>
      <c r="T30" s="329"/>
      <c r="U30" s="329"/>
    </row>
    <row r="31" spans="2:21" ht="24.95" customHeight="1">
      <c r="B31" s="328" t="s">
        <v>372</v>
      </c>
      <c r="C31" s="328"/>
      <c r="D31" s="328"/>
      <c r="E31" s="328"/>
      <c r="F31" s="328"/>
      <c r="G31" s="328"/>
      <c r="H31" s="328"/>
      <c r="I31" s="328"/>
      <c r="J31" s="328"/>
      <c r="K31" s="328"/>
      <c r="L31" s="328"/>
      <c r="M31" s="328"/>
      <c r="N31" s="328"/>
      <c r="O31" s="328"/>
      <c r="P31" s="328"/>
      <c r="Q31" s="328"/>
      <c r="R31" s="328"/>
      <c r="S31" s="328"/>
      <c r="T31" s="328"/>
      <c r="U31" s="328"/>
    </row>
    <row r="32" spans="2:21" ht="60" customHeight="1">
      <c r="B32" s="301"/>
      <c r="C32" s="301"/>
      <c r="D32" s="301"/>
      <c r="E32" s="301"/>
      <c r="F32" s="301"/>
      <c r="G32" s="301"/>
      <c r="H32" s="301"/>
      <c r="I32" s="301"/>
      <c r="J32" s="301"/>
      <c r="K32" s="301"/>
      <c r="L32" s="301"/>
      <c r="M32" s="301"/>
      <c r="N32" s="301"/>
      <c r="O32" s="301"/>
      <c r="P32" s="301"/>
      <c r="Q32" s="301"/>
      <c r="R32" s="301"/>
      <c r="S32" s="301"/>
      <c r="T32" s="301"/>
      <c r="U32" s="301"/>
    </row>
    <row r="33" spans="2:21" ht="60" customHeight="1">
      <c r="B33" s="301"/>
      <c r="C33" s="301"/>
      <c r="D33" s="301"/>
      <c r="E33" s="301"/>
      <c r="F33" s="301"/>
      <c r="G33" s="301"/>
      <c r="H33" s="301"/>
      <c r="I33" s="301"/>
      <c r="J33" s="301"/>
      <c r="K33" s="301"/>
      <c r="L33" s="301"/>
      <c r="M33" s="301"/>
      <c r="N33" s="301"/>
      <c r="O33" s="301"/>
      <c r="P33" s="301"/>
      <c r="Q33" s="301"/>
      <c r="R33" s="301"/>
      <c r="S33" s="301"/>
      <c r="T33" s="301"/>
      <c r="U33" s="301"/>
    </row>
    <row r="34" spans="2:21" s="1" customFormat="1" ht="24.95" customHeight="1">
      <c r="B34" s="325" t="s">
        <v>375</v>
      </c>
      <c r="C34" s="325"/>
      <c r="D34" s="325"/>
      <c r="E34" s="325"/>
      <c r="F34" s="325"/>
      <c r="G34" s="325"/>
      <c r="H34" s="325"/>
      <c r="I34" s="325"/>
      <c r="J34" s="325"/>
      <c r="K34" s="325"/>
      <c r="L34" s="325"/>
      <c r="M34" s="325"/>
      <c r="N34" s="325"/>
      <c r="O34" s="325"/>
      <c r="P34" s="325"/>
      <c r="Q34" s="325"/>
      <c r="R34" s="325"/>
      <c r="S34" s="325"/>
      <c r="T34" s="325"/>
      <c r="U34" s="325"/>
    </row>
    <row r="35" spans="2:21" ht="60" customHeight="1">
      <c r="B35" s="301"/>
      <c r="C35" s="301"/>
      <c r="D35" s="301"/>
      <c r="E35" s="301"/>
      <c r="F35" s="301"/>
      <c r="G35" s="301"/>
      <c r="H35" s="301"/>
      <c r="I35" s="301"/>
      <c r="J35" s="301"/>
      <c r="K35" s="301"/>
      <c r="L35" s="301"/>
      <c r="M35" s="301"/>
      <c r="N35" s="301"/>
      <c r="O35" s="301"/>
      <c r="P35" s="301"/>
      <c r="Q35" s="301"/>
      <c r="R35" s="301"/>
      <c r="S35" s="301"/>
      <c r="T35" s="301"/>
      <c r="U35" s="301"/>
    </row>
    <row r="36" spans="2:21" ht="60" customHeight="1">
      <c r="B36" s="301"/>
      <c r="C36" s="301"/>
      <c r="D36" s="301"/>
      <c r="E36" s="301"/>
      <c r="F36" s="301"/>
      <c r="G36" s="301"/>
      <c r="H36" s="301"/>
      <c r="I36" s="301"/>
      <c r="J36" s="301"/>
      <c r="K36" s="301"/>
      <c r="L36" s="301"/>
      <c r="M36" s="301"/>
      <c r="N36" s="301"/>
      <c r="O36" s="301"/>
      <c r="P36" s="301"/>
      <c r="Q36" s="301"/>
      <c r="R36" s="301"/>
      <c r="S36" s="301"/>
      <c r="T36" s="301"/>
      <c r="U36" s="301"/>
    </row>
    <row r="37" spans="2:21" ht="60" customHeight="1">
      <c r="B37" s="301"/>
      <c r="C37" s="301"/>
      <c r="D37" s="301"/>
      <c r="E37" s="301"/>
      <c r="F37" s="301"/>
      <c r="G37" s="301"/>
      <c r="H37" s="301"/>
      <c r="I37" s="301"/>
      <c r="J37" s="301"/>
      <c r="K37" s="301"/>
      <c r="L37" s="301"/>
      <c r="M37" s="301"/>
      <c r="N37" s="301"/>
      <c r="O37" s="301"/>
      <c r="P37" s="301"/>
      <c r="Q37" s="301"/>
      <c r="R37" s="301"/>
      <c r="S37" s="301"/>
      <c r="T37" s="301"/>
      <c r="U37" s="301"/>
    </row>
    <row r="39" spans="2:21">
      <c r="B39" s="322" t="s">
        <v>77</v>
      </c>
      <c r="C39" s="322"/>
      <c r="D39" s="322"/>
      <c r="E39" s="322"/>
      <c r="F39" s="322"/>
      <c r="G39" s="322"/>
      <c r="H39" s="322"/>
      <c r="I39" s="322"/>
      <c r="J39" s="322"/>
      <c r="K39" s="322"/>
      <c r="L39" s="322"/>
      <c r="M39" s="322"/>
      <c r="N39" s="322"/>
      <c r="O39" s="322"/>
      <c r="P39" s="322"/>
      <c r="Q39" s="322"/>
      <c r="R39" s="322"/>
      <c r="S39" s="322"/>
      <c r="T39" s="322"/>
      <c r="U39" s="322"/>
    </row>
    <row r="40" spans="2:21" ht="19.5">
      <c r="B40" s="328" t="s">
        <v>372</v>
      </c>
      <c r="C40" s="328"/>
      <c r="D40" s="328"/>
      <c r="E40" s="328"/>
      <c r="F40" s="328"/>
      <c r="G40" s="328"/>
      <c r="H40" s="328"/>
      <c r="I40" s="328"/>
      <c r="J40" s="328"/>
      <c r="K40" s="328"/>
      <c r="L40" s="328"/>
      <c r="M40" s="328"/>
      <c r="N40" s="328"/>
      <c r="O40" s="328"/>
      <c r="P40" s="328"/>
      <c r="Q40" s="328"/>
      <c r="R40" s="328"/>
      <c r="S40" s="328"/>
      <c r="T40" s="328"/>
      <c r="U40" s="328"/>
    </row>
    <row r="41" spans="2:21" ht="50.25" customHeight="1">
      <c r="B41" s="301"/>
      <c r="C41" s="301"/>
      <c r="D41" s="301"/>
      <c r="E41" s="301"/>
      <c r="F41" s="301"/>
      <c r="G41" s="301"/>
      <c r="H41" s="301"/>
      <c r="I41" s="301"/>
      <c r="J41" s="301"/>
      <c r="K41" s="301"/>
      <c r="L41" s="301"/>
      <c r="M41" s="301"/>
      <c r="N41" s="301"/>
      <c r="O41" s="301"/>
      <c r="P41" s="301"/>
      <c r="Q41" s="301"/>
      <c r="R41" s="301"/>
      <c r="S41" s="301"/>
      <c r="T41" s="301"/>
      <c r="U41" s="301"/>
    </row>
    <row r="42" spans="2:21" ht="51.75" customHeight="1">
      <c r="B42" s="301"/>
      <c r="C42" s="301"/>
      <c r="D42" s="301"/>
      <c r="E42" s="301"/>
      <c r="F42" s="301"/>
      <c r="G42" s="301"/>
      <c r="H42" s="301"/>
      <c r="I42" s="301"/>
      <c r="J42" s="301"/>
      <c r="K42" s="301"/>
      <c r="L42" s="301"/>
      <c r="M42" s="301"/>
      <c r="N42" s="301"/>
      <c r="O42" s="301"/>
      <c r="P42" s="301"/>
      <c r="Q42" s="301"/>
      <c r="R42" s="301"/>
      <c r="S42" s="301"/>
      <c r="T42" s="301"/>
      <c r="U42" s="301"/>
    </row>
    <row r="43" spans="2:21" ht="19.5">
      <c r="B43" s="325" t="s">
        <v>375</v>
      </c>
      <c r="C43" s="325"/>
      <c r="D43" s="325"/>
      <c r="E43" s="325"/>
      <c r="F43" s="325"/>
      <c r="G43" s="325"/>
      <c r="H43" s="325"/>
      <c r="I43" s="325"/>
      <c r="J43" s="325"/>
      <c r="K43" s="325"/>
      <c r="L43" s="325"/>
      <c r="M43" s="325"/>
      <c r="N43" s="325"/>
      <c r="O43" s="325"/>
      <c r="P43" s="325"/>
      <c r="Q43" s="325"/>
      <c r="R43" s="325"/>
      <c r="S43" s="325"/>
      <c r="T43" s="325"/>
      <c r="U43" s="325"/>
    </row>
    <row r="44" spans="2:21" ht="45" customHeight="1">
      <c r="B44" s="301"/>
      <c r="C44" s="301"/>
      <c r="D44" s="301"/>
      <c r="E44" s="301"/>
      <c r="F44" s="301"/>
      <c r="G44" s="301"/>
      <c r="H44" s="301"/>
      <c r="I44" s="301"/>
      <c r="J44" s="301"/>
      <c r="K44" s="301"/>
      <c r="L44" s="301"/>
      <c r="M44" s="301"/>
      <c r="N44" s="301"/>
      <c r="O44" s="301"/>
      <c r="P44" s="301"/>
      <c r="Q44" s="301"/>
      <c r="R44" s="301"/>
      <c r="S44" s="301"/>
      <c r="T44" s="301"/>
      <c r="U44" s="301"/>
    </row>
    <row r="45" spans="2:21" ht="52.5" customHeight="1">
      <c r="B45" s="301"/>
      <c r="C45" s="301"/>
      <c r="D45" s="301"/>
      <c r="E45" s="301"/>
      <c r="F45" s="301"/>
      <c r="G45" s="301"/>
      <c r="H45" s="301"/>
      <c r="I45" s="301"/>
      <c r="J45" s="301"/>
      <c r="K45" s="301"/>
      <c r="L45" s="301"/>
      <c r="M45" s="301"/>
      <c r="N45" s="301"/>
      <c r="O45" s="301"/>
      <c r="P45" s="301"/>
      <c r="Q45" s="301"/>
      <c r="R45" s="301"/>
      <c r="S45" s="301"/>
      <c r="T45" s="301"/>
      <c r="U45" s="301"/>
    </row>
    <row r="46" spans="2:21" ht="55.5" customHeight="1">
      <c r="B46" s="301"/>
      <c r="C46" s="301"/>
      <c r="D46" s="301"/>
      <c r="E46" s="301"/>
      <c r="F46" s="301"/>
      <c r="G46" s="301"/>
      <c r="H46" s="301"/>
      <c r="I46" s="301"/>
      <c r="J46" s="301"/>
      <c r="K46" s="301"/>
      <c r="L46" s="301"/>
      <c r="M46" s="301"/>
      <c r="N46" s="301"/>
      <c r="O46" s="301"/>
      <c r="P46" s="301"/>
      <c r="Q46" s="301"/>
      <c r="R46" s="301"/>
      <c r="S46" s="301"/>
      <c r="T46" s="301"/>
      <c r="U46" s="301"/>
    </row>
    <row r="65495" spans="2:22">
      <c r="B65495" s="25" t="s">
        <v>68</v>
      </c>
      <c r="C65495" s="25"/>
      <c r="D65495" s="25"/>
      <c r="E65495" s="25"/>
      <c r="F65495" s="25"/>
      <c r="G65495" s="25"/>
      <c r="H65495" s="25"/>
      <c r="I65495" s="25"/>
      <c r="J65495" s="25"/>
      <c r="K65495" s="25"/>
      <c r="L65495" s="25"/>
      <c r="M65495" s="25"/>
      <c r="N65495" s="25"/>
      <c r="O65495" s="25"/>
      <c r="P65495" s="25"/>
      <c r="Q65495" s="25"/>
      <c r="R65495" s="25"/>
      <c r="S65495" s="25"/>
      <c r="T65495" s="25"/>
      <c r="U65495" s="25"/>
      <c r="V65495" s="25"/>
    </row>
    <row r="65496" spans="2:22">
      <c r="B65496" s="26" t="s">
        <v>69</v>
      </c>
      <c r="C65496" s="26"/>
      <c r="D65496" s="26"/>
      <c r="E65496" s="26"/>
      <c r="F65496" s="26"/>
      <c r="G65496" s="26"/>
      <c r="H65496" s="26"/>
      <c r="I65496" s="26"/>
      <c r="J65496" s="26"/>
      <c r="K65496" s="26"/>
      <c r="L65496" s="26"/>
      <c r="M65496" s="26"/>
      <c r="N65496" s="26"/>
      <c r="O65496" s="26"/>
      <c r="P65496" s="26"/>
      <c r="Q65496" s="26"/>
      <c r="R65496" s="26"/>
      <c r="S65496" s="26"/>
      <c r="T65496" s="26"/>
      <c r="U65496" s="26"/>
      <c r="V65496" s="26"/>
    </row>
    <row r="65497" spans="2:22">
      <c r="B65497" s="26" t="s">
        <v>70</v>
      </c>
      <c r="C65497" s="26"/>
      <c r="D65497" s="26"/>
      <c r="E65497" s="26"/>
      <c r="F65497" s="26"/>
      <c r="G65497" s="26"/>
      <c r="H65497" s="26"/>
      <c r="I65497" s="26"/>
      <c r="J65497" s="26"/>
      <c r="K65497" s="26"/>
      <c r="L65497" s="26"/>
      <c r="M65497" s="26"/>
      <c r="N65497" s="26"/>
      <c r="O65497" s="26"/>
      <c r="P65497" s="26"/>
      <c r="Q65497" s="26"/>
      <c r="R65497" s="26"/>
      <c r="S65497" s="26"/>
      <c r="T65497" s="26"/>
      <c r="U65497" s="26"/>
      <c r="V65497" s="26"/>
    </row>
  </sheetData>
  <mergeCells count="40">
    <mergeCell ref="B46:U46"/>
    <mergeCell ref="B2:B3"/>
    <mergeCell ref="G3:G9"/>
    <mergeCell ref="L3:L9"/>
    <mergeCell ref="V2:V3"/>
    <mergeCell ref="B41:U41"/>
    <mergeCell ref="B42:U42"/>
    <mergeCell ref="B43:U43"/>
    <mergeCell ref="B44:U44"/>
    <mergeCell ref="B45:U45"/>
    <mergeCell ref="B35:U35"/>
    <mergeCell ref="B36:U36"/>
    <mergeCell ref="B37:U37"/>
    <mergeCell ref="B39:U39"/>
    <mergeCell ref="B40:U40"/>
    <mergeCell ref="B30:U30"/>
    <mergeCell ref="B31:U31"/>
    <mergeCell ref="B32:U32"/>
    <mergeCell ref="B33:U33"/>
    <mergeCell ref="B34:U34"/>
    <mergeCell ref="B24:U24"/>
    <mergeCell ref="B25:U25"/>
    <mergeCell ref="B26:U26"/>
    <mergeCell ref="B27:U27"/>
    <mergeCell ref="B28:U28"/>
    <mergeCell ref="B18:U18"/>
    <mergeCell ref="B19:U19"/>
    <mergeCell ref="B21:U21"/>
    <mergeCell ref="B22:U22"/>
    <mergeCell ref="B23:U23"/>
    <mergeCell ref="B13:U13"/>
    <mergeCell ref="B14:U14"/>
    <mergeCell ref="B15:U15"/>
    <mergeCell ref="B16:U16"/>
    <mergeCell ref="B17:U17"/>
    <mergeCell ref="C2:F2"/>
    <mergeCell ref="H2:K2"/>
    <mergeCell ref="M2:P2"/>
    <mergeCell ref="R2:U2"/>
    <mergeCell ref="B12:U12"/>
  </mergeCells>
  <conditionalFormatting sqref="V5">
    <cfRule type="cellIs" dxfId="0" priority="2" stopIfTrue="1" operator="equal">
      <formula>$V$5</formula>
    </cfRule>
  </conditionalFormatting>
  <hyperlinks>
    <hyperlink ref="B65497" r:id="rId1"/>
    <hyperlink ref="B65496" r:id="rId2"/>
    <hyperlink ref="B8" location="Autoevaluación!A113" tooltip="Ir a autoevaluación" display="Apoyo Financiero y Contable"/>
    <hyperlink ref="B7" location="Autoevaluación!A101" tooltip="Ir a autoevaluación" display="Talento Humano"/>
    <hyperlink ref="B6" location="Autoevaluación!A97" tooltip="Ir a autoevaluación" display="Administración de servicios complementarios"/>
    <hyperlink ref="B5" location="Autoevaluación!A88" tooltip="Ir a autoevaluación" display="Administración de la planta fisica y de los recursos"/>
    <hyperlink ref="B4" location="Autoevaluación!A83" tooltip="Ir a autoevaluación" display="Apoyo a la gestion académica"/>
  </hyperlinks>
  <pageMargins left="0.7" right="0.7" top="0.75" bottom="0.75" header="0.3" footer="0.3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B1:AN65497"/>
  <sheetViews>
    <sheetView showGridLines="0" zoomScale="70" zoomScaleNormal="70" workbookViewId="0">
      <selection activeCell="K8" sqref="K8"/>
    </sheetView>
  </sheetViews>
  <sheetFormatPr baseColWidth="10" defaultColWidth="11.42578125" defaultRowHeight="15"/>
  <cols>
    <col min="1" max="1" width="1.42578125" style="2" customWidth="1"/>
    <col min="2" max="2" width="38.28515625" style="2" customWidth="1"/>
    <col min="3" max="6" width="7.7109375" style="2" customWidth="1"/>
    <col min="7" max="7" width="1.7109375" style="2" customWidth="1"/>
    <col min="8" max="11" width="7.7109375" style="2" customWidth="1"/>
    <col min="12" max="12" width="1.7109375" style="2" customWidth="1"/>
    <col min="13" max="16" width="7.7109375" style="2" customWidth="1"/>
    <col min="17" max="17" width="3.28515625" style="2" customWidth="1"/>
    <col min="18" max="21" width="7.7109375" style="2" customWidth="1"/>
    <col min="22" max="27" width="11.42578125" style="2"/>
    <col min="28" max="28" width="2" style="2" customWidth="1"/>
    <col min="29" max="33" width="11.42578125" style="2"/>
    <col min="34" max="34" width="1.85546875" style="2" customWidth="1"/>
    <col min="35" max="16384" width="11.42578125" style="2"/>
  </cols>
  <sheetData>
    <row r="1" spans="2:40" ht="6" customHeight="1"/>
    <row r="2" spans="2:40" ht="22.5" customHeight="1">
      <c r="B2" s="332" t="s">
        <v>65</v>
      </c>
      <c r="C2" s="319" t="s">
        <v>74</v>
      </c>
      <c r="D2" s="319"/>
      <c r="E2" s="319"/>
      <c r="F2" s="319"/>
      <c r="G2" s="3"/>
      <c r="H2" s="320" t="s">
        <v>75</v>
      </c>
      <c r="I2" s="320"/>
      <c r="J2" s="320"/>
      <c r="K2" s="320"/>
      <c r="L2" s="18"/>
      <c r="M2" s="321" t="s">
        <v>76</v>
      </c>
      <c r="N2" s="321"/>
      <c r="O2" s="321"/>
      <c r="P2" s="321"/>
      <c r="Q2" s="19"/>
      <c r="R2" s="322" t="s">
        <v>77</v>
      </c>
      <c r="S2" s="322"/>
      <c r="T2" s="322"/>
      <c r="U2" s="322"/>
      <c r="V2" s="338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</row>
    <row r="3" spans="2:40" ht="24.75" customHeight="1">
      <c r="B3" s="333"/>
      <c r="C3" s="4">
        <v>1</v>
      </c>
      <c r="D3" s="4">
        <v>2</v>
      </c>
      <c r="E3" s="5">
        <v>3</v>
      </c>
      <c r="F3" s="6">
        <v>4</v>
      </c>
      <c r="G3" s="334"/>
      <c r="H3" s="4">
        <v>1</v>
      </c>
      <c r="I3" s="4">
        <v>2</v>
      </c>
      <c r="J3" s="5">
        <v>3</v>
      </c>
      <c r="K3" s="6">
        <v>4</v>
      </c>
      <c r="L3" s="336"/>
      <c r="M3" s="4">
        <v>1</v>
      </c>
      <c r="N3" s="4">
        <v>2</v>
      </c>
      <c r="O3" s="5">
        <v>3</v>
      </c>
      <c r="P3" s="6">
        <v>4</v>
      </c>
      <c r="Q3" s="21"/>
      <c r="R3" s="4">
        <v>1</v>
      </c>
      <c r="S3" s="4">
        <v>2</v>
      </c>
      <c r="T3" s="5">
        <v>3</v>
      </c>
      <c r="U3" s="6">
        <v>4</v>
      </c>
      <c r="V3" s="338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</row>
    <row r="4" spans="2:40" ht="38.1" customHeight="1">
      <c r="B4" s="7" t="s">
        <v>332</v>
      </c>
      <c r="C4" s="8">
        <f>Autoevaluación!R122/SUM(Autoevaluación!R122:R125)</f>
        <v>0</v>
      </c>
      <c r="D4" s="9">
        <f>Autoevaluación!R123/SUM(Autoevaluación!R122:R125)</f>
        <v>0.5</v>
      </c>
      <c r="E4" s="9">
        <f>Autoevaluación!R124/SUM(Autoevaluación!R122:R125)</f>
        <v>0</v>
      </c>
      <c r="F4" s="9">
        <f>Autoevaluación!R125/SUM(Autoevaluación!R122:R125)</f>
        <v>0.5</v>
      </c>
      <c r="G4" s="335"/>
      <c r="H4" s="9">
        <f>Autoevaluación!S122/SUM(Autoevaluación!S122:S125)</f>
        <v>0</v>
      </c>
      <c r="I4" s="9">
        <f>Autoevaluación!S123/SUM(Autoevaluación!S122:S125)</f>
        <v>0</v>
      </c>
      <c r="J4" s="9">
        <f>Autoevaluación!S124/SUM(Autoevaluación!S122:S125)</f>
        <v>0</v>
      </c>
      <c r="K4" s="9">
        <v>0</v>
      </c>
      <c r="L4" s="337"/>
      <c r="M4" s="9" t="e">
        <f>Autoevaluación!T122/SUM(Autoevaluación!T122:T125)</f>
        <v>#DIV/0!</v>
      </c>
      <c r="N4" s="9" t="e">
        <f>Autoevaluación!T123/SUM(Autoevaluación!T122:T125)</f>
        <v>#DIV/0!</v>
      </c>
      <c r="O4" s="9" t="e">
        <f>Autoevaluación!T124/SUM(Autoevaluación!T122:T125)</f>
        <v>#DIV/0!</v>
      </c>
      <c r="P4" s="9" t="e">
        <f>Autoevaluación!T125/SUM(Autoevaluación!T122:T125)</f>
        <v>#DIV/0!</v>
      </c>
      <c r="Q4" s="22"/>
      <c r="R4" s="9" t="e">
        <f>Autoevaluación!U122/SUM(Autoevaluación!U122:U125)</f>
        <v>#DIV/0!</v>
      </c>
      <c r="S4" s="9" t="e">
        <f>Autoevaluación!U123/SUM(Autoevaluación!U122:U125)</f>
        <v>#DIV/0!</v>
      </c>
      <c r="T4" s="9" t="e">
        <f>Autoevaluación!U124/SUM(Autoevaluación!U122:U125)</f>
        <v>#DIV/0!</v>
      </c>
      <c r="U4" s="9" t="e">
        <f>Autoevaluación!U125/SUM(Autoevaluación!U122:U125)</f>
        <v>#DIV/0!</v>
      </c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</row>
    <row r="5" spans="2:40" ht="38.1" customHeight="1">
      <c r="B5" s="10" t="s">
        <v>343</v>
      </c>
      <c r="C5" s="8">
        <f>Autoevaluación!R128/SUM(Autoevaluación!R128:R131)</f>
        <v>0.25</v>
      </c>
      <c r="D5" s="9">
        <f>Autoevaluación!R129/SUM(Autoevaluación!R128:R131)</f>
        <v>0</v>
      </c>
      <c r="E5" s="9">
        <f>Autoevaluación!R130/SUM(Autoevaluación!R128:R131)</f>
        <v>0.75</v>
      </c>
      <c r="F5" s="9">
        <f>Autoevaluación!R131/SUM(Autoevaluación!R128:R131)</f>
        <v>0</v>
      </c>
      <c r="G5" s="335"/>
      <c r="H5" s="9">
        <f>Autoevaluación!S128/SUM(Autoevaluación!S128:S131)</f>
        <v>0</v>
      </c>
      <c r="I5" s="9">
        <f>Autoevaluación!S129/SUM(Autoevaluación!S128:S131)</f>
        <v>0</v>
      </c>
      <c r="J5" s="9">
        <v>0</v>
      </c>
      <c r="K5" s="9">
        <v>0</v>
      </c>
      <c r="L5" s="337"/>
      <c r="M5" s="9" t="e">
        <f>Autoevaluación!T128/SUM(Autoevaluación!T128:T131)</f>
        <v>#DIV/0!</v>
      </c>
      <c r="N5" s="9" t="e">
        <f>Autoevaluación!T129/SUM(Autoevaluación!T128:T131)</f>
        <v>#DIV/0!</v>
      </c>
      <c r="O5" s="9" t="e">
        <f>Autoevaluación!T130/SUM(Autoevaluación!T128:T131)</f>
        <v>#DIV/0!</v>
      </c>
      <c r="P5" s="9" t="e">
        <f>Autoevaluación!T131/SUM(Autoevaluación!T128:T131)</f>
        <v>#DIV/0!</v>
      </c>
      <c r="Q5" s="22"/>
      <c r="R5" s="9" t="e">
        <f>Autoevaluación!U128/SUM(Autoevaluación!U128:U131)</f>
        <v>#DIV/0!</v>
      </c>
      <c r="S5" s="9" t="e">
        <f>Autoevaluación!U129/SUM(Autoevaluación!U128:U131)</f>
        <v>#DIV/0!</v>
      </c>
      <c r="T5" s="9" t="e">
        <f>Autoevaluación!U129/SUM(Autoevaluación!U128:U131)</f>
        <v>#DIV/0!</v>
      </c>
      <c r="U5" s="9" t="e">
        <f>Autoevaluación!U131/SUM(Autoevaluación!U128:U131)</f>
        <v>#DIV/0!</v>
      </c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</row>
    <row r="6" spans="2:40" ht="38.1" customHeight="1">
      <c r="B6" s="10" t="s">
        <v>356</v>
      </c>
      <c r="C6" s="8">
        <f>Autoevaluación!R134/SUM(Autoevaluación!R134:R137)</f>
        <v>0</v>
      </c>
      <c r="D6" s="9">
        <f>Autoevaluación!R135/SUM(Autoevaluación!R134:R137)</f>
        <v>0.66666666666666663</v>
      </c>
      <c r="E6" s="9">
        <f>Autoevaluación!R136/SUM(Autoevaluación!R134:R137)</f>
        <v>0.33333333333333331</v>
      </c>
      <c r="F6" s="9">
        <f>Autoevaluación!R137/SUM(Autoevaluación!R134:R137)</f>
        <v>0</v>
      </c>
      <c r="G6" s="335"/>
      <c r="H6" s="9">
        <f>Autoevaluación!S134/SUM(Autoevaluación!S134:S137)</f>
        <v>0</v>
      </c>
      <c r="I6" s="9">
        <f>Autoevaluación!S135/SUM(Autoevaluación!S134:S137)</f>
        <v>0</v>
      </c>
      <c r="J6" s="9">
        <v>0</v>
      </c>
      <c r="K6" s="9">
        <v>0</v>
      </c>
      <c r="L6" s="337"/>
      <c r="M6" s="9" t="e">
        <f>Autoevaluación!T134/SUM(Autoevaluación!T134:T137)</f>
        <v>#DIV/0!</v>
      </c>
      <c r="N6" s="9" t="e">
        <f>Autoevaluación!T135/SUM(Autoevaluación!T134:T137)</f>
        <v>#DIV/0!</v>
      </c>
      <c r="O6" s="9" t="e">
        <f>Autoevaluación!T136/SUM(Autoevaluación!T134:T137)</f>
        <v>#DIV/0!</v>
      </c>
      <c r="P6" s="9" t="e">
        <f>Autoevaluación!T137/SUM(Autoevaluación!T134:T137)</f>
        <v>#DIV/0!</v>
      </c>
      <c r="Q6" s="22"/>
      <c r="R6" s="9" t="e">
        <f>Autoevaluación!U134/SUM(Autoevaluación!U134:U137)</f>
        <v>#DIV/0!</v>
      </c>
      <c r="S6" s="9" t="e">
        <f>Autoevaluación!U135/SUM(Autoevaluación!U134:U137)</f>
        <v>#DIV/0!</v>
      </c>
      <c r="T6" s="9" t="e">
        <f>Autoevaluación!U136/SUM(Autoevaluación!U134:U137)</f>
        <v>#DIV/0!</v>
      </c>
      <c r="U6" s="9" t="e">
        <f>Autoevaluación!U137/SUM(Autoevaluación!U134:U137)</f>
        <v>#DIV/0!</v>
      </c>
      <c r="V6" s="23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</row>
    <row r="7" spans="2:40" ht="38.1" customHeight="1">
      <c r="B7" s="7" t="s">
        <v>363</v>
      </c>
      <c r="C7" s="8">
        <f>Autoevaluación!R139/SUM(Autoevaluación!R139:R142)</f>
        <v>0</v>
      </c>
      <c r="D7" s="9">
        <f>Autoevaluación!R140/SUM(Autoevaluación!R139:R142)</f>
        <v>0.33333333333333331</v>
      </c>
      <c r="E7" s="9">
        <f>Autoevaluación!R141/SUM(Autoevaluación!R139:R142)</f>
        <v>0.66666666666666663</v>
      </c>
      <c r="F7" s="9">
        <f>Autoevaluación!R142/SUM(Autoevaluación!R139:R142)</f>
        <v>0</v>
      </c>
      <c r="G7" s="335"/>
      <c r="H7" s="9">
        <f>Autoevaluación!S139/SUM(Autoevaluación!S139:S142)</f>
        <v>0</v>
      </c>
      <c r="I7" s="9">
        <f>Autoevaluación!S140/SUM(Autoevaluación!S139:S142)</f>
        <v>0</v>
      </c>
      <c r="J7" s="9">
        <v>0</v>
      </c>
      <c r="K7" s="9">
        <v>0</v>
      </c>
      <c r="L7" s="337"/>
      <c r="M7" s="9" t="e">
        <f>Autoevaluación!T139/SUM(Autoevaluación!T139:T142)</f>
        <v>#DIV/0!</v>
      </c>
      <c r="N7" s="9" t="e">
        <f>Autoevaluación!T140/SUM(Autoevaluación!T139:T142)</f>
        <v>#DIV/0!</v>
      </c>
      <c r="O7" s="9" t="e">
        <f>Autoevaluación!T141/SUM(Autoevaluación!T139:T142)</f>
        <v>#DIV/0!</v>
      </c>
      <c r="P7" s="9" t="e">
        <f>Autoevaluación!T142/SUM(Autoevaluación!T139:T142)</f>
        <v>#DIV/0!</v>
      </c>
      <c r="Q7" s="22"/>
      <c r="R7" s="9" t="e">
        <f>Autoevaluación!U139/SUM(Autoevaluación!U139:U142)</f>
        <v>#DIV/0!</v>
      </c>
      <c r="S7" s="9" t="e">
        <f>Autoevaluación!U140/SUM(Autoevaluación!U139:U142)</f>
        <v>#DIV/0!</v>
      </c>
      <c r="T7" s="9" t="e">
        <f>Autoevaluación!U141/SUM(Autoevaluación!U139:U142)</f>
        <v>#DIV/0!</v>
      </c>
      <c r="U7" s="9" t="e">
        <f>Autoevaluación!U142/SUM(Autoevaluación!U139:U142)</f>
        <v>#DIV/0!</v>
      </c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</row>
    <row r="8" spans="2:40" ht="38.1" customHeight="1">
      <c r="B8" s="11"/>
      <c r="C8" s="9"/>
      <c r="D8" s="9"/>
      <c r="E8" s="9"/>
      <c r="F8" s="9"/>
      <c r="G8" s="335"/>
      <c r="H8" s="9"/>
      <c r="I8" s="9"/>
      <c r="J8" s="9"/>
      <c r="K8" s="9"/>
      <c r="L8" s="337"/>
      <c r="M8" s="9"/>
      <c r="N8" s="9"/>
      <c r="O8" s="9"/>
      <c r="P8" s="9"/>
      <c r="Q8" s="22"/>
      <c r="R8" s="9"/>
      <c r="S8" s="9"/>
      <c r="T8" s="9"/>
      <c r="U8" s="9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</row>
    <row r="9" spans="2:40" ht="38.1" customHeight="1">
      <c r="B9" s="12"/>
      <c r="C9" s="9"/>
      <c r="D9" s="9"/>
      <c r="E9" s="9"/>
      <c r="F9" s="9"/>
      <c r="G9" s="335"/>
      <c r="H9" s="9"/>
      <c r="I9" s="9"/>
      <c r="J9" s="9"/>
      <c r="K9" s="9"/>
      <c r="L9" s="337"/>
      <c r="M9" s="9"/>
      <c r="N9" s="9"/>
      <c r="O9" s="9"/>
      <c r="P9" s="9"/>
      <c r="Q9" s="22"/>
      <c r="R9" s="9"/>
      <c r="S9" s="9"/>
      <c r="T9" s="9"/>
      <c r="U9" s="9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</row>
    <row r="10" spans="2:40" ht="42" customHeight="1">
      <c r="B10" s="13" t="s">
        <v>401</v>
      </c>
      <c r="C10" s="14">
        <f>AVERAGE(C4:C9)</f>
        <v>6.25E-2</v>
      </c>
      <c r="D10" s="14">
        <f>AVERAGE(D4:D9)</f>
        <v>0.37499999999999994</v>
      </c>
      <c r="E10" s="14">
        <f>AVERAGE(E4:E9)</f>
        <v>0.4375</v>
      </c>
      <c r="F10" s="14">
        <f>AVERAGE(F4:F9)</f>
        <v>0.125</v>
      </c>
      <c r="G10" s="15"/>
      <c r="H10" s="14">
        <f>AVERAGE(H4:H9)</f>
        <v>0</v>
      </c>
      <c r="I10" s="14">
        <f>AVERAGE(I4:I9)</f>
        <v>0</v>
      </c>
      <c r="J10" s="14">
        <f>AVERAGE(J4:J9)</f>
        <v>0</v>
      </c>
      <c r="K10" s="14">
        <f>AVERAGE(K4:K9)</f>
        <v>0</v>
      </c>
      <c r="L10" s="15"/>
      <c r="M10" s="14" t="e">
        <f>AVERAGE(M4:M9)</f>
        <v>#DIV/0!</v>
      </c>
      <c r="N10" s="14" t="e">
        <f>AVERAGE(N4:N9)</f>
        <v>#DIV/0!</v>
      </c>
      <c r="O10" s="14" t="e">
        <f>AVERAGE(O4:O9)</f>
        <v>#DIV/0!</v>
      </c>
      <c r="P10" s="14" t="e">
        <f>AVERAGE(P4:P9)</f>
        <v>#DIV/0!</v>
      </c>
      <c r="Q10" s="24"/>
      <c r="R10" s="14" t="e">
        <f>AVERAGE(R4:R9)</f>
        <v>#DIV/0!</v>
      </c>
      <c r="S10" s="14" t="e">
        <f>AVERAGE(S4:S9)</f>
        <v>#DIV/0!</v>
      </c>
      <c r="T10" s="14" t="e">
        <f>AVERAGE(T4:T9)</f>
        <v>#DIV/0!</v>
      </c>
      <c r="U10" s="14" t="e">
        <f>AVERAGE(U4:U9)</f>
        <v>#DIV/0!</v>
      </c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</row>
    <row r="11" spans="2:40">
      <c r="B11" s="16"/>
      <c r="C11" s="16"/>
      <c r="D11" s="16"/>
      <c r="E11" s="16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</row>
    <row r="12" spans="2:40" ht="21.95" customHeight="1">
      <c r="B12" s="319" t="s">
        <v>74</v>
      </c>
      <c r="C12" s="319"/>
      <c r="D12" s="319"/>
      <c r="E12" s="319"/>
      <c r="F12" s="319"/>
      <c r="G12" s="319"/>
      <c r="H12" s="319"/>
      <c r="I12" s="319"/>
      <c r="J12" s="319"/>
      <c r="K12" s="319"/>
      <c r="L12" s="319"/>
      <c r="M12" s="319"/>
      <c r="N12" s="319"/>
      <c r="O12" s="319"/>
      <c r="P12" s="319"/>
      <c r="Q12" s="319"/>
      <c r="R12" s="319"/>
      <c r="S12" s="319"/>
      <c r="T12" s="319"/>
      <c r="U12" s="319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</row>
    <row r="13" spans="2:40" ht="24.95" customHeight="1">
      <c r="B13" s="323" t="s">
        <v>372</v>
      </c>
      <c r="C13" s="323"/>
      <c r="D13" s="323"/>
      <c r="E13" s="323"/>
      <c r="F13" s="323"/>
      <c r="G13" s="323"/>
      <c r="H13" s="323"/>
      <c r="I13" s="323"/>
      <c r="J13" s="323"/>
      <c r="K13" s="323"/>
      <c r="L13" s="323"/>
      <c r="M13" s="323"/>
      <c r="N13" s="323"/>
      <c r="O13" s="323"/>
      <c r="P13" s="323"/>
      <c r="Q13" s="323"/>
      <c r="R13" s="323"/>
      <c r="S13" s="323"/>
      <c r="T13" s="323"/>
      <c r="U13" s="323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</row>
    <row r="14" spans="2:40" ht="60" customHeight="1">
      <c r="B14" s="339" t="s">
        <v>402</v>
      </c>
      <c r="C14" s="340"/>
      <c r="D14" s="340"/>
      <c r="E14" s="340"/>
      <c r="F14" s="340"/>
      <c r="G14" s="340"/>
      <c r="H14" s="340"/>
      <c r="I14" s="340"/>
      <c r="J14" s="340"/>
      <c r="K14" s="340"/>
      <c r="L14" s="340"/>
      <c r="M14" s="340"/>
      <c r="N14" s="340"/>
      <c r="O14" s="340"/>
      <c r="P14" s="340"/>
      <c r="Q14" s="340"/>
      <c r="R14" s="340"/>
      <c r="S14" s="340"/>
      <c r="T14" s="340"/>
      <c r="U14" s="341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</row>
    <row r="15" spans="2:40" ht="60" customHeight="1">
      <c r="B15" s="339" t="s">
        <v>403</v>
      </c>
      <c r="C15" s="340"/>
      <c r="D15" s="340"/>
      <c r="E15" s="340"/>
      <c r="F15" s="340"/>
      <c r="G15" s="340"/>
      <c r="H15" s="340"/>
      <c r="I15" s="340"/>
      <c r="J15" s="340"/>
      <c r="K15" s="340"/>
      <c r="L15" s="340"/>
      <c r="M15" s="340"/>
      <c r="N15" s="340"/>
      <c r="O15" s="340"/>
      <c r="P15" s="340"/>
      <c r="Q15" s="340"/>
      <c r="R15" s="340"/>
      <c r="S15" s="340"/>
      <c r="T15" s="340"/>
      <c r="U15" s="341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</row>
    <row r="16" spans="2:40" s="1" customFormat="1" ht="24.95" customHeight="1">
      <c r="B16" s="325" t="s">
        <v>375</v>
      </c>
      <c r="C16" s="325"/>
      <c r="D16" s="325"/>
      <c r="E16" s="325"/>
      <c r="F16" s="325"/>
      <c r="G16" s="325"/>
      <c r="H16" s="325"/>
      <c r="I16" s="325"/>
      <c r="J16" s="325"/>
      <c r="K16" s="325"/>
      <c r="L16" s="325"/>
      <c r="M16" s="325"/>
      <c r="N16" s="325"/>
      <c r="O16" s="325"/>
      <c r="P16" s="325"/>
      <c r="Q16" s="325"/>
      <c r="R16" s="325"/>
      <c r="S16" s="325"/>
      <c r="T16" s="325"/>
      <c r="U16" s="325"/>
    </row>
    <row r="17" spans="2:21" ht="60" customHeight="1">
      <c r="B17" s="339" t="s">
        <v>404</v>
      </c>
      <c r="C17" s="340"/>
      <c r="D17" s="340"/>
      <c r="E17" s="340"/>
      <c r="F17" s="340"/>
      <c r="G17" s="340"/>
      <c r="H17" s="340"/>
      <c r="I17" s="340"/>
      <c r="J17" s="340"/>
      <c r="K17" s="340"/>
      <c r="L17" s="340"/>
      <c r="M17" s="340"/>
      <c r="N17" s="340"/>
      <c r="O17" s="340"/>
      <c r="P17" s="340"/>
      <c r="Q17" s="340"/>
      <c r="R17" s="340"/>
      <c r="S17" s="340"/>
      <c r="T17" s="340"/>
      <c r="U17" s="341"/>
    </row>
    <row r="18" spans="2:21" ht="60" customHeight="1">
      <c r="B18" s="339" t="s">
        <v>405</v>
      </c>
      <c r="C18" s="340"/>
      <c r="D18" s="340"/>
      <c r="E18" s="340"/>
      <c r="F18" s="340"/>
      <c r="G18" s="340"/>
      <c r="H18" s="340"/>
      <c r="I18" s="340"/>
      <c r="J18" s="340"/>
      <c r="K18" s="340"/>
      <c r="L18" s="340"/>
      <c r="M18" s="340"/>
      <c r="N18" s="340"/>
      <c r="O18" s="340"/>
      <c r="P18" s="340"/>
      <c r="Q18" s="340"/>
      <c r="R18" s="340"/>
      <c r="S18" s="340"/>
      <c r="T18" s="340"/>
      <c r="U18" s="341"/>
    </row>
    <row r="19" spans="2:21" ht="60" customHeight="1">
      <c r="B19" s="301"/>
      <c r="C19" s="301"/>
      <c r="D19" s="301"/>
      <c r="E19" s="301"/>
      <c r="F19" s="301"/>
      <c r="G19" s="301"/>
      <c r="H19" s="301"/>
      <c r="I19" s="301"/>
      <c r="J19" s="301"/>
      <c r="K19" s="301"/>
      <c r="L19" s="301"/>
      <c r="M19" s="301"/>
      <c r="N19" s="301"/>
      <c r="O19" s="301"/>
      <c r="P19" s="301"/>
      <c r="Q19" s="301"/>
      <c r="R19" s="301"/>
      <c r="S19" s="301"/>
      <c r="T19" s="301"/>
      <c r="U19" s="301"/>
    </row>
    <row r="20" spans="2:21" ht="16.5" customHeight="1"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</row>
    <row r="21" spans="2:21" ht="21.95" customHeight="1">
      <c r="B21" s="327" t="s">
        <v>75</v>
      </c>
      <c r="C21" s="327"/>
      <c r="D21" s="327"/>
      <c r="E21" s="327"/>
      <c r="F21" s="327"/>
      <c r="G21" s="327"/>
      <c r="H21" s="327"/>
      <c r="I21" s="327"/>
      <c r="J21" s="327"/>
      <c r="K21" s="327"/>
      <c r="L21" s="327"/>
      <c r="M21" s="327"/>
      <c r="N21" s="327"/>
      <c r="O21" s="327"/>
      <c r="P21" s="327"/>
      <c r="Q21" s="327"/>
      <c r="R21" s="327"/>
      <c r="S21" s="327"/>
      <c r="T21" s="327"/>
      <c r="U21" s="327"/>
    </row>
    <row r="22" spans="2:21" ht="24.95" customHeight="1">
      <c r="B22" s="328" t="s">
        <v>372</v>
      </c>
      <c r="C22" s="328"/>
      <c r="D22" s="328"/>
      <c r="E22" s="328"/>
      <c r="F22" s="328"/>
      <c r="G22" s="328"/>
      <c r="H22" s="328"/>
      <c r="I22" s="328"/>
      <c r="J22" s="328"/>
      <c r="K22" s="328"/>
      <c r="L22" s="328"/>
      <c r="M22" s="328"/>
      <c r="N22" s="328"/>
      <c r="O22" s="328"/>
      <c r="P22" s="328"/>
      <c r="Q22" s="328"/>
      <c r="R22" s="328"/>
      <c r="S22" s="328"/>
      <c r="T22" s="328"/>
      <c r="U22" s="328"/>
    </row>
    <row r="23" spans="2:21" ht="60" customHeight="1">
      <c r="B23" s="301"/>
      <c r="C23" s="301"/>
      <c r="D23" s="301"/>
      <c r="E23" s="301"/>
      <c r="F23" s="301"/>
      <c r="G23" s="301"/>
      <c r="H23" s="301"/>
      <c r="I23" s="301"/>
      <c r="J23" s="301"/>
      <c r="K23" s="301"/>
      <c r="L23" s="301"/>
      <c r="M23" s="301"/>
      <c r="N23" s="301"/>
      <c r="O23" s="301"/>
      <c r="P23" s="301"/>
      <c r="Q23" s="301"/>
      <c r="R23" s="301"/>
      <c r="S23" s="301"/>
      <c r="T23" s="301"/>
      <c r="U23" s="301"/>
    </row>
    <row r="24" spans="2:21" ht="60" customHeight="1">
      <c r="B24" s="301"/>
      <c r="C24" s="301"/>
      <c r="D24" s="301"/>
      <c r="E24" s="301"/>
      <c r="F24" s="301"/>
      <c r="G24" s="301"/>
      <c r="H24" s="301"/>
      <c r="I24" s="301"/>
      <c r="J24" s="301"/>
      <c r="K24" s="301"/>
      <c r="L24" s="301"/>
      <c r="M24" s="301"/>
      <c r="N24" s="301"/>
      <c r="O24" s="301"/>
      <c r="P24" s="301"/>
      <c r="Q24" s="301"/>
      <c r="R24" s="301"/>
      <c r="S24" s="301"/>
      <c r="T24" s="301"/>
      <c r="U24" s="301"/>
    </row>
    <row r="25" spans="2:21" s="1" customFormat="1" ht="24.95" customHeight="1">
      <c r="B25" s="325" t="s">
        <v>375</v>
      </c>
      <c r="C25" s="325"/>
      <c r="D25" s="325"/>
      <c r="E25" s="325"/>
      <c r="F25" s="325"/>
      <c r="G25" s="325"/>
      <c r="H25" s="325"/>
      <c r="I25" s="325"/>
      <c r="J25" s="325"/>
      <c r="K25" s="325"/>
      <c r="L25" s="325"/>
      <c r="M25" s="325"/>
      <c r="N25" s="325"/>
      <c r="O25" s="325"/>
      <c r="P25" s="325"/>
      <c r="Q25" s="325"/>
      <c r="R25" s="325"/>
      <c r="S25" s="325"/>
      <c r="T25" s="325"/>
      <c r="U25" s="325"/>
    </row>
    <row r="26" spans="2:21" ht="60" customHeight="1">
      <c r="B26" s="301"/>
      <c r="C26" s="301"/>
      <c r="D26" s="301"/>
      <c r="E26" s="301"/>
      <c r="F26" s="301"/>
      <c r="G26" s="301"/>
      <c r="H26" s="301"/>
      <c r="I26" s="301"/>
      <c r="J26" s="301"/>
      <c r="K26" s="301"/>
      <c r="L26" s="301"/>
      <c r="M26" s="301"/>
      <c r="N26" s="301"/>
      <c r="O26" s="301"/>
      <c r="P26" s="301"/>
      <c r="Q26" s="301"/>
      <c r="R26" s="301"/>
      <c r="S26" s="301"/>
      <c r="T26" s="301"/>
      <c r="U26" s="301"/>
    </row>
    <row r="27" spans="2:21" ht="60" customHeight="1">
      <c r="B27" s="301"/>
      <c r="C27" s="301"/>
      <c r="D27" s="301"/>
      <c r="E27" s="301"/>
      <c r="F27" s="301"/>
      <c r="G27" s="301"/>
      <c r="H27" s="301"/>
      <c r="I27" s="301"/>
      <c r="J27" s="301"/>
      <c r="K27" s="301"/>
      <c r="L27" s="301"/>
      <c r="M27" s="301"/>
      <c r="N27" s="301"/>
      <c r="O27" s="301"/>
      <c r="P27" s="301"/>
      <c r="Q27" s="301"/>
      <c r="R27" s="301"/>
      <c r="S27" s="301"/>
      <c r="T27" s="301"/>
      <c r="U27" s="301"/>
    </row>
    <row r="28" spans="2:21" ht="60" customHeight="1">
      <c r="B28" s="301"/>
      <c r="C28" s="301"/>
      <c r="D28" s="301"/>
      <c r="E28" s="301"/>
      <c r="F28" s="301"/>
      <c r="G28" s="301"/>
      <c r="H28" s="301"/>
      <c r="I28" s="301"/>
      <c r="J28" s="301"/>
      <c r="K28" s="301"/>
      <c r="L28" s="301"/>
      <c r="M28" s="301"/>
      <c r="N28" s="301"/>
      <c r="O28" s="301"/>
      <c r="P28" s="301"/>
      <c r="Q28" s="301"/>
      <c r="R28" s="301"/>
      <c r="S28" s="301"/>
      <c r="T28" s="301"/>
      <c r="U28" s="301"/>
    </row>
    <row r="29" spans="2:21" ht="16.5" customHeight="1"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</row>
    <row r="30" spans="2:21" ht="21.95" customHeight="1">
      <c r="B30" s="329" t="s">
        <v>76</v>
      </c>
      <c r="C30" s="329"/>
      <c r="D30" s="329"/>
      <c r="E30" s="329"/>
      <c r="F30" s="329"/>
      <c r="G30" s="329"/>
      <c r="H30" s="329"/>
      <c r="I30" s="329"/>
      <c r="J30" s="329"/>
      <c r="K30" s="329"/>
      <c r="L30" s="329"/>
      <c r="M30" s="329"/>
      <c r="N30" s="329"/>
      <c r="O30" s="329"/>
      <c r="P30" s="329"/>
      <c r="Q30" s="329"/>
      <c r="R30" s="329"/>
      <c r="S30" s="329"/>
      <c r="T30" s="329"/>
      <c r="U30" s="329"/>
    </row>
    <row r="31" spans="2:21" ht="24.95" customHeight="1">
      <c r="B31" s="330" t="s">
        <v>372</v>
      </c>
      <c r="C31" s="331"/>
      <c r="D31" s="331"/>
      <c r="E31" s="331"/>
      <c r="F31" s="331"/>
      <c r="G31" s="331"/>
      <c r="H31" s="331"/>
      <c r="I31" s="331"/>
      <c r="J31" s="331"/>
      <c r="K31" s="331"/>
      <c r="L31" s="331"/>
      <c r="M31" s="331"/>
      <c r="N31" s="331"/>
      <c r="O31" s="331"/>
      <c r="P31" s="331"/>
      <c r="Q31" s="331"/>
      <c r="R31" s="331"/>
      <c r="S31" s="331"/>
      <c r="T31" s="331"/>
      <c r="U31" s="331"/>
    </row>
    <row r="32" spans="2:21" ht="60" customHeight="1">
      <c r="B32" s="301"/>
      <c r="C32" s="301"/>
      <c r="D32" s="301"/>
      <c r="E32" s="301"/>
      <c r="F32" s="301"/>
      <c r="G32" s="301"/>
      <c r="H32" s="301"/>
      <c r="I32" s="301"/>
      <c r="J32" s="301"/>
      <c r="K32" s="301"/>
      <c r="L32" s="301"/>
      <c r="M32" s="301"/>
      <c r="N32" s="301"/>
      <c r="O32" s="301"/>
      <c r="P32" s="301"/>
      <c r="Q32" s="301"/>
      <c r="R32" s="301"/>
      <c r="S32" s="301"/>
      <c r="T32" s="301"/>
      <c r="U32" s="301"/>
    </row>
    <row r="33" spans="2:21" ht="60" customHeight="1">
      <c r="B33" s="301"/>
      <c r="C33" s="301"/>
      <c r="D33" s="301"/>
      <c r="E33" s="301"/>
      <c r="F33" s="301"/>
      <c r="G33" s="301"/>
      <c r="H33" s="301"/>
      <c r="I33" s="301"/>
      <c r="J33" s="301"/>
      <c r="K33" s="301"/>
      <c r="L33" s="301"/>
      <c r="M33" s="301"/>
      <c r="N33" s="301"/>
      <c r="O33" s="301"/>
      <c r="P33" s="301"/>
      <c r="Q33" s="301"/>
      <c r="R33" s="301"/>
      <c r="S33" s="301"/>
      <c r="T33" s="301"/>
      <c r="U33" s="301"/>
    </row>
    <row r="34" spans="2:21" s="1" customFormat="1" ht="24.95" customHeight="1">
      <c r="B34" s="325" t="s">
        <v>375</v>
      </c>
      <c r="C34" s="325"/>
      <c r="D34" s="325"/>
      <c r="E34" s="325"/>
      <c r="F34" s="325"/>
      <c r="G34" s="325"/>
      <c r="H34" s="325"/>
      <c r="I34" s="325"/>
      <c r="J34" s="325"/>
      <c r="K34" s="325"/>
      <c r="L34" s="325"/>
      <c r="M34" s="325"/>
      <c r="N34" s="325"/>
      <c r="O34" s="325"/>
      <c r="P34" s="325"/>
      <c r="Q34" s="325"/>
      <c r="R34" s="325"/>
      <c r="S34" s="325"/>
      <c r="T34" s="325"/>
      <c r="U34" s="325"/>
    </row>
    <row r="35" spans="2:21" ht="60" customHeight="1">
      <c r="B35" s="301"/>
      <c r="C35" s="301"/>
      <c r="D35" s="301"/>
      <c r="E35" s="301"/>
      <c r="F35" s="301"/>
      <c r="G35" s="301"/>
      <c r="H35" s="301"/>
      <c r="I35" s="301"/>
      <c r="J35" s="301"/>
      <c r="K35" s="301"/>
      <c r="L35" s="301"/>
      <c r="M35" s="301"/>
      <c r="N35" s="301"/>
      <c r="O35" s="301"/>
      <c r="P35" s="301"/>
      <c r="Q35" s="301"/>
      <c r="R35" s="301"/>
      <c r="S35" s="301"/>
      <c r="T35" s="301"/>
      <c r="U35" s="301"/>
    </row>
    <row r="36" spans="2:21" ht="60" customHeight="1">
      <c r="B36" s="301"/>
      <c r="C36" s="301"/>
      <c r="D36" s="301"/>
      <c r="E36" s="301"/>
      <c r="F36" s="301"/>
      <c r="G36" s="301"/>
      <c r="H36" s="301"/>
      <c r="I36" s="301"/>
      <c r="J36" s="301"/>
      <c r="K36" s="301"/>
      <c r="L36" s="301"/>
      <c r="M36" s="301"/>
      <c r="N36" s="301"/>
      <c r="O36" s="301"/>
      <c r="P36" s="301"/>
      <c r="Q36" s="301"/>
      <c r="R36" s="301"/>
      <c r="S36" s="301"/>
      <c r="T36" s="301"/>
      <c r="U36" s="301"/>
    </row>
    <row r="37" spans="2:21" ht="60" customHeight="1">
      <c r="B37" s="301"/>
      <c r="C37" s="301"/>
      <c r="D37" s="301"/>
      <c r="E37" s="301"/>
      <c r="F37" s="301"/>
      <c r="G37" s="301"/>
      <c r="H37" s="301"/>
      <c r="I37" s="301"/>
      <c r="J37" s="301"/>
      <c r="K37" s="301"/>
      <c r="L37" s="301"/>
      <c r="M37" s="301"/>
      <c r="N37" s="301"/>
      <c r="O37" s="301"/>
      <c r="P37" s="301"/>
      <c r="Q37" s="301"/>
      <c r="R37" s="301"/>
      <c r="S37" s="301"/>
      <c r="T37" s="301"/>
      <c r="U37" s="301"/>
    </row>
    <row r="40" spans="2:21">
      <c r="B40" s="322" t="s">
        <v>77</v>
      </c>
      <c r="C40" s="322"/>
      <c r="D40" s="322"/>
      <c r="E40" s="322"/>
      <c r="F40" s="322"/>
      <c r="G40" s="322"/>
      <c r="H40" s="322"/>
      <c r="I40" s="322"/>
      <c r="J40" s="322"/>
      <c r="K40" s="322"/>
      <c r="L40" s="322"/>
      <c r="M40" s="322"/>
      <c r="N40" s="322"/>
      <c r="O40" s="322"/>
      <c r="P40" s="322"/>
      <c r="Q40" s="322"/>
      <c r="R40" s="322"/>
      <c r="S40" s="322"/>
      <c r="T40" s="322"/>
      <c r="U40" s="322"/>
    </row>
    <row r="41" spans="2:21" ht="19.5">
      <c r="B41" s="330" t="s">
        <v>372</v>
      </c>
      <c r="C41" s="331"/>
      <c r="D41" s="331"/>
      <c r="E41" s="331"/>
      <c r="F41" s="331"/>
      <c r="G41" s="331"/>
      <c r="H41" s="331"/>
      <c r="I41" s="331"/>
      <c r="J41" s="331"/>
      <c r="K41" s="331"/>
      <c r="L41" s="331"/>
      <c r="M41" s="331"/>
      <c r="N41" s="331"/>
      <c r="O41" s="331"/>
      <c r="P41" s="331"/>
      <c r="Q41" s="331"/>
      <c r="R41" s="331"/>
      <c r="S41" s="331"/>
      <c r="T41" s="331"/>
      <c r="U41" s="331"/>
    </row>
    <row r="42" spans="2:21" ht="62.25" customHeight="1">
      <c r="B42" s="301"/>
      <c r="C42" s="301"/>
      <c r="D42" s="301"/>
      <c r="E42" s="301"/>
      <c r="F42" s="301"/>
      <c r="G42" s="301"/>
      <c r="H42" s="301"/>
      <c r="I42" s="301"/>
      <c r="J42" s="301"/>
      <c r="K42" s="301"/>
      <c r="L42" s="301"/>
      <c r="M42" s="301"/>
      <c r="N42" s="301"/>
      <c r="O42" s="301"/>
      <c r="P42" s="301"/>
      <c r="Q42" s="301"/>
      <c r="R42" s="301"/>
      <c r="S42" s="301"/>
      <c r="T42" s="301"/>
      <c r="U42" s="301"/>
    </row>
    <row r="43" spans="2:21" ht="64.5" customHeight="1">
      <c r="B43" s="301"/>
      <c r="C43" s="301"/>
      <c r="D43" s="301"/>
      <c r="E43" s="301"/>
      <c r="F43" s="301"/>
      <c r="G43" s="301"/>
      <c r="H43" s="301"/>
      <c r="I43" s="301"/>
      <c r="J43" s="301"/>
      <c r="K43" s="301"/>
      <c r="L43" s="301"/>
      <c r="M43" s="301"/>
      <c r="N43" s="301"/>
      <c r="O43" s="301"/>
      <c r="P43" s="301"/>
      <c r="Q43" s="301"/>
      <c r="R43" s="301"/>
      <c r="S43" s="301"/>
      <c r="T43" s="301"/>
      <c r="U43" s="301"/>
    </row>
    <row r="44" spans="2:21" ht="19.5">
      <c r="B44" s="325" t="s">
        <v>375</v>
      </c>
      <c r="C44" s="325"/>
      <c r="D44" s="325"/>
      <c r="E44" s="325"/>
      <c r="F44" s="325"/>
      <c r="G44" s="325"/>
      <c r="H44" s="325"/>
      <c r="I44" s="325"/>
      <c r="J44" s="325"/>
      <c r="K44" s="325"/>
      <c r="L44" s="325"/>
      <c r="M44" s="325"/>
      <c r="N44" s="325"/>
      <c r="O44" s="325"/>
      <c r="P44" s="325"/>
      <c r="Q44" s="325"/>
      <c r="R44" s="325"/>
      <c r="S44" s="325"/>
      <c r="T44" s="325"/>
      <c r="U44" s="325"/>
    </row>
    <row r="45" spans="2:21" ht="54.75" customHeight="1">
      <c r="B45" s="301"/>
      <c r="C45" s="301"/>
      <c r="D45" s="301"/>
      <c r="E45" s="301"/>
      <c r="F45" s="301"/>
      <c r="G45" s="301"/>
      <c r="H45" s="301"/>
      <c r="I45" s="301"/>
      <c r="J45" s="301"/>
      <c r="K45" s="301"/>
      <c r="L45" s="301"/>
      <c r="M45" s="301"/>
      <c r="N45" s="301"/>
      <c r="O45" s="301"/>
      <c r="P45" s="301"/>
      <c r="Q45" s="301"/>
      <c r="R45" s="301"/>
      <c r="S45" s="301"/>
      <c r="T45" s="301"/>
      <c r="U45" s="301"/>
    </row>
    <row r="46" spans="2:21" ht="61.5" customHeight="1">
      <c r="B46" s="301"/>
      <c r="C46" s="301"/>
      <c r="D46" s="301"/>
      <c r="E46" s="301"/>
      <c r="F46" s="301"/>
      <c r="G46" s="301"/>
      <c r="H46" s="301"/>
      <c r="I46" s="301"/>
      <c r="J46" s="301"/>
      <c r="K46" s="301"/>
      <c r="L46" s="301"/>
      <c r="M46" s="301"/>
      <c r="N46" s="301"/>
      <c r="O46" s="301"/>
      <c r="P46" s="301"/>
      <c r="Q46" s="301"/>
      <c r="R46" s="301"/>
      <c r="S46" s="301"/>
      <c r="T46" s="301"/>
      <c r="U46" s="301"/>
    </row>
    <row r="47" spans="2:21" ht="64.5" customHeight="1">
      <c r="B47" s="301"/>
      <c r="C47" s="301"/>
      <c r="D47" s="301"/>
      <c r="E47" s="301"/>
      <c r="F47" s="301"/>
      <c r="G47" s="301"/>
      <c r="H47" s="301"/>
      <c r="I47" s="301"/>
      <c r="J47" s="301"/>
      <c r="K47" s="301"/>
      <c r="L47" s="301"/>
      <c r="M47" s="301"/>
      <c r="N47" s="301"/>
      <c r="O47" s="301"/>
      <c r="P47" s="301"/>
      <c r="Q47" s="301"/>
      <c r="R47" s="301"/>
      <c r="S47" s="301"/>
      <c r="T47" s="301"/>
      <c r="U47" s="301"/>
    </row>
    <row r="65495" spans="2:22">
      <c r="B65495" s="25" t="s">
        <v>68</v>
      </c>
      <c r="C65495" s="25"/>
      <c r="D65495" s="25"/>
      <c r="E65495" s="25"/>
      <c r="F65495" s="25"/>
      <c r="G65495" s="25"/>
      <c r="H65495" s="25"/>
      <c r="I65495" s="25"/>
      <c r="J65495" s="25"/>
      <c r="K65495" s="25"/>
      <c r="L65495" s="25"/>
      <c r="M65495" s="25"/>
      <c r="N65495" s="25"/>
      <c r="O65495" s="25"/>
      <c r="P65495" s="25"/>
      <c r="Q65495" s="25"/>
      <c r="R65495" s="25"/>
      <c r="S65495" s="25"/>
      <c r="T65495" s="25"/>
      <c r="U65495" s="25"/>
      <c r="V65495" s="25"/>
    </row>
    <row r="65496" spans="2:22">
      <c r="B65496" s="26" t="s">
        <v>69</v>
      </c>
      <c r="C65496" s="26"/>
      <c r="D65496" s="26"/>
      <c r="E65496" s="26"/>
      <c r="F65496" s="26"/>
      <c r="G65496" s="26"/>
      <c r="H65496" s="26"/>
      <c r="I65496" s="26"/>
      <c r="J65496" s="26"/>
      <c r="K65496" s="26"/>
      <c r="L65496" s="26"/>
      <c r="M65496" s="26"/>
      <c r="N65496" s="26"/>
      <c r="O65496" s="26"/>
      <c r="P65496" s="26"/>
      <c r="Q65496" s="26"/>
      <c r="R65496" s="26"/>
      <c r="S65496" s="26"/>
      <c r="T65496" s="26"/>
      <c r="U65496" s="26"/>
      <c r="V65496" s="26"/>
    </row>
    <row r="65497" spans="2:22">
      <c r="B65497" s="26" t="s">
        <v>70</v>
      </c>
      <c r="C65497" s="26"/>
      <c r="D65497" s="26"/>
      <c r="E65497" s="26"/>
      <c r="F65497" s="26"/>
      <c r="G65497" s="26"/>
      <c r="H65497" s="26"/>
      <c r="I65497" s="26"/>
      <c r="J65497" s="26"/>
      <c r="K65497" s="26"/>
      <c r="L65497" s="26"/>
      <c r="M65497" s="26"/>
      <c r="N65497" s="26"/>
      <c r="O65497" s="26"/>
      <c r="P65497" s="26"/>
      <c r="Q65497" s="26"/>
      <c r="R65497" s="26"/>
      <c r="S65497" s="26"/>
      <c r="T65497" s="26"/>
      <c r="U65497" s="26"/>
      <c r="V65497" s="26"/>
    </row>
  </sheetData>
  <mergeCells count="40">
    <mergeCell ref="B47:U47"/>
    <mergeCell ref="B2:B3"/>
    <mergeCell ref="G3:G9"/>
    <mergeCell ref="L3:L9"/>
    <mergeCell ref="V2:V3"/>
    <mergeCell ref="B42:U42"/>
    <mergeCell ref="B43:U43"/>
    <mergeCell ref="B44:U44"/>
    <mergeCell ref="B45:U45"/>
    <mergeCell ref="B46:U46"/>
    <mergeCell ref="B35:U35"/>
    <mergeCell ref="B36:U36"/>
    <mergeCell ref="B37:U37"/>
    <mergeCell ref="B40:U40"/>
    <mergeCell ref="B41:U41"/>
    <mergeCell ref="B30:U30"/>
    <mergeCell ref="B31:U31"/>
    <mergeCell ref="B32:U32"/>
    <mergeCell ref="B33:U33"/>
    <mergeCell ref="B34:U34"/>
    <mergeCell ref="B24:U24"/>
    <mergeCell ref="B25:U25"/>
    <mergeCell ref="B26:U26"/>
    <mergeCell ref="B27:U27"/>
    <mergeCell ref="B28:U28"/>
    <mergeCell ref="B18:U18"/>
    <mergeCell ref="B19:U19"/>
    <mergeCell ref="B21:U21"/>
    <mergeCell ref="B22:U22"/>
    <mergeCell ref="B23:U23"/>
    <mergeCell ref="B13:U13"/>
    <mergeCell ref="B14:U14"/>
    <mergeCell ref="B15:U15"/>
    <mergeCell ref="B16:U16"/>
    <mergeCell ref="B17:U17"/>
    <mergeCell ref="C2:F2"/>
    <mergeCell ref="H2:K2"/>
    <mergeCell ref="M2:P2"/>
    <mergeCell ref="R2:U2"/>
    <mergeCell ref="B12:U12"/>
  </mergeCells>
  <hyperlinks>
    <hyperlink ref="B65497" r:id="rId1"/>
    <hyperlink ref="B65496" r:id="rId2"/>
    <hyperlink ref="B7" location="Autoevaluación!A138" tooltip="Ir a autoevaluación" display="Prevención de riesgos"/>
    <hyperlink ref="B6" location="Autoevaluación!A133" tooltip="Ir a autoevaluación" display="Participación y convivencia"/>
    <hyperlink ref="B5" location="Autoevaluación!A127" tooltip="Ir a autoevaluación" display="Proyección a la comunidad"/>
    <hyperlink ref="B4" location="Autoevaluación!A121" tooltip="Ir a autoevaluación" display="Accesibilidad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Institución</vt:lpstr>
      <vt:lpstr>Autoevaluación</vt:lpstr>
      <vt:lpstr>Directiva</vt:lpstr>
      <vt:lpstr>Academica</vt:lpstr>
      <vt:lpstr>Admon</vt:lpstr>
      <vt:lpstr>Comunidad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alqaui</dc:creator>
  <cp:lastModifiedBy>Luis Alfredo Moreno</cp:lastModifiedBy>
  <cp:lastPrinted>2011-10-07T14:16:00Z</cp:lastPrinted>
  <dcterms:created xsi:type="dcterms:W3CDTF">2010-02-23T19:10:00Z</dcterms:created>
  <dcterms:modified xsi:type="dcterms:W3CDTF">2024-04-09T15:15:51Z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3995A43415A34C3692CA030696BA99BE_12</vt:lpwstr>
  </property>
  <property fmtid="{D5CDD505-2E9C-101B-9397-08002B2CF9AE}" pid="3" name="KSOProductBuildVer">
    <vt:lpwstr>1033-12.2.0.13431</vt:lpwstr>
  </property>
</Properties>
</file>