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codeName="ThisWorkbook" defaultThemeVersion="124226"/>
  <mc:AlternateContent xmlns:mc="http://schemas.openxmlformats.org/markup-compatibility/2006">
    <mc:Choice Requires="x15">
      <x15ac:absPath xmlns:x15ac="http://schemas.microsoft.com/office/spreadsheetml/2010/11/ac" url="d:\Users\USUARIO\Desktop\GESTIONES ENJAMBRE\CARPETA 1. GESTION DE LA EVALUACION\PARA SUBIR\"/>
    </mc:Choice>
  </mc:AlternateContent>
  <xr:revisionPtr revIDLastSave="0" documentId="13_ncr:1_{99F84EEC-81B1-4EFE-BE84-FF0E5ED056CF}" xr6:coauthVersionLast="45" xr6:coauthVersionMax="45" xr10:uidLastSave="{00000000-0000-0000-0000-000000000000}"/>
  <bookViews>
    <workbookView xWindow="-120" yWindow="-120" windowWidth="20730" windowHeight="1116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98" i="1"/>
  <c r="U99" i="1"/>
  <c r="U101" i="1"/>
  <c r="T6" i="6"/>
  <c r="U87" i="1"/>
  <c r="U92" i="1"/>
  <c r="U89" i="1"/>
  <c r="U90" i="1"/>
  <c r="U5" i="6" s="1"/>
  <c r="U91" i="1"/>
  <c r="R7" i="1"/>
  <c r="R8" i="1"/>
  <c r="R9" i="1"/>
  <c r="R10" i="1"/>
  <c r="S7" i="1"/>
  <c r="T7" i="1"/>
  <c r="T8" i="1"/>
  <c r="T9" i="1"/>
  <c r="T10" i="1"/>
  <c r="M4" i="2"/>
  <c r="M10" i="2" s="1"/>
  <c r="U7" i="1"/>
  <c r="T4" i="2" s="1"/>
  <c r="T10" i="2" s="1"/>
  <c r="S8" i="1"/>
  <c r="P4" i="2"/>
  <c r="P10" i="2" s="1"/>
  <c r="U8" i="1"/>
  <c r="S4" i="2" s="1"/>
  <c r="U9" i="1"/>
  <c r="U10" i="1"/>
  <c r="U4" i="2" s="1"/>
  <c r="U10" i="2" s="1"/>
  <c r="S9" i="1"/>
  <c r="E4" i="2"/>
  <c r="S10" i="1"/>
  <c r="S98" i="1"/>
  <c r="S99" i="1"/>
  <c r="S100" i="1"/>
  <c r="K6" i="6" s="1"/>
  <c r="S101" i="1"/>
  <c r="Q11" i="1"/>
  <c r="R11" i="1"/>
  <c r="S11" i="1"/>
  <c r="R13" i="1"/>
  <c r="S13" i="1"/>
  <c r="T13" i="1"/>
  <c r="U13" i="1"/>
  <c r="S5" i="2" s="1"/>
  <c r="R14" i="1"/>
  <c r="S14" i="1"/>
  <c r="T14" i="1"/>
  <c r="T15" i="1"/>
  <c r="M5" i="2" s="1"/>
  <c r="T16" i="1"/>
  <c r="N5" i="2"/>
  <c r="U14" i="1"/>
  <c r="U15" i="1"/>
  <c r="U16" i="1"/>
  <c r="R5" i="2"/>
  <c r="R15" i="1"/>
  <c r="S15" i="1"/>
  <c r="S16" i="1"/>
  <c r="I5" i="2"/>
  <c r="R16" i="1"/>
  <c r="C5" i="2" s="1"/>
  <c r="U5" i="2"/>
  <c r="R20" i="1"/>
  <c r="S20" i="1"/>
  <c r="T20" i="1"/>
  <c r="U20" i="1"/>
  <c r="R21" i="1"/>
  <c r="S21" i="1"/>
  <c r="I6" i="2" s="1"/>
  <c r="S22" i="1"/>
  <c r="S23" i="1"/>
  <c r="T21" i="1"/>
  <c r="M6" i="2" s="1"/>
  <c r="T22" i="1"/>
  <c r="T23" i="1"/>
  <c r="U21" i="1"/>
  <c r="R22" i="1"/>
  <c r="R23" i="1"/>
  <c r="E6" i="2" s="1"/>
  <c r="U22" i="1"/>
  <c r="U23" i="1"/>
  <c r="T6" i="2"/>
  <c r="R30" i="1"/>
  <c r="R31" i="1"/>
  <c r="R32" i="1"/>
  <c r="R33" i="1"/>
  <c r="S30" i="1"/>
  <c r="T30" i="1"/>
  <c r="T31" i="1"/>
  <c r="T32" i="1"/>
  <c r="M7" i="2" s="1"/>
  <c r="T33" i="1"/>
  <c r="U30" i="1"/>
  <c r="U31" i="1"/>
  <c r="S7" i="2" s="1"/>
  <c r="U32" i="1"/>
  <c r="U33" i="1"/>
  <c r="S31" i="1"/>
  <c r="I7" i="2" s="1"/>
  <c r="S32" i="1"/>
  <c r="S33" i="1"/>
  <c r="K7" i="2" s="1"/>
  <c r="N7" i="2"/>
  <c r="E7" i="2"/>
  <c r="O7" i="2"/>
  <c r="F7" i="2"/>
  <c r="P7" i="2"/>
  <c r="U7" i="2"/>
  <c r="R36" i="1"/>
  <c r="R37" i="1"/>
  <c r="R38" i="1"/>
  <c r="R39" i="1"/>
  <c r="S36" i="1"/>
  <c r="T36" i="1"/>
  <c r="T37" i="1"/>
  <c r="T38" i="1"/>
  <c r="T39" i="1"/>
  <c r="N8" i="2" s="1"/>
  <c r="U36" i="1"/>
  <c r="S37" i="1"/>
  <c r="U37" i="1"/>
  <c r="S8" i="2" s="1"/>
  <c r="U38" i="1"/>
  <c r="U39" i="1"/>
  <c r="U8" i="2" s="1"/>
  <c r="S38" i="1"/>
  <c r="S39" i="1"/>
  <c r="K8" i="2" s="1"/>
  <c r="R47" i="1"/>
  <c r="R48" i="1"/>
  <c r="R49" i="1"/>
  <c r="R50" i="1"/>
  <c r="C9" i="2"/>
  <c r="S47" i="1"/>
  <c r="S48" i="1"/>
  <c r="S49" i="1"/>
  <c r="S50" i="1"/>
  <c r="H9" i="2" s="1"/>
  <c r="T47" i="1"/>
  <c r="T48" i="1"/>
  <c r="T49" i="1"/>
  <c r="N9" i="2" s="1"/>
  <c r="T50" i="1"/>
  <c r="U47" i="1"/>
  <c r="I9" i="2"/>
  <c r="U48" i="1"/>
  <c r="J9" i="2"/>
  <c r="O9" i="2"/>
  <c r="U49" i="1"/>
  <c r="T9" i="2" s="1"/>
  <c r="U50" i="1"/>
  <c r="U9" i="2" s="1"/>
  <c r="F9" i="2"/>
  <c r="K9" i="2"/>
  <c r="P9" i="2"/>
  <c r="R55" i="1"/>
  <c r="R56" i="1"/>
  <c r="R57" i="1"/>
  <c r="E4" i="4" s="1"/>
  <c r="R58" i="1"/>
  <c r="C4" i="4"/>
  <c r="S55" i="1"/>
  <c r="S56" i="1"/>
  <c r="H4" i="4" s="1"/>
  <c r="H10" i="4" s="1"/>
  <c r="S57" i="1"/>
  <c r="S58" i="1"/>
  <c r="T55" i="1"/>
  <c r="U55" i="1"/>
  <c r="U56" i="1"/>
  <c r="U57" i="1"/>
  <c r="S4" i="4" s="1"/>
  <c r="S10" i="4" s="1"/>
  <c r="U58" i="1"/>
  <c r="D4" i="4"/>
  <c r="I4" i="4"/>
  <c r="I10" i="4"/>
  <c r="T56" i="1"/>
  <c r="J4" i="4"/>
  <c r="J10" i="4" s="1"/>
  <c r="T57" i="1"/>
  <c r="O4" i="4" s="1"/>
  <c r="O10" i="4" s="1"/>
  <c r="T58" i="1"/>
  <c r="T4" i="4"/>
  <c r="T10" i="4" s="1"/>
  <c r="F4" i="4"/>
  <c r="K4" i="4"/>
  <c r="K10" i="4"/>
  <c r="R62" i="1"/>
  <c r="S62" i="1"/>
  <c r="S63" i="1"/>
  <c r="S64" i="1"/>
  <c r="K5" i="4" s="1"/>
  <c r="S65" i="1"/>
  <c r="T62" i="1"/>
  <c r="T63" i="1"/>
  <c r="P5" i="4" s="1"/>
  <c r="T64" i="1"/>
  <c r="T65" i="1"/>
  <c r="U62" i="1"/>
  <c r="U5" i="4" s="1"/>
  <c r="R63" i="1"/>
  <c r="R64" i="1"/>
  <c r="R65" i="1"/>
  <c r="N5" i="4"/>
  <c r="U63" i="1"/>
  <c r="U64" i="1"/>
  <c r="U65" i="1"/>
  <c r="S5" i="4"/>
  <c r="R68" i="1"/>
  <c r="S68" i="1"/>
  <c r="S69" i="1"/>
  <c r="I6" i="4" s="1"/>
  <c r="S70" i="1"/>
  <c r="S71" i="1"/>
  <c r="T68" i="1"/>
  <c r="N6" i="4" s="1"/>
  <c r="T69" i="1"/>
  <c r="T70" i="1"/>
  <c r="O6" i="4" s="1"/>
  <c r="T71" i="1"/>
  <c r="U68" i="1"/>
  <c r="U69" i="1"/>
  <c r="R6" i="4" s="1"/>
  <c r="U70" i="1"/>
  <c r="U71" i="1"/>
  <c r="R69" i="1"/>
  <c r="R70" i="1"/>
  <c r="R71" i="1"/>
  <c r="J6" i="4"/>
  <c r="R74" i="1"/>
  <c r="R76" i="1"/>
  <c r="R75" i="1"/>
  <c r="R77" i="1"/>
  <c r="S74" i="1"/>
  <c r="S75" i="1"/>
  <c r="I7" i="4" s="1"/>
  <c r="S76" i="1"/>
  <c r="S77" i="1"/>
  <c r="T74" i="1"/>
  <c r="N7" i="4" s="1"/>
  <c r="U74" i="1"/>
  <c r="U75" i="1"/>
  <c r="R7" i="4" s="1"/>
  <c r="U76" i="1"/>
  <c r="U77" i="1"/>
  <c r="T75" i="1"/>
  <c r="S7" i="4"/>
  <c r="T76" i="1"/>
  <c r="T77" i="1"/>
  <c r="P7" i="4" s="1"/>
  <c r="K7" i="4"/>
  <c r="R84" i="1"/>
  <c r="R85" i="1"/>
  <c r="R86" i="1"/>
  <c r="R87" i="1"/>
  <c r="S84" i="1"/>
  <c r="T84" i="1"/>
  <c r="T85" i="1"/>
  <c r="M4" i="6" s="1"/>
  <c r="M10" i="6" s="1"/>
  <c r="T86" i="1"/>
  <c r="T87" i="1"/>
  <c r="U84" i="1"/>
  <c r="S85" i="1"/>
  <c r="S86" i="1"/>
  <c r="S87" i="1"/>
  <c r="J4" i="6" s="1"/>
  <c r="J10" i="6" s="1"/>
  <c r="U85" i="1"/>
  <c r="U86" i="1"/>
  <c r="T4" i="6" s="1"/>
  <c r="T10" i="6" s="1"/>
  <c r="P4" i="6"/>
  <c r="P10" i="6"/>
  <c r="R89" i="1"/>
  <c r="S89" i="1"/>
  <c r="S90" i="1"/>
  <c r="S91" i="1"/>
  <c r="H5" i="6" s="1"/>
  <c r="S92" i="1"/>
  <c r="T89" i="1"/>
  <c r="T90" i="1"/>
  <c r="M5" i="6" s="1"/>
  <c r="T91" i="1"/>
  <c r="T92" i="1"/>
  <c r="R90" i="1"/>
  <c r="I5" i="6"/>
  <c r="N5" i="6"/>
  <c r="R91" i="1"/>
  <c r="J5" i="6"/>
  <c r="O5" i="6"/>
  <c r="R92" i="1"/>
  <c r="F5" i="6" s="1"/>
  <c r="K5" i="6"/>
  <c r="P5" i="6"/>
  <c r="R98" i="1"/>
  <c r="R99" i="1"/>
  <c r="R100" i="1"/>
  <c r="F6" i="6" s="1"/>
  <c r="R101" i="1"/>
  <c r="T98" i="1"/>
  <c r="T101" i="1"/>
  <c r="T99" i="1"/>
  <c r="M6" i="6" s="1"/>
  <c r="T100" i="1"/>
  <c r="S6" i="6"/>
  <c r="R6" i="6"/>
  <c r="H6" i="6"/>
  <c r="U6" i="6"/>
  <c r="R102" i="1"/>
  <c r="R103" i="1"/>
  <c r="C7" i="6" s="1"/>
  <c r="R104" i="1"/>
  <c r="R105" i="1"/>
  <c r="E7" i="6" s="1"/>
  <c r="S102" i="1"/>
  <c r="T102" i="1"/>
  <c r="T103" i="1"/>
  <c r="P7" i="6" s="1"/>
  <c r="T104" i="1"/>
  <c r="T105" i="1"/>
  <c r="U102" i="1"/>
  <c r="T7" i="6" s="1"/>
  <c r="S103" i="1"/>
  <c r="S104" i="1"/>
  <c r="S105" i="1"/>
  <c r="I7" i="6"/>
  <c r="U103" i="1"/>
  <c r="U104" i="1"/>
  <c r="U105" i="1"/>
  <c r="R7" i="6"/>
  <c r="J7" i="6"/>
  <c r="K7" i="6"/>
  <c r="R114" i="1"/>
  <c r="R115" i="1"/>
  <c r="F8" i="6" s="1"/>
  <c r="R116" i="1"/>
  <c r="R117" i="1"/>
  <c r="S114" i="1"/>
  <c r="K8" i="6" s="1"/>
  <c r="S115" i="1"/>
  <c r="S116" i="1"/>
  <c r="S117" i="1"/>
  <c r="H8" i="6"/>
  <c r="T114" i="1"/>
  <c r="U114" i="1"/>
  <c r="T115" i="1"/>
  <c r="P8" i="6" s="1"/>
  <c r="T116" i="1"/>
  <c r="T117" i="1"/>
  <c r="U115" i="1"/>
  <c r="R8" i="6" s="1"/>
  <c r="U116" i="1"/>
  <c r="U117" i="1"/>
  <c r="U8" i="6" s="1"/>
  <c r="T8" i="6"/>
  <c r="R122" i="1"/>
  <c r="D4" i="5" s="1"/>
  <c r="S122" i="1"/>
  <c r="T122" i="1"/>
  <c r="T123" i="1"/>
  <c r="T124" i="1"/>
  <c r="O4" i="5" s="1"/>
  <c r="O10" i="5" s="1"/>
  <c r="T125" i="1"/>
  <c r="U122" i="1"/>
  <c r="R4" i="5" s="1"/>
  <c r="R10" i="5" s="1"/>
  <c r="U125" i="1"/>
  <c r="U123" i="1"/>
  <c r="U124" i="1"/>
  <c r="R123" i="1"/>
  <c r="S123" i="1"/>
  <c r="S124" i="1"/>
  <c r="I4" i="5" s="1"/>
  <c r="I10" i="5" s="1"/>
  <c r="S125" i="1"/>
  <c r="N4" i="5"/>
  <c r="N10" i="5" s="1"/>
  <c r="R124" i="1"/>
  <c r="R125" i="1"/>
  <c r="P4" i="5"/>
  <c r="P10" i="5" s="1"/>
  <c r="R128" i="1"/>
  <c r="R129" i="1"/>
  <c r="R130" i="1"/>
  <c r="E5" i="5" s="1"/>
  <c r="R131" i="1"/>
  <c r="S128" i="1"/>
  <c r="K5" i="5" s="1"/>
  <c r="S130" i="1"/>
  <c r="S129" i="1"/>
  <c r="I5" i="5" s="1"/>
  <c r="S131" i="1"/>
  <c r="T128" i="1"/>
  <c r="U128" i="1"/>
  <c r="S5" i="5" s="1"/>
  <c r="T129" i="1"/>
  <c r="N5" i="5" s="1"/>
  <c r="T130" i="1"/>
  <c r="T131" i="1"/>
  <c r="O5" i="5" s="1"/>
  <c r="U129" i="1"/>
  <c r="T5" i="5" s="1"/>
  <c r="U130" i="1"/>
  <c r="U131" i="1"/>
  <c r="U5" i="5" s="1"/>
  <c r="R134" i="1"/>
  <c r="E6" i="5" s="1"/>
  <c r="S134" i="1"/>
  <c r="S135" i="1"/>
  <c r="H6" i="5" s="1"/>
  <c r="S136" i="1"/>
  <c r="S137" i="1"/>
  <c r="I6" i="5" s="1"/>
  <c r="T134" i="1"/>
  <c r="P6" i="5" s="1"/>
  <c r="T135" i="1"/>
  <c r="T136" i="1"/>
  <c r="M6" i="5" s="1"/>
  <c r="T137" i="1"/>
  <c r="U134" i="1"/>
  <c r="R135" i="1"/>
  <c r="D6" i="5" s="1"/>
  <c r="R136" i="1"/>
  <c r="R137" i="1"/>
  <c r="N6" i="5"/>
  <c r="U135" i="1"/>
  <c r="U136" i="1"/>
  <c r="U6" i="5" s="1"/>
  <c r="R139" i="1"/>
  <c r="F7" i="5" s="1"/>
  <c r="R140" i="1"/>
  <c r="R141" i="1"/>
  <c r="E7" i="5" s="1"/>
  <c r="R142" i="1"/>
  <c r="S139" i="1"/>
  <c r="K7" i="5" s="1"/>
  <c r="S140" i="1"/>
  <c r="S141" i="1"/>
  <c r="S142" i="1"/>
  <c r="H7" i="5"/>
  <c r="T139" i="1"/>
  <c r="U139" i="1"/>
  <c r="I7" i="5"/>
  <c r="T140" i="1"/>
  <c r="U140" i="1"/>
  <c r="S7" i="5" s="1"/>
  <c r="T141" i="1"/>
  <c r="P7" i="5" s="1"/>
  <c r="T142" i="1"/>
  <c r="U141" i="1"/>
  <c r="T7" i="5"/>
  <c r="S5" i="6"/>
  <c r="R8" i="2"/>
  <c r="R7" i="5"/>
  <c r="R5" i="6"/>
  <c r="T5" i="6"/>
  <c r="S6" i="4"/>
  <c r="T8" i="2"/>
  <c r="T5" i="2"/>
  <c r="T5" i="4"/>
  <c r="T7" i="2"/>
  <c r="U6" i="2"/>
  <c r="R4" i="4"/>
  <c r="R10" i="4" s="1"/>
  <c r="H7" i="6"/>
  <c r="E4" i="5"/>
  <c r="O7" i="4"/>
  <c r="P5" i="2"/>
  <c r="J8" i="2"/>
  <c r="P8" i="2"/>
  <c r="D6" i="2"/>
  <c r="J5" i="4"/>
  <c r="U7" i="5"/>
  <c r="D5" i="6"/>
  <c r="I4" i="6"/>
  <c r="I10" i="6"/>
  <c r="U4" i="4"/>
  <c r="U10" i="4"/>
  <c r="J7" i="2"/>
  <c r="H7" i="2"/>
  <c r="J6" i="6"/>
  <c r="K6" i="4"/>
  <c r="O5" i="4"/>
  <c r="O8" i="2"/>
  <c r="H6" i="2"/>
  <c r="J6" i="2"/>
  <c r="K6" i="2"/>
  <c r="M7" i="4"/>
  <c r="T6" i="4"/>
  <c r="I8" i="2"/>
  <c r="H8" i="2"/>
  <c r="S6" i="2"/>
  <c r="K5" i="2"/>
  <c r="R6" i="2"/>
  <c r="J5" i="2"/>
  <c r="J7" i="5"/>
  <c r="I6" i="6"/>
  <c r="M5" i="5"/>
  <c r="P4" i="4"/>
  <c r="P10" i="4" s="1"/>
  <c r="F6" i="2"/>
  <c r="U4" i="6"/>
  <c r="U10" i="6" s="1"/>
  <c r="S4" i="6"/>
  <c r="S10" i="6" s="1"/>
  <c r="E8" i="6"/>
  <c r="H4" i="6"/>
  <c r="H10" i="6"/>
  <c r="D4" i="6"/>
  <c r="J8" i="6"/>
  <c r="U6" i="4"/>
  <c r="J7" i="4"/>
  <c r="E5" i="6"/>
  <c r="O8" i="6"/>
  <c r="H5" i="4"/>
  <c r="D9" i="2"/>
  <c r="O5" i="2"/>
  <c r="O4" i="6"/>
  <c r="O10" i="6"/>
  <c r="C7" i="4"/>
  <c r="K4" i="6"/>
  <c r="K10" i="6" s="1"/>
  <c r="H5" i="2"/>
  <c r="N4" i="6"/>
  <c r="N10" i="6"/>
  <c r="D7" i="6"/>
  <c r="E9" i="2"/>
  <c r="U7" i="4"/>
  <c r="F7" i="4"/>
  <c r="R4" i="6"/>
  <c r="R10" i="6" s="1"/>
  <c r="R5" i="4"/>
  <c r="N4" i="4"/>
  <c r="N10" i="4"/>
  <c r="D5" i="4"/>
  <c r="P6" i="2"/>
  <c r="N6" i="2"/>
  <c r="T7" i="4"/>
  <c r="H6" i="4"/>
  <c r="M8" i="2"/>
  <c r="R9" i="2"/>
  <c r="M4" i="4"/>
  <c r="M10" i="4"/>
  <c r="S9" i="2"/>
  <c r="D4" i="2"/>
  <c r="F4" i="2"/>
  <c r="J4" i="2"/>
  <c r="J10" i="2" s="1"/>
  <c r="E5" i="2"/>
  <c r="F5" i="2"/>
  <c r="D5" i="2"/>
  <c r="R4" i="2"/>
  <c r="R10" i="2" s="1"/>
  <c r="O4" i="2"/>
  <c r="O10" i="2" s="1"/>
  <c r="N4" i="2"/>
  <c r="N10" i="2" s="1"/>
  <c r="H4" i="2"/>
  <c r="H10" i="2" s="1"/>
  <c r="K4" i="2"/>
  <c r="K10" i="2" s="1"/>
  <c r="I4" i="2"/>
  <c r="I10" i="2" s="1"/>
  <c r="S10" i="2" l="1"/>
  <c r="U4" i="5"/>
  <c r="U10" i="5" s="1"/>
  <c r="S6" i="5"/>
  <c r="R5" i="5"/>
  <c r="T6" i="5"/>
  <c r="N8" i="6"/>
  <c r="H4" i="5"/>
  <c r="H10" i="5" s="1"/>
  <c r="S7" i="6"/>
  <c r="R6" i="5"/>
  <c r="S4" i="5"/>
  <c r="S10" i="5" s="1"/>
  <c r="D7" i="5"/>
  <c r="C7" i="5"/>
  <c r="O6" i="5"/>
  <c r="P5" i="5"/>
  <c r="T4" i="5"/>
  <c r="T10" i="5" s="1"/>
  <c r="J4" i="5"/>
  <c r="J10" i="5" s="1"/>
  <c r="S8" i="6"/>
  <c r="M8" i="6"/>
  <c r="D8" i="6"/>
  <c r="C8" i="6"/>
  <c r="F7" i="6"/>
  <c r="M7" i="6"/>
  <c r="O6" i="6"/>
  <c r="C6" i="6"/>
  <c r="H7" i="4"/>
  <c r="D6" i="4"/>
  <c r="F5" i="4"/>
  <c r="M5" i="4"/>
  <c r="R7" i="2"/>
  <c r="H5" i="5"/>
  <c r="N6" i="6"/>
  <c r="M7" i="5"/>
  <c r="O7" i="5"/>
  <c r="C4" i="5"/>
  <c r="N7" i="5"/>
  <c r="K6" i="5"/>
  <c r="J6" i="5"/>
  <c r="J5" i="5"/>
  <c r="K4" i="5"/>
  <c r="K10" i="5" s="1"/>
  <c r="M4" i="5"/>
  <c r="M10" i="5" s="1"/>
  <c r="U7" i="6"/>
  <c r="E6" i="6"/>
  <c r="P6" i="6"/>
  <c r="D7" i="4"/>
  <c r="D10" i="4" s="1"/>
  <c r="P6" i="4"/>
  <c r="M6" i="4"/>
  <c r="I5" i="4"/>
  <c r="M9" i="2"/>
  <c r="C4" i="2"/>
  <c r="O7" i="6"/>
  <c r="N7" i="6"/>
  <c r="I8" i="6"/>
  <c r="F6" i="5"/>
  <c r="F5" i="5"/>
  <c r="F4" i="5"/>
  <c r="D6" i="6"/>
  <c r="D10" i="6" s="1"/>
  <c r="F4" i="6"/>
  <c r="O6" i="2"/>
  <c r="F8" i="2"/>
  <c r="C8" i="2"/>
  <c r="D8" i="2"/>
  <c r="E8" i="2"/>
  <c r="E10" i="2" s="1"/>
  <c r="F10" i="2"/>
  <c r="C7" i="2"/>
  <c r="D7" i="2"/>
  <c r="D10" i="2" s="1"/>
  <c r="C6" i="2"/>
  <c r="E7" i="4"/>
  <c r="E10" i="4" s="1"/>
  <c r="E6" i="4"/>
  <c r="C6" i="4"/>
  <c r="F6" i="4"/>
  <c r="F10" i="4" s="1"/>
  <c r="C5" i="4"/>
  <c r="E5" i="4"/>
  <c r="C5" i="6"/>
  <c r="F10" i="6"/>
  <c r="C4" i="6"/>
  <c r="E4" i="6"/>
  <c r="E10" i="6" s="1"/>
  <c r="C6" i="5"/>
  <c r="C10" i="5" s="1"/>
  <c r="D5" i="5"/>
  <c r="C5" i="5"/>
  <c r="E10" i="5"/>
  <c r="D10" i="5"/>
  <c r="F10" i="5"/>
  <c r="C10" i="2" l="1"/>
  <c r="C10" i="6"/>
  <c r="C10" i="4"/>
</calcChain>
</file>

<file path=xl/sharedStrings.xml><?xml version="1.0" encoding="utf-8"?>
<sst xmlns="http://schemas.openxmlformats.org/spreadsheetml/2006/main" count="525" uniqueCount="388">
  <si>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</si>
  <si>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</si>
  <si>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</si>
  <si>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</si>
  <si>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</si>
  <si>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</si>
  <si>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</si>
  <si>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</si>
  <si>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</si>
  <si>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</si>
  <si>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</si>
  <si>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</si>
  <si>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</si>
  <si>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</si>
  <si>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</si>
  <si>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</si>
  <si>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</si>
  <si>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</si>
  <si>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</si>
  <si>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</si>
  <si>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</si>
  <si>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</si>
  <si>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</si>
  <si>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</si>
  <si>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</si>
  <si>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</si>
  <si>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</si>
  <si>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</si>
  <si>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</si>
  <si>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</si>
  <si>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</si>
  <si>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</si>
  <si>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</si>
  <si>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</si>
  <si>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</si>
  <si>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</si>
  <si>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</si>
  <si>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</si>
  <si>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</si>
  <si>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</si>
  <si>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</si>
  <si>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</si>
  <si>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</si>
  <si>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</si>
  <si>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</si>
  <si>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</si>
  <si>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</si>
  <si>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</si>
  <si>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</si>
  <si>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</si>
  <si>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</si>
  <si>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</si>
  <si>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</si>
  <si>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</si>
  <si>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</si>
  <si>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</si>
  <si>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</si>
  <si>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</si>
  <si>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</si>
  <si>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</si>
  <si>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</si>
  <si>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</si>
  <si>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</si>
  <si>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</si>
  <si>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</si>
  <si>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</si>
  <si>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</si>
  <si>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</si>
  <si>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</si>
  <si>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</si>
  <si>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</si>
  <si>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</si>
  <si>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</si>
  <si>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</si>
  <si>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</si>
  <si>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</si>
  <si>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</si>
  <si>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</si>
  <si>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</si>
  <si>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</si>
  <si>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</si>
  <si>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</si>
  <si>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</si>
  <si>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</si>
  <si>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</si>
  <si>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</si>
  <si>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</si>
  <si>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</si>
  <si>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</si>
  <si>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</si>
  <si>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</si>
  <si>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</si>
  <si>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</si>
  <si>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</si>
  <si>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</si>
  <si>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</si>
  <si>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</si>
  <si>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</si>
  <si>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</si>
  <si>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</si>
  <si>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</si>
  <si>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</si>
  <si>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</si>
  <si>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</si>
  <si>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</si>
  <si>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</si>
  <si>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</si>
  <si>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</si>
  <si>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</si>
  <si>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</si>
  <si>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</si>
  <si>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</si>
  <si>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</si>
  <si>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</si>
  <si>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</si>
  <si>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</si>
  <si>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</si>
  <si>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</si>
  <si>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</si>
  <si>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</si>
  <si>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</si>
  <si>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</si>
  <si>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</si>
  <si>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</si>
  <si>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</si>
  <si>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</si>
  <si>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</si>
  <si>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</si>
  <si>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</si>
  <si>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</si>
  <si>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</si>
  <si>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</si>
  <si>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</si>
  <si>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</si>
  <si>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</si>
  <si>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</si>
  <si>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</si>
  <si>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</si>
  <si>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</si>
  <si>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</si>
  <si>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</si>
  <si>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</si>
  <si>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</si>
  <si>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</si>
  <si>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</si>
  <si>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</si>
  <si>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</si>
  <si>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</si>
  <si>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</si>
  <si>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</si>
  <si>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</si>
  <si>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</si>
  <si>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</si>
  <si>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</si>
  <si>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</si>
  <si>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</si>
  <si>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</si>
  <si>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</si>
  <si>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</si>
  <si>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</si>
  <si>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</si>
  <si>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</si>
  <si>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</si>
  <si>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</si>
  <si>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</si>
  <si>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</si>
  <si>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</si>
  <si>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</si>
  <si>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</si>
  <si>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</si>
  <si>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</si>
  <si>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</si>
  <si>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</si>
  <si>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</si>
  <si>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</si>
  <si>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</si>
  <si>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</si>
  <si>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</si>
  <si>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</si>
  <si>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</si>
  <si>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</si>
  <si>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El Cer ha diseñado y  cuenta con planes de apoyo para la poblacion en situacion de vulnerabilidad o con procesos de aprendizaje especial.</t>
  </si>
  <si>
    <t>Ver actas, PE.I.</t>
  </si>
  <si>
    <t>El Centro cuenta con una politica de atención a todo tipo de poblacion que solicita el acceso a ella, sin ninguna restricción de cultura, raza, religión y color.</t>
  </si>
  <si>
    <t>Ver actas.</t>
  </si>
  <si>
    <t>El CER elabora  los planes curriculares basandose en las espectativas y necesidades de cada uno de los estudiantes.</t>
  </si>
  <si>
    <t>Plan Curricular</t>
  </si>
  <si>
    <t xml:space="preserve">La institución se interesa en la proyección personal de sus estudiantes
</t>
  </si>
  <si>
    <t>Proyecto de vida</t>
  </si>
  <si>
    <t>El CER cuenta con escuela de padres y se desarrolla en cada una de las sedes,aplicado en diferentes momentos.</t>
  </si>
  <si>
    <t>Actas Consejo de Padres</t>
  </si>
  <si>
    <t xml:space="preserve">El CER  ofrece los diferentes niveles educativos y los modelos flexibles, así mismo posibilidades de integración cultural y deportiva. </t>
  </si>
  <si>
    <t>Ver planta de servicios</t>
  </si>
  <si>
    <t xml:space="preserve">El CER  junto con  la comunidad Educativa, evalúan la disposición y el buen uso  de los recursos físicos </t>
  </si>
  <si>
    <t>Ver diseño  plantas físicas</t>
  </si>
  <si>
    <t>No se aplica al CER,ya que no se tienen los grados de 10 y 11 .</t>
  </si>
  <si>
    <t>No aplica</t>
  </si>
  <si>
    <t xml:space="preserve">El CER estimula la  participación de los estudiantes en el gobierno escolar y demás  actividades. </t>
  </si>
  <si>
    <t>Ver Actas del Gobierno Escolar</t>
  </si>
  <si>
    <t>En el CER se cuenta con  el Consejo de Padres que funciona integrándose a las diferentes actividadesprogramadas.</t>
  </si>
  <si>
    <t>Ver Actas del Consejo de Padres.</t>
  </si>
  <si>
    <t>EL CER vincula a las familias de los estudiantes y exalumnos en las diferentes actividades que se programan.</t>
  </si>
  <si>
    <t>Ver registro fotográfico</t>
  </si>
  <si>
    <t>El CER cuenta con  un proyecto de riesgos físicos reconocido por la comunidad para el mejoramiento de las condiciones de seguridad.</t>
  </si>
  <si>
    <t>Ver Proyecto.</t>
  </si>
  <si>
    <t>En el CER existe un proyecto de riesgos psicosociales que se pone en marcha con el apoyo de otras entidades.</t>
  </si>
  <si>
    <t>El CER evalua y mejora periodicamente los planes de seguridad.</t>
  </si>
  <si>
    <t>El CER cuenta con  un proyecto de riesgos físicos reconocido por la comunidad para el mejoramiento de las condiciones de seguridad. Es necesario su fortalecimiento mediante la búsqueda de alianzas con otras instituciones y de la comunidad.</t>
  </si>
  <si>
    <t>El CER elabora  los planes curriculares basandose en las espectativas y necesidades de los estudiantes; es necesario realizar seguimiento a  tales necesidades para el mejoramiento continuo y fortalecimiento del plan de mejoramiento institucional.</t>
  </si>
  <si>
    <t>El CER ha diseñado y  cuenta con planes de apoyo para la poblacion en situacion de vulnerabilidad o con procesos de aprendizaje especial, que es preciso mantener y fortalecer.</t>
  </si>
  <si>
    <t>El CER cuenta con escuela de padres y se desarrolla en cada una de las sedes,aplicado en diferentes momentos cuyo mejoramiento se hace teniendo en cuenta las necesidades y expectativas de los integrantes de la familia y de la comunidad.</t>
  </si>
  <si>
    <t>El proceso de matrícula del CER se encuentra debidamente organizado y se hace evaluaciones periódicas buscando el mejoramiento de ésta y
la satisfacción de las familias y los estudiantes.</t>
  </si>
  <si>
    <t>Archivo de matrícula. Plataforma del SIMAT.</t>
  </si>
  <si>
    <t>Se tiene un sistema de archivo que permite disponer de la información de los estudiantes de todas las sedes, así como expedir constancias y certificados de manera ágil, confiable y oportuna.</t>
  </si>
  <si>
    <t xml:space="preserve">Archivos  del CER. </t>
  </si>
  <si>
    <t>El CER dispone de un sistema ágil y oportuno para la expedición de boletines de calificaciones unificado que cuenta con los sistemas de control necesarios para garantizar la información.</t>
  </si>
  <si>
    <t>Boletines .</t>
  </si>
  <si>
    <t>El programa de mantenimiento de la planta física se revisa periodicamente y se realiza los
ajustes pertinentes.</t>
  </si>
  <si>
    <t>Plan de mantenimiento de infraestructura</t>
  </si>
  <si>
    <t>El CER revisa y evalúa periódicamente su programa de adecuación, accesibilidad y embellecimiento de su planta física y sus sedes,propiciando acciones de mejoramiento.</t>
  </si>
  <si>
    <t>Plan de ornato de las sedes educativas</t>
  </si>
  <si>
    <t>Se revisa y evalúa periódicamente el plan de los espacios físicos y se diseñan acciones para optimizarlos.</t>
  </si>
  <si>
    <t>Bitácora de seguimiento</t>
  </si>
  <si>
    <t>El CER cuenta  con un plan de mejoramiento para el aprendizaje, coherente a las actividades que se llevan a cabo
en cada uno de sus espacios físicos.</t>
  </si>
  <si>
    <t>Plan de mejoramiento para el aprendizaje.</t>
  </si>
  <si>
    <t>El CER revisa y evalúa periódicamente su proceso de adquisición y suministro de insumos, y efectúa los ajustes necesarios para mejorarlo.</t>
  </si>
  <si>
    <t>Diagnóstico de necesidades.</t>
  </si>
  <si>
    <t>El CER revisa y evalúa periódicamente su programa de mantenimiento preventivo y correctivo de los equipos y recursos para el aprendizaje, realizando los ajustes necesarios.</t>
  </si>
  <si>
    <t>Plan de mantenimiento para equipos.</t>
  </si>
  <si>
    <t>Se cuenta con  un plan de seguridad  y protección que se revisa y actualiza periódicamente dependiendo el panorama de riesgos.</t>
  </si>
  <si>
    <t>Proyecto de seguridad y protección.</t>
  </si>
  <si>
    <t>Se revisa y evalúa periódicamente la cobertura, calidad y oportunidad de los servicios complementarios y recursos, en función de las necesidades del estudiantado.</t>
  </si>
  <si>
    <t>raciones para preparar en casa</t>
  </si>
  <si>
    <t xml:space="preserve">La estrategia para apoyar a los estudiantes que presentan bajo desempeño académico o con dificultades de interacción, es aplicada en todas las sedes y es conocida por toda la comunidad educativa. </t>
  </si>
  <si>
    <t>Aplicación de los PIAR en cada sede</t>
  </si>
  <si>
    <t>Los perfiles con los que cuenta cada uno de los docentes se usan para la asignación de carga académica.</t>
  </si>
  <si>
    <t>Actas de asignación de carga académica.</t>
  </si>
  <si>
    <t>El Centro educativo tiene una estrategia organizada para la inducción y la acogida del personal nuevo, que incluye el análisis del PEI y del plan de mejoramiento.</t>
  </si>
  <si>
    <t>Prueba de madurez</t>
  </si>
  <si>
    <t>Se revisa y evalúa continuamente los programa de formación y capacitación buscando asì el mejoramiento de los procesos de enseñanza y aprendizaje.</t>
  </si>
  <si>
    <t>Actas de asistencia.</t>
  </si>
  <si>
    <t>El CER revisa y evalúa continuamente sus criterios de asignación académica de los docentes y realiza los ajustes pertinentes a los mismos.</t>
  </si>
  <si>
    <t>Resoluciones de asignación de carga académica.</t>
  </si>
  <si>
    <t>El Centro revisa permanentemente si el personal vinculado está identificado con su filosofía, principios, valores y objetivos, y se toman medidas pertinentes para lograr que todos se sientan parte de la misma.</t>
  </si>
  <si>
    <t>Resolución planta de personal.</t>
  </si>
  <si>
    <t>El director revisa continuamente el proceso de evaluación de docentes (Decrteto 1278) los cuales se evaluan anualmente.</t>
  </si>
  <si>
    <t>Proceso de evaluación de docentes decreto 1278.</t>
  </si>
  <si>
    <t>Al finalizar el año escolar, se les hace un reconocimiento al personal vinculado, docentes, estudiantes y padres de familia  por sus acciones sobresalientes ante la comunidad educativa.</t>
  </si>
  <si>
    <t>Videos e imágenes de actos de clausura.</t>
  </si>
  <si>
    <t>El CER cuenta con una política de investigaciones y ha desarrollado planes para la divulgación del conocimiento generado entre sus miembros.</t>
  </si>
  <si>
    <t>Proyectos PRAES.</t>
  </si>
  <si>
    <t>El Centro Educativo cuenta con un comité de convivencia conformado, el cuál se reune periodicamente para evaluar y revisar los casos que se presenten.</t>
  </si>
  <si>
    <t>Acta de conformación del comité. Acuerdos de convivencia con estudiantes.</t>
  </si>
  <si>
    <t xml:space="preserve"> El CER revisa y evalúa continuamente su programa de bienestar del personal vinculado y los ajusta de acuerdo con los resultados obtenidos y las nuevas necesidades.</t>
  </si>
  <si>
    <t>Cronograma anual de actividades.</t>
  </si>
  <si>
    <t>Se evalúa periódicamente los procedimientos para la elaboración del presupuesto, para lograr coordinar las necesidades de las distintas sedes. Asimismo, se realiza análisis financieros y proyecciones presupuestales.</t>
  </si>
  <si>
    <t>Actas de rendición de cuentas, consejo directivo y presupesto.</t>
  </si>
  <si>
    <t>La contabilidad tiene todos sus soportes; los informes financieros se elaboran y se presentan dentro de los plazos establecidos por las normas y se usan para el control financiero y para la toma de decisiones en el corto, mediano y largo plazo.</t>
  </si>
  <si>
    <t>Libros reglamentarios, actas de consejo directivo y de rendición de cuentas.</t>
  </si>
  <si>
    <t>El CER realiza seguimiento y evaluación de los procesos de recaudo de ingresos y de realización de los gastos; dicha información retroalimenta la planeación financiera y apoya la toma de decisiones.</t>
  </si>
  <si>
    <t>Informe de ingresos y egresos.</t>
  </si>
  <si>
    <t>El Centro educativo revisa y hace seguimiento a los resultados de los informes financieros, para que éstos sean un elemento clave en el momento de planear las acciones, evaluar los resultados de las mismas y tomar decisiones.</t>
  </si>
  <si>
    <t>Actas de rendición de cuentas, imágenes y videos.</t>
  </si>
  <si>
    <t>El plan de estudios con el que cuenta el CER es articulado,  coherente, pertinente y acorde a los proncipios de escuela nueva y postprimaria.</t>
  </si>
  <si>
    <t>Planes de estudios</t>
  </si>
  <si>
    <t>El CER desarrolla  un enfoque metodológico común, utilizando metodos de enseñanza flexible, usando recursos acordes a las necesidades de la población,</t>
  </si>
  <si>
    <t>Plan curricular del CER</t>
  </si>
  <si>
    <t>el CER tiene un plan de dotación, de uso y mantenimiento de los recursos para el aprendizaje que  permite apoyar el trabajo académico de a cuerdo a las necesidades de estudiantes y docentes.</t>
  </si>
  <si>
    <t>Existen recursos TIC y materiales didácticos físicos.</t>
  </si>
  <si>
    <t>El CER evalúa periódicamente el cumplimiento de las horas efectivas de clase recibidas por los estudiantes y toma las medidas pertinentes para corregir situaciones anómalas.</t>
  </si>
  <si>
    <t>Resolución carga laboral</t>
  </si>
  <si>
    <t>El CER revisa periódicamente la implementación de la evaluación e introduce ajustes.</t>
  </si>
  <si>
    <t>SIEE</t>
  </si>
  <si>
    <t xml:space="preserve">El CER mejora sus practicas pedagógicas, mediante la aplicación de  sus proyectos transversales y de aula.  </t>
  </si>
  <si>
    <t>Proyectos transversales.</t>
  </si>
  <si>
    <t>El CER aplica  estrategias para el fortalecimiento del desarrollo de las tareas escolares conjuntamente con padres de familia.</t>
  </si>
  <si>
    <t>Compromisos establecidos en las comisiones de evaluacion y promocion, recomendaciones plasmadas en los boletines</t>
  </si>
  <si>
    <t xml:space="preserve">El CER desarrolla una  política sobre el uso de los recursos para el aprendizaje, la cual esta articulada con su propuesta pedagógica. 
</t>
  </si>
  <si>
    <t>Proyecto TIC, y textos.</t>
  </si>
  <si>
    <t>La politica de  distribución del tiempo curricular que aplica elCER, es apropiada, se utiliza efectivamente y se evalua periodicamente para realizar ajustes cuando se requiera.</t>
  </si>
  <si>
    <t>cronograma de actividades y horarios laboral y académico</t>
  </si>
  <si>
    <t>El CER desarrolla acciones de mejoramiento para superar las debilidades evidenciadas en el rendimiento de los estudiantes.</t>
  </si>
  <si>
    <t>Planes de mejoramiento de los aprendizajes.</t>
  </si>
  <si>
    <t>Los planes de aula con los que cuenta el CER,  son accesibles a los estudiantes y cuentan con un enfoque metodológico y curricular.</t>
  </si>
  <si>
    <t>Planeadores.</t>
  </si>
  <si>
    <t xml:space="preserve">El CER hace seguimiento periódico de las prácticas de aula y propone acciones para mejorarlas. </t>
  </si>
  <si>
    <t>Planes de seguimiento</t>
  </si>
  <si>
    <t>El CER diseñan, aplican y evalua  planes de seguimiento a estudiantes con bajo rendimiento.</t>
  </si>
  <si>
    <t>Formatos de planes de  evaluación</t>
  </si>
  <si>
    <t>El CER  realiza seguimiento del rendimiento escolar por cada periodo académico,  a través de estadísticas aplicadas.</t>
  </si>
  <si>
    <t>Formatos, actas.</t>
  </si>
  <si>
    <t>El  CER r realiza seguimiento a los resultados de las evaluaciones externas y diseña planes de mejora, establecidos en el PMI.</t>
  </si>
  <si>
    <t>Planes de mejoramiento. PMI.</t>
  </si>
  <si>
    <t>El CER  revisa y evalúa el ausentismo de los educando,con la participación de los padres de familia.</t>
  </si>
  <si>
    <t>Actas de compromiso  estudiantes y padres de familia.</t>
  </si>
  <si>
    <t>Al finalizar cada periodo académico, el CER realiza jornadas de recuperación en busca de  mejorar el desarrollo de las competencias básicas de los estudiantes y al mejoramiento de sus resultados.</t>
  </si>
  <si>
    <t>Planes de recuperación.</t>
  </si>
  <si>
    <t>El CER cuenta con programas de apoyo pedagógico para los estudiantes con NEE.</t>
  </si>
  <si>
    <t>Planes de apoyo.</t>
  </si>
  <si>
    <t>El CER integra a los engresados, en el acompañamiento en el desarrollo de los proyectos</t>
  </si>
  <si>
    <t>Actas</t>
  </si>
  <si>
    <t>La Misión, visión y principios del CER, tienen en cuenta la inclusion y  se realizan periodicamente ajustes en busca de  la calidad del Centro educativo.</t>
  </si>
  <si>
    <t>Proyecto Educativo Institucional</t>
  </si>
  <si>
    <t>Periodicamente el CER realiza la revisión de las metas teniendo en  cuenta el proceso progresivo de atención a la población diversa y vulnerable.</t>
  </si>
  <si>
    <t xml:space="preserve">Plan de Mejoramiento </t>
  </si>
  <si>
    <t>La comunidad educativa del CER es conocedora del direccionamiento estratégico y es divulgado en la comunidad.</t>
  </si>
  <si>
    <t>videos,fotos y actas de las diferentes socializaciones ante la comunidad educativa</t>
  </si>
  <si>
    <t>El CER evalúa  y ajusta periódicamente su estrategia de inclusión de personas de diferentes grupos poblacionales.
poblacionales o diversidad cultural, e introduce
los ajustes pertinentes para fortalecerla.</t>
  </si>
  <si>
    <t>SIMAT, folio de matricula</t>
  </si>
  <si>
    <t>El CER  evalúa y ajusta  periodicamente la eficiencia y pertinencia de los criterios establecidos para su manejo.</t>
  </si>
  <si>
    <t>plan de mejoramiento institucional.</t>
  </si>
  <si>
    <t xml:space="preserve">El CER evalúa y ajusta  periódicamente la articulación de los planes, proyectos y acciones a su planteamiento estratégico, y realiza los cambios y ajustes necesarios </t>
  </si>
  <si>
    <t>Documento PEI</t>
  </si>
  <si>
    <t>El CER evalúa e introduce periódicamente ajustes pertinentes a la aplicación articulada de la estrategia pedagógica, así como su coherencia con la misión, la visión y los principios institucionales.</t>
  </si>
  <si>
    <t>Sistema de evaluación SIEE y resultados prueba SABER</t>
  </si>
  <si>
    <t xml:space="preserve">El CER utiliza sistemáticamente toda la información interna y externa disponible para evaluar  y ajustar los resultados de sus planes y programas de trabajo.
</t>
  </si>
  <si>
    <t>Documentos Pruebas saber y análisis de sus resultados de pruebas.</t>
  </si>
  <si>
    <t xml:space="preserve">El CER revisa, ajusta y orienta  periódicamente los procedimientos e instrumentos establecidos para realizar la autoevaluación integral. </t>
  </si>
  <si>
    <t>Actas, documentos de autoevaluación ajustados.</t>
  </si>
  <si>
    <t>El Consejo Directivo se reune periodicamente y hace seguimiento al plan de trabajo garantizando su cumplimiento</t>
  </si>
  <si>
    <t>Actas y acuerdos.</t>
  </si>
  <si>
    <t>Establece agenda de trabajo y ayuda a resolver inquietudes y propuestas sobre el currículo.</t>
  </si>
  <si>
    <t xml:space="preserve">Actas </t>
  </si>
  <si>
    <t>La comisión de evaluación y promoción se reúne oportunamente, toma las decisiones pertinentes y apoya la definición de políticas institucionales de evaluación que favorece a la diversidad de la población</t>
  </si>
  <si>
    <t>Actas de reuniones.</t>
  </si>
  <si>
    <t>El comité de convivencia del CER contribuye a resolver las dificultades de convivencia que se presentan.</t>
  </si>
  <si>
    <t>Manual de convivencia resignificado.</t>
  </si>
  <si>
    <t>El consejo estudiantil se reúne periódicamente y es reconocido como la instancia de representación de los intereses de todos  los estudiantes del CER.</t>
  </si>
  <si>
    <t>Acuerdo consejo estudiantil. Actas</t>
  </si>
  <si>
    <t>El personero estudiantil desarrolla proyectos en  favor de los estudiantes y su labor es reconocida en los diferentes estamentos de la comunidad educativa.</t>
  </si>
  <si>
    <t>Elección anual- Proyecto de vida.</t>
  </si>
  <si>
    <t>El CER reune periodicamente la asamblea de padres de familia, para  evaluar los resultados de sus acciones y los utiliza para fortalecer su trabajo.</t>
  </si>
  <si>
    <t>El CER reune el  consejo de padres de familia  periódicamente,  para evaluar los resultados de sus acciones y decisiones.</t>
  </si>
  <si>
    <t>El CER utiliza diferentes medios de comunicación, para informar, actualizar y motivar a cada uno de los estamentos de la comunidad educativa.</t>
  </si>
  <si>
    <t>Oficios, Memorandos,circulares.</t>
  </si>
  <si>
    <t>La dinámica de trabajo en equipo se practica continuamente dando resultados satisfactorios.</t>
  </si>
  <si>
    <t>Actas de reuniones</t>
  </si>
  <si>
    <t>El CER estimula mediante reconocimiento los aportes y logros de toda la comunidad educativa.</t>
  </si>
  <si>
    <t>Manual de convivencia, actos de reconocimientos</t>
  </si>
  <si>
    <t>El CER  identifican continuamente las buenas prácticas que  sirven para fortalecer los diferentes procesos.</t>
  </si>
  <si>
    <t>registros fotográficos</t>
  </si>
  <si>
    <t>El CER  integra a la comunidad educativa en la participación en cada uno los eventos programados.</t>
  </si>
  <si>
    <t>actas y resgistros fotográficos.</t>
  </si>
  <si>
    <t>Los espacios y la dotación con la que cuenta el CER son suficiente y adecuados para el aprendizaje y la convivencia.</t>
  </si>
  <si>
    <t>El CER  realiza articulación e inducción a los nuevos estudiantes.</t>
  </si>
  <si>
    <t>registros fotograficos</t>
  </si>
  <si>
    <t>El CER programa y realiza actividdes recreativas, culturales y deportivas que ayudan a motivar al estudiante continuamente.</t>
  </si>
  <si>
    <t>planillas y registros.</t>
  </si>
  <si>
    <t>El Manual de Convivencia del CER, se revisa, ajusta y se evalua periodicamente.</t>
  </si>
  <si>
    <t>El CER desarrolla actividades extracurriculares que propicia la participación  y estas estan orientadas a complementar la formación de los estudiantes en los aspectos sociales, artísticos, deportivos, emocionales, éticos, etc.</t>
  </si>
  <si>
    <t>planillas y registros, actas, fotos y videos</t>
  </si>
  <si>
    <t>El CER realiza la entrega de mercados a las familias, gracias a la colaboración de los docentes.</t>
  </si>
  <si>
    <t>planillas y registros</t>
  </si>
  <si>
    <t>El CER se apoya en  el manual de convivencia para resolver cualquier conflicto entre estudiantes y docentes.</t>
  </si>
  <si>
    <t>manual de convivencia</t>
  </si>
  <si>
    <t>El CER  evalúa y aplica los mecanismos y recursos que  previenen situaciones de riesgo para  manejar los casos difíciles que se presentan.</t>
  </si>
  <si>
    <t>Ruta de convivencia escolar</t>
  </si>
  <si>
    <t>El CER revisa y evalúa los procesos de comunicación e intercambio con las familias o acudientes y realiza los ajustes pertinentes.</t>
  </si>
  <si>
    <t>registro de asistencias de reuniones.</t>
  </si>
  <si>
    <t>El CER revisa, ajusta y evalúa los procesos de comunicación e intercambio con las autoridades educativas.</t>
  </si>
  <si>
    <t>El CER cuenta con alianzas y acuerdos
con diferentes entidades para apoyar la ejecución de sus proyectos.</t>
  </si>
  <si>
    <t>microcentros Núcleo educativo.</t>
  </si>
  <si>
    <t xml:space="preserve"> El CER  tiene en cuenta  al sector productivo para rediseñar el proyecto productivo pedagógico.</t>
  </si>
  <si>
    <t>proyecto productivo</t>
  </si>
  <si>
    <t>El director y docentes  evaluan periodicamente la eficiencia ,pertinecia y cumplimiento de todas las metas establecidas por  el centro educativo, en busca de la excelencia integral.</t>
  </si>
  <si>
    <t>Gestionar con entidades gubernamentales  sobre el mejoramiento del servicio de transporte escolar en busca del beneficio y bienestar de la comunidad estudiantil.</t>
  </si>
  <si>
    <t>El buen manejo de los recursos económicos del CER, priorizando las necesidades más urgentes.</t>
  </si>
  <si>
    <t>La capacitación de los docentes en la búsqueda de mejorar sus procesos en el aula</t>
  </si>
  <si>
    <t>El CER cuenta con un plan de estudios  articulado con los proncipios de escuela nueva y postprimaria.</t>
  </si>
  <si>
    <t>El CER  debe continuar la evaluación de los planes de seguimiento a estudiantes con bajo rendimiento y realizar seguimiento del rendimiento escolar por cada periodo académico.</t>
  </si>
  <si>
    <t>El CER debe fortalecer su política de investigaciones desarrollar planes para la divulgación del conocimiento generado entre sus miembros.</t>
  </si>
  <si>
    <t>CENTRO EDUCATIVO RURAL LLANO ALTO</t>
  </si>
  <si>
    <t>VEREDA LLANO ALTO</t>
  </si>
  <si>
    <t>ABREGO</t>
  </si>
  <si>
    <t>cerllanoalto2018@gmail.com ; cer_llanoalto@sednortedesantander.gov.co</t>
  </si>
  <si>
    <t>LUIS ANGEL SANABRIA CLARO</t>
  </si>
  <si>
    <t>YONY ALVAREZ ALVAREZ</t>
  </si>
  <si>
    <t>OLGA TORRADO PEÑARANDA</t>
  </si>
  <si>
    <t>YOLANDA TORRADO PEÑARANDA</t>
  </si>
  <si>
    <t>FABIOLA QUINTERO CASADIEGOS</t>
  </si>
  <si>
    <t>COORDINADOR-GESTION ADMINISTRATIVA</t>
  </si>
  <si>
    <t>COORDINADORA-GESTION DIRECTIVA</t>
  </si>
  <si>
    <t>COORDINADORA-GESTION ACADEMICA</t>
  </si>
  <si>
    <t>COORDINADORA-GESTION COMUNITARIA</t>
  </si>
  <si>
    <t>jhonyal73@hotmail.com</t>
  </si>
  <si>
    <t>oltope.cg@hotmail.com</t>
  </si>
  <si>
    <t>ytp65@hotmail.com</t>
  </si>
  <si>
    <t>fquinterocas@hotmail.com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</si>
</sst>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15993600"/>
        <c:axId val="113297088"/>
        <c:axId val="0"/>
      </c:bar3DChart>
      <c:catAx>
        <c:axId val="11599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297088"/>
        <c:crosses val="autoZero"/>
        <c:auto val="1"/>
        <c:lblAlgn val="ctr"/>
        <c:lblOffset val="100"/>
        <c:noMultiLvlLbl val="0"/>
      </c:catAx>
      <c:valAx>
        <c:axId val="113297088"/>
        <c:scaling>
          <c:orientation val="minMax"/>
        </c:scaling>
        <c:delete val="1"/>
        <c:axPos val="l"/>
        <c:numFmt formatCode="0%" sourceLinked="1"/>
        <c:majorTickMark val="out"/>
        <c:minorTickMark val="none"/>
        <c:tickLblPos val="nextTo"/>
        <c:crossAx val="115993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22692096"/>
        <c:axId val="122610816"/>
      </c:lineChart>
      <c:catAx>
        <c:axId val="12269209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22610816"/>
        <c:crosses val="autoZero"/>
        <c:auto val="1"/>
        <c:lblAlgn val="ctr"/>
        <c:lblOffset val="100"/>
        <c:noMultiLvlLbl val="0"/>
      </c:catAx>
      <c:valAx>
        <c:axId val="122610816"/>
        <c:scaling>
          <c:orientation val="minMax"/>
        </c:scaling>
        <c:delete val="1"/>
        <c:axPos val="l"/>
        <c:numFmt formatCode="0%" sourceLinked="1"/>
        <c:majorTickMark val="out"/>
        <c:minorTickMark val="none"/>
        <c:tickLblPos val="nextTo"/>
        <c:crossAx val="12269209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19-4211-8C11-0BE2B4B2E7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19-4211-8C11-0BE2B4B2E7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19-4211-8C11-0BE2B4B2E7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19-4211-8C11-0BE2B4B2E7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22694144"/>
        <c:axId val="122613120"/>
      </c:lineChart>
      <c:catAx>
        <c:axId val="122694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613120"/>
        <c:crosses val="autoZero"/>
        <c:auto val="1"/>
        <c:lblAlgn val="ctr"/>
        <c:lblOffset val="100"/>
        <c:noMultiLvlLbl val="0"/>
      </c:catAx>
      <c:valAx>
        <c:axId val="122613120"/>
        <c:scaling>
          <c:orientation val="minMax"/>
        </c:scaling>
        <c:delete val="1"/>
        <c:axPos val="l"/>
        <c:numFmt formatCode="0%" sourceLinked="1"/>
        <c:majorTickMark val="out"/>
        <c:minorTickMark val="none"/>
        <c:tickLblPos val="nextTo"/>
        <c:crossAx val="122694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23068928"/>
        <c:axId val="122615424"/>
      </c:lineChart>
      <c:catAx>
        <c:axId val="123068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615424"/>
        <c:crosses val="autoZero"/>
        <c:auto val="1"/>
        <c:lblAlgn val="ctr"/>
        <c:lblOffset val="100"/>
        <c:noMultiLvlLbl val="0"/>
      </c:catAx>
      <c:valAx>
        <c:axId val="122615424"/>
        <c:scaling>
          <c:orientation val="minMax"/>
        </c:scaling>
        <c:delete val="1"/>
        <c:axPos val="l"/>
        <c:numFmt formatCode="0%" sourceLinked="1"/>
        <c:majorTickMark val="out"/>
        <c:minorTickMark val="none"/>
        <c:tickLblPos val="nextTo"/>
        <c:crossAx val="1230689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23070976"/>
        <c:axId val="123002880"/>
        <c:axId val="0"/>
      </c:bar3DChart>
      <c:catAx>
        <c:axId val="123070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2880"/>
        <c:crosses val="autoZero"/>
        <c:auto val="1"/>
        <c:lblAlgn val="ctr"/>
        <c:lblOffset val="100"/>
        <c:noMultiLvlLbl val="0"/>
      </c:catAx>
      <c:valAx>
        <c:axId val="123002880"/>
        <c:scaling>
          <c:orientation val="minMax"/>
        </c:scaling>
        <c:delete val="1"/>
        <c:axPos val="l"/>
        <c:numFmt formatCode="0%" sourceLinked="1"/>
        <c:majorTickMark val="out"/>
        <c:minorTickMark val="none"/>
        <c:tickLblPos val="nextTo"/>
        <c:crossAx val="123070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23072000"/>
        <c:axId val="123004608"/>
        <c:axId val="0"/>
      </c:bar3DChart>
      <c:catAx>
        <c:axId val="123072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4608"/>
        <c:crosses val="autoZero"/>
        <c:auto val="1"/>
        <c:lblAlgn val="ctr"/>
        <c:lblOffset val="100"/>
        <c:noMultiLvlLbl val="0"/>
      </c:catAx>
      <c:valAx>
        <c:axId val="123004608"/>
        <c:scaling>
          <c:orientation val="minMax"/>
        </c:scaling>
        <c:delete val="1"/>
        <c:axPos val="l"/>
        <c:numFmt formatCode="0%" sourceLinked="1"/>
        <c:majorTickMark val="out"/>
        <c:minorTickMark val="none"/>
        <c:tickLblPos val="nextTo"/>
        <c:crossAx val="123072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23844096"/>
        <c:axId val="123006336"/>
        <c:axId val="0"/>
      </c:bar3DChart>
      <c:catAx>
        <c:axId val="12384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6336"/>
        <c:crosses val="autoZero"/>
        <c:auto val="1"/>
        <c:lblAlgn val="ctr"/>
        <c:lblOffset val="100"/>
        <c:noMultiLvlLbl val="0"/>
      </c:catAx>
      <c:valAx>
        <c:axId val="123006336"/>
        <c:scaling>
          <c:orientation val="minMax"/>
        </c:scaling>
        <c:delete val="1"/>
        <c:axPos val="l"/>
        <c:numFmt formatCode="0%" sourceLinked="1"/>
        <c:majorTickMark val="out"/>
        <c:minorTickMark val="none"/>
        <c:tickLblPos val="nextTo"/>
        <c:crossAx val="123844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23845120"/>
        <c:axId val="123008064"/>
      </c:lineChart>
      <c:catAx>
        <c:axId val="12384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008064"/>
        <c:crosses val="autoZero"/>
        <c:auto val="1"/>
        <c:lblAlgn val="ctr"/>
        <c:lblOffset val="100"/>
        <c:noMultiLvlLbl val="0"/>
      </c:catAx>
      <c:valAx>
        <c:axId val="123008064"/>
        <c:scaling>
          <c:orientation val="minMax"/>
        </c:scaling>
        <c:delete val="1"/>
        <c:axPos val="l"/>
        <c:numFmt formatCode="0%" sourceLinked="1"/>
        <c:majorTickMark val="out"/>
        <c:minorTickMark val="none"/>
        <c:tickLblPos val="nextTo"/>
        <c:crossAx val="12384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23846144"/>
        <c:axId val="123699200"/>
        <c:axId val="0"/>
      </c:bar3DChart>
      <c:catAx>
        <c:axId val="123846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699200"/>
        <c:crosses val="autoZero"/>
        <c:auto val="1"/>
        <c:lblAlgn val="ctr"/>
        <c:lblOffset val="100"/>
        <c:noMultiLvlLbl val="0"/>
      </c:catAx>
      <c:valAx>
        <c:axId val="123699200"/>
        <c:scaling>
          <c:orientation val="minMax"/>
        </c:scaling>
        <c:delete val="1"/>
        <c:axPos val="l"/>
        <c:numFmt formatCode="0%" sourceLinked="1"/>
        <c:majorTickMark val="out"/>
        <c:minorTickMark val="none"/>
        <c:tickLblPos val="nextTo"/>
        <c:crossAx val="123846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23904512"/>
        <c:axId val="123700928"/>
        <c:axId val="0"/>
      </c:bar3DChart>
      <c:catAx>
        <c:axId val="12390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0928"/>
        <c:crosses val="autoZero"/>
        <c:auto val="1"/>
        <c:lblAlgn val="ctr"/>
        <c:lblOffset val="100"/>
        <c:noMultiLvlLbl val="0"/>
      </c:catAx>
      <c:valAx>
        <c:axId val="123700928"/>
        <c:scaling>
          <c:orientation val="minMax"/>
        </c:scaling>
        <c:delete val="1"/>
        <c:axPos val="l"/>
        <c:numFmt formatCode="0%" sourceLinked="1"/>
        <c:majorTickMark val="out"/>
        <c:minorTickMark val="none"/>
        <c:tickLblPos val="nextTo"/>
        <c:crossAx val="123904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23905536"/>
        <c:axId val="123702080"/>
        <c:axId val="0"/>
      </c:bar3DChart>
      <c:catAx>
        <c:axId val="123905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2080"/>
        <c:crosses val="autoZero"/>
        <c:auto val="1"/>
        <c:lblAlgn val="ctr"/>
        <c:lblOffset val="100"/>
        <c:noMultiLvlLbl val="0"/>
      </c:catAx>
      <c:valAx>
        <c:axId val="123702080"/>
        <c:scaling>
          <c:orientation val="minMax"/>
        </c:scaling>
        <c:delete val="1"/>
        <c:axPos val="l"/>
        <c:numFmt formatCode="0%" sourceLinked="1"/>
        <c:majorTickMark val="out"/>
        <c:minorTickMark val="none"/>
        <c:tickLblPos val="nextTo"/>
        <c:crossAx val="123905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15839488"/>
        <c:axId val="113298816"/>
        <c:axId val="0"/>
      </c:bar3DChart>
      <c:catAx>
        <c:axId val="11583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298816"/>
        <c:crosses val="autoZero"/>
        <c:auto val="1"/>
        <c:lblAlgn val="ctr"/>
        <c:lblOffset val="100"/>
        <c:noMultiLvlLbl val="0"/>
      </c:catAx>
      <c:valAx>
        <c:axId val="113298816"/>
        <c:scaling>
          <c:orientation val="minMax"/>
        </c:scaling>
        <c:delete val="1"/>
        <c:axPos val="l"/>
        <c:numFmt formatCode="0%" sourceLinked="1"/>
        <c:majorTickMark val="out"/>
        <c:minorTickMark val="none"/>
        <c:tickLblPos val="nextTo"/>
        <c:crossAx val="115839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B07-4811-87DC-8BFDC16B11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B07-4811-87DC-8BFDC16B11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B07-4811-87DC-8BFDC16B11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B07-4811-87DC-8BFDC16B11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23907584"/>
        <c:axId val="123703808"/>
      </c:lineChart>
      <c:catAx>
        <c:axId val="123907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703808"/>
        <c:crosses val="autoZero"/>
        <c:auto val="1"/>
        <c:lblAlgn val="ctr"/>
        <c:lblOffset val="100"/>
        <c:noMultiLvlLbl val="0"/>
      </c:catAx>
      <c:valAx>
        <c:axId val="123703808"/>
        <c:scaling>
          <c:orientation val="minMax"/>
        </c:scaling>
        <c:delete val="1"/>
        <c:axPos val="l"/>
        <c:numFmt formatCode="0%" sourceLinked="1"/>
        <c:majorTickMark val="out"/>
        <c:minorTickMark val="none"/>
        <c:tickLblPos val="nextTo"/>
        <c:crossAx val="123907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24061696"/>
        <c:axId val="123706112"/>
        <c:axId val="0"/>
      </c:bar3DChart>
      <c:catAx>
        <c:axId val="12406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6112"/>
        <c:crosses val="autoZero"/>
        <c:auto val="1"/>
        <c:lblAlgn val="ctr"/>
        <c:lblOffset val="100"/>
        <c:noMultiLvlLbl val="0"/>
      </c:catAx>
      <c:valAx>
        <c:axId val="123706112"/>
        <c:scaling>
          <c:orientation val="minMax"/>
        </c:scaling>
        <c:delete val="1"/>
        <c:axPos val="l"/>
        <c:numFmt formatCode="0%" sourceLinked="1"/>
        <c:majorTickMark val="out"/>
        <c:minorTickMark val="none"/>
        <c:tickLblPos val="nextTo"/>
        <c:crossAx val="124061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24063232"/>
        <c:axId val="124314176"/>
        <c:axId val="0"/>
      </c:bar3DChart>
      <c:catAx>
        <c:axId val="124063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314176"/>
        <c:crosses val="autoZero"/>
        <c:auto val="1"/>
        <c:lblAlgn val="ctr"/>
        <c:lblOffset val="100"/>
        <c:noMultiLvlLbl val="0"/>
      </c:catAx>
      <c:valAx>
        <c:axId val="124314176"/>
        <c:scaling>
          <c:orientation val="minMax"/>
        </c:scaling>
        <c:delete val="1"/>
        <c:axPos val="l"/>
        <c:numFmt formatCode="0%" sourceLinked="1"/>
        <c:majorTickMark val="out"/>
        <c:minorTickMark val="none"/>
        <c:tickLblPos val="nextTo"/>
        <c:crossAx val="124063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25698560"/>
        <c:axId val="124315904"/>
        <c:axId val="0"/>
      </c:bar3DChart>
      <c:catAx>
        <c:axId val="12569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315904"/>
        <c:crosses val="autoZero"/>
        <c:auto val="1"/>
        <c:lblAlgn val="ctr"/>
        <c:lblOffset val="100"/>
        <c:noMultiLvlLbl val="0"/>
      </c:catAx>
      <c:valAx>
        <c:axId val="124315904"/>
        <c:scaling>
          <c:orientation val="minMax"/>
        </c:scaling>
        <c:delete val="1"/>
        <c:axPos val="l"/>
        <c:numFmt formatCode="0%" sourceLinked="1"/>
        <c:majorTickMark val="out"/>
        <c:minorTickMark val="none"/>
        <c:tickLblPos val="nextTo"/>
        <c:crossAx val="125698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1D-4475-BEBB-AECB358DFF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1D-4475-BEBB-AECB358DFF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D1D-4475-BEBB-AECB358DFF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1D-4475-BEBB-AECB358DFF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25699584"/>
        <c:axId val="124317632"/>
      </c:lineChart>
      <c:catAx>
        <c:axId val="125699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317632"/>
        <c:crosses val="autoZero"/>
        <c:auto val="1"/>
        <c:lblAlgn val="ctr"/>
        <c:lblOffset val="100"/>
        <c:noMultiLvlLbl val="0"/>
      </c:catAx>
      <c:valAx>
        <c:axId val="124317632"/>
        <c:scaling>
          <c:orientation val="minMax"/>
        </c:scaling>
        <c:delete val="1"/>
        <c:axPos val="l"/>
        <c:numFmt formatCode="0%" sourceLinked="1"/>
        <c:majorTickMark val="out"/>
        <c:minorTickMark val="none"/>
        <c:tickLblPos val="nextTo"/>
        <c:crossAx val="125699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25591552"/>
        <c:axId val="124319936"/>
        <c:axId val="0"/>
      </c:bar3DChart>
      <c:catAx>
        <c:axId val="125591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319936"/>
        <c:crosses val="autoZero"/>
        <c:auto val="1"/>
        <c:lblAlgn val="ctr"/>
        <c:lblOffset val="100"/>
        <c:noMultiLvlLbl val="0"/>
      </c:catAx>
      <c:valAx>
        <c:axId val="124319936"/>
        <c:scaling>
          <c:orientation val="minMax"/>
        </c:scaling>
        <c:delete val="1"/>
        <c:axPos val="l"/>
        <c:numFmt formatCode="0%" sourceLinked="1"/>
        <c:majorTickMark val="out"/>
        <c:minorTickMark val="none"/>
        <c:tickLblPos val="nextTo"/>
        <c:crossAx val="125591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25593088"/>
        <c:axId val="125493824"/>
        <c:axId val="0"/>
      </c:bar3DChart>
      <c:catAx>
        <c:axId val="125593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3824"/>
        <c:crosses val="autoZero"/>
        <c:auto val="1"/>
        <c:lblAlgn val="ctr"/>
        <c:lblOffset val="100"/>
        <c:noMultiLvlLbl val="0"/>
      </c:catAx>
      <c:valAx>
        <c:axId val="125493824"/>
        <c:scaling>
          <c:orientation val="minMax"/>
        </c:scaling>
        <c:delete val="1"/>
        <c:axPos val="l"/>
        <c:numFmt formatCode="0%" sourceLinked="1"/>
        <c:majorTickMark val="out"/>
        <c:minorTickMark val="none"/>
        <c:tickLblPos val="nextTo"/>
        <c:crossAx val="125593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25594112"/>
        <c:axId val="125495552"/>
        <c:axId val="0"/>
      </c:bar3DChart>
      <c:catAx>
        <c:axId val="12559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5552"/>
        <c:crosses val="autoZero"/>
        <c:auto val="1"/>
        <c:lblAlgn val="ctr"/>
        <c:lblOffset val="100"/>
        <c:noMultiLvlLbl val="0"/>
      </c:catAx>
      <c:valAx>
        <c:axId val="125495552"/>
        <c:scaling>
          <c:orientation val="minMax"/>
        </c:scaling>
        <c:delete val="1"/>
        <c:axPos val="l"/>
        <c:numFmt formatCode="0%" sourceLinked="1"/>
        <c:majorTickMark val="out"/>
        <c:minorTickMark val="none"/>
        <c:tickLblPos val="nextTo"/>
        <c:crossAx val="12559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25595136"/>
        <c:axId val="125497280"/>
        <c:axId val="0"/>
      </c:bar3DChart>
      <c:catAx>
        <c:axId val="125595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7280"/>
        <c:crosses val="autoZero"/>
        <c:auto val="1"/>
        <c:lblAlgn val="ctr"/>
        <c:lblOffset val="100"/>
        <c:noMultiLvlLbl val="0"/>
      </c:catAx>
      <c:valAx>
        <c:axId val="125497280"/>
        <c:scaling>
          <c:orientation val="minMax"/>
        </c:scaling>
        <c:delete val="1"/>
        <c:axPos val="l"/>
        <c:numFmt formatCode="0%" sourceLinked="1"/>
        <c:majorTickMark val="out"/>
        <c:minorTickMark val="none"/>
        <c:tickLblPos val="nextTo"/>
        <c:crossAx val="125595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26165504"/>
        <c:axId val="125499008"/>
        <c:axId val="0"/>
      </c:bar3DChart>
      <c:catAx>
        <c:axId val="126165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9008"/>
        <c:crosses val="autoZero"/>
        <c:auto val="1"/>
        <c:lblAlgn val="ctr"/>
        <c:lblOffset val="100"/>
        <c:noMultiLvlLbl val="0"/>
      </c:catAx>
      <c:valAx>
        <c:axId val="125499008"/>
        <c:scaling>
          <c:orientation val="minMax"/>
        </c:scaling>
        <c:delete val="1"/>
        <c:axPos val="l"/>
        <c:numFmt formatCode="0%" sourceLinked="1"/>
        <c:majorTickMark val="out"/>
        <c:minorTickMark val="none"/>
        <c:tickLblPos val="nextTo"/>
        <c:crossAx val="12616550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15840512"/>
        <c:axId val="113300544"/>
        <c:axId val="0"/>
      </c:bar3DChart>
      <c:catAx>
        <c:axId val="115840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300544"/>
        <c:crosses val="autoZero"/>
        <c:auto val="1"/>
        <c:lblAlgn val="ctr"/>
        <c:lblOffset val="100"/>
        <c:noMultiLvlLbl val="0"/>
      </c:catAx>
      <c:valAx>
        <c:axId val="113300544"/>
        <c:scaling>
          <c:orientation val="minMax"/>
        </c:scaling>
        <c:delete val="1"/>
        <c:axPos val="l"/>
        <c:numFmt formatCode="0%" sourceLinked="1"/>
        <c:majorTickMark val="out"/>
        <c:minorTickMark val="none"/>
        <c:tickLblPos val="nextTo"/>
        <c:crossAx val="115840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26166528"/>
        <c:axId val="125500736"/>
        <c:axId val="0"/>
      </c:bar3DChart>
      <c:catAx>
        <c:axId val="126166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500736"/>
        <c:crosses val="autoZero"/>
        <c:auto val="1"/>
        <c:lblAlgn val="ctr"/>
        <c:lblOffset val="100"/>
        <c:noMultiLvlLbl val="0"/>
      </c:catAx>
      <c:valAx>
        <c:axId val="125500736"/>
        <c:scaling>
          <c:orientation val="minMax"/>
        </c:scaling>
        <c:delete val="1"/>
        <c:axPos val="l"/>
        <c:numFmt formatCode="0%" sourceLinked="1"/>
        <c:majorTickMark val="out"/>
        <c:minorTickMark val="none"/>
        <c:tickLblPos val="nextTo"/>
        <c:crossAx val="126166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16183552"/>
        <c:axId val="126242176"/>
        <c:axId val="0"/>
      </c:bar3DChart>
      <c:catAx>
        <c:axId val="11618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2176"/>
        <c:crosses val="autoZero"/>
        <c:auto val="1"/>
        <c:lblAlgn val="ctr"/>
        <c:lblOffset val="100"/>
        <c:noMultiLvlLbl val="0"/>
      </c:catAx>
      <c:valAx>
        <c:axId val="126242176"/>
        <c:scaling>
          <c:orientation val="minMax"/>
        </c:scaling>
        <c:delete val="1"/>
        <c:axPos val="l"/>
        <c:numFmt formatCode="0%" sourceLinked="1"/>
        <c:majorTickMark val="out"/>
        <c:minorTickMark val="none"/>
        <c:tickLblPos val="nextTo"/>
        <c:crossAx val="116183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16184576"/>
        <c:axId val="126243904"/>
        <c:axId val="0"/>
      </c:bar3DChart>
      <c:catAx>
        <c:axId val="11618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3904"/>
        <c:crosses val="autoZero"/>
        <c:auto val="1"/>
        <c:lblAlgn val="ctr"/>
        <c:lblOffset val="100"/>
        <c:noMultiLvlLbl val="0"/>
      </c:catAx>
      <c:valAx>
        <c:axId val="126243904"/>
        <c:scaling>
          <c:orientation val="minMax"/>
        </c:scaling>
        <c:delete val="1"/>
        <c:axPos val="l"/>
        <c:numFmt formatCode="0%" sourceLinked="1"/>
        <c:majorTickMark val="out"/>
        <c:minorTickMark val="none"/>
        <c:tickLblPos val="nextTo"/>
        <c:crossAx val="116184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16185600"/>
        <c:axId val="126245632"/>
        <c:axId val="0"/>
      </c:bar3DChart>
      <c:catAx>
        <c:axId val="11618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5632"/>
        <c:crosses val="autoZero"/>
        <c:auto val="1"/>
        <c:lblAlgn val="ctr"/>
        <c:lblOffset val="100"/>
        <c:noMultiLvlLbl val="0"/>
      </c:catAx>
      <c:valAx>
        <c:axId val="126245632"/>
        <c:scaling>
          <c:orientation val="minMax"/>
        </c:scaling>
        <c:delete val="1"/>
        <c:axPos val="l"/>
        <c:numFmt formatCode="0%" sourceLinked="1"/>
        <c:majorTickMark val="out"/>
        <c:minorTickMark val="none"/>
        <c:tickLblPos val="nextTo"/>
        <c:crossAx val="11618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16186624"/>
        <c:axId val="116115136"/>
        <c:axId val="0"/>
      </c:bar3DChart>
      <c:catAx>
        <c:axId val="11618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5136"/>
        <c:crosses val="autoZero"/>
        <c:auto val="1"/>
        <c:lblAlgn val="ctr"/>
        <c:lblOffset val="100"/>
        <c:noMultiLvlLbl val="0"/>
      </c:catAx>
      <c:valAx>
        <c:axId val="116115136"/>
        <c:scaling>
          <c:orientation val="minMax"/>
        </c:scaling>
        <c:delete val="1"/>
        <c:axPos val="l"/>
        <c:numFmt formatCode="0%" sourceLinked="1"/>
        <c:majorTickMark val="out"/>
        <c:minorTickMark val="none"/>
        <c:tickLblPos val="nextTo"/>
        <c:crossAx val="116186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26394880"/>
        <c:axId val="116116864"/>
        <c:axId val="0"/>
      </c:bar3DChart>
      <c:catAx>
        <c:axId val="12639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6864"/>
        <c:crosses val="autoZero"/>
        <c:auto val="1"/>
        <c:lblAlgn val="ctr"/>
        <c:lblOffset val="100"/>
        <c:noMultiLvlLbl val="0"/>
      </c:catAx>
      <c:valAx>
        <c:axId val="116116864"/>
        <c:scaling>
          <c:orientation val="minMax"/>
        </c:scaling>
        <c:delete val="1"/>
        <c:axPos val="l"/>
        <c:numFmt formatCode="0%" sourceLinked="1"/>
        <c:majorTickMark val="out"/>
        <c:minorTickMark val="none"/>
        <c:tickLblPos val="nextTo"/>
        <c:crossAx val="126394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26395904"/>
        <c:axId val="116118592"/>
        <c:axId val="0"/>
      </c:bar3DChart>
      <c:catAx>
        <c:axId val="126395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8592"/>
        <c:crosses val="autoZero"/>
        <c:auto val="1"/>
        <c:lblAlgn val="ctr"/>
        <c:lblOffset val="100"/>
        <c:noMultiLvlLbl val="0"/>
      </c:catAx>
      <c:valAx>
        <c:axId val="116118592"/>
        <c:scaling>
          <c:orientation val="minMax"/>
        </c:scaling>
        <c:delete val="1"/>
        <c:axPos val="l"/>
        <c:numFmt formatCode="0%" sourceLinked="1"/>
        <c:majorTickMark val="out"/>
        <c:minorTickMark val="none"/>
        <c:tickLblPos val="nextTo"/>
        <c:crossAx val="126395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26396928"/>
        <c:axId val="116120320"/>
        <c:axId val="0"/>
      </c:bar3DChart>
      <c:catAx>
        <c:axId val="12639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20320"/>
        <c:crosses val="autoZero"/>
        <c:auto val="1"/>
        <c:lblAlgn val="ctr"/>
        <c:lblOffset val="100"/>
        <c:noMultiLvlLbl val="0"/>
      </c:catAx>
      <c:valAx>
        <c:axId val="116120320"/>
        <c:scaling>
          <c:orientation val="minMax"/>
        </c:scaling>
        <c:delete val="1"/>
        <c:axPos val="l"/>
        <c:numFmt formatCode="0%" sourceLinked="1"/>
        <c:majorTickMark val="out"/>
        <c:minorTickMark val="none"/>
        <c:tickLblPos val="nextTo"/>
        <c:crossAx val="12639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26397952"/>
        <c:axId val="127132224"/>
        <c:axId val="0"/>
      </c:bar3DChart>
      <c:catAx>
        <c:axId val="126397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132224"/>
        <c:crosses val="autoZero"/>
        <c:auto val="1"/>
        <c:lblAlgn val="ctr"/>
        <c:lblOffset val="100"/>
        <c:noMultiLvlLbl val="0"/>
      </c:catAx>
      <c:valAx>
        <c:axId val="127132224"/>
        <c:scaling>
          <c:orientation val="minMax"/>
        </c:scaling>
        <c:delete val="1"/>
        <c:axPos val="l"/>
        <c:numFmt formatCode="0%" sourceLinked="1"/>
        <c:majorTickMark val="out"/>
        <c:minorTickMark val="none"/>
        <c:tickLblPos val="nextTo"/>
        <c:crossAx val="126397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26829056"/>
        <c:axId val="127133952"/>
        <c:axId val="0"/>
      </c:bar3DChart>
      <c:catAx>
        <c:axId val="12682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133952"/>
        <c:crosses val="autoZero"/>
        <c:auto val="1"/>
        <c:lblAlgn val="ctr"/>
        <c:lblOffset val="100"/>
        <c:noMultiLvlLbl val="0"/>
      </c:catAx>
      <c:valAx>
        <c:axId val="127133952"/>
        <c:scaling>
          <c:orientation val="minMax"/>
        </c:scaling>
        <c:delete val="1"/>
        <c:axPos val="l"/>
        <c:numFmt formatCode="0%" sourceLinked="1"/>
        <c:majorTickMark val="out"/>
        <c:minorTickMark val="none"/>
        <c:tickLblPos val="nextTo"/>
        <c:crossAx val="12682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15841536"/>
        <c:axId val="113302272"/>
        <c:axId val="0"/>
      </c:bar3DChart>
      <c:catAx>
        <c:axId val="115841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302272"/>
        <c:crosses val="autoZero"/>
        <c:auto val="1"/>
        <c:lblAlgn val="ctr"/>
        <c:lblOffset val="100"/>
        <c:noMultiLvlLbl val="0"/>
      </c:catAx>
      <c:valAx>
        <c:axId val="113302272"/>
        <c:scaling>
          <c:orientation val="minMax"/>
        </c:scaling>
        <c:delete val="1"/>
        <c:axPos val="l"/>
        <c:numFmt formatCode="0%" sourceLinked="1"/>
        <c:majorTickMark val="out"/>
        <c:minorTickMark val="none"/>
        <c:tickLblPos val="nextTo"/>
        <c:crossAx val="115841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BA3-4857-BD95-151C98305E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BA3-4857-BD95-151C98305E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BA3-4857-BD95-151C98305E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BA3-4857-BD95-151C98305E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26830080"/>
        <c:axId val="127135680"/>
      </c:lineChart>
      <c:catAx>
        <c:axId val="12683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135680"/>
        <c:crosses val="autoZero"/>
        <c:auto val="1"/>
        <c:lblAlgn val="ctr"/>
        <c:lblOffset val="100"/>
        <c:noMultiLvlLbl val="0"/>
      </c:catAx>
      <c:valAx>
        <c:axId val="127135680"/>
        <c:scaling>
          <c:orientation val="minMax"/>
        </c:scaling>
        <c:delete val="1"/>
        <c:axPos val="l"/>
        <c:numFmt formatCode="0%" sourceLinked="1"/>
        <c:majorTickMark val="out"/>
        <c:minorTickMark val="none"/>
        <c:tickLblPos val="nextTo"/>
        <c:crossAx val="126830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B2-43D5-BBB8-1BF134CCFD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B2-43D5-BBB8-1BF134CCFD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B2-43D5-BBB8-1BF134CCFD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B2-43D5-BBB8-1BF134CCFD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26832128"/>
        <c:axId val="127137984"/>
      </c:lineChart>
      <c:catAx>
        <c:axId val="126832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137984"/>
        <c:crosses val="autoZero"/>
        <c:auto val="1"/>
        <c:lblAlgn val="ctr"/>
        <c:lblOffset val="100"/>
        <c:noMultiLvlLbl val="0"/>
      </c:catAx>
      <c:valAx>
        <c:axId val="127137984"/>
        <c:scaling>
          <c:orientation val="minMax"/>
        </c:scaling>
        <c:delete val="1"/>
        <c:axPos val="l"/>
        <c:numFmt formatCode="0%" sourceLinked="1"/>
        <c:majorTickMark val="out"/>
        <c:minorTickMark val="none"/>
        <c:tickLblPos val="nextTo"/>
        <c:crossAx val="126832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6B-4595-868E-961A06328A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6B-4595-868E-961A06328A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D6B-4595-868E-961A06328A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6B-4595-868E-961A06328A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28402944"/>
        <c:axId val="128590400"/>
      </c:lineChart>
      <c:catAx>
        <c:axId val="128402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590400"/>
        <c:crosses val="autoZero"/>
        <c:auto val="1"/>
        <c:lblAlgn val="ctr"/>
        <c:lblOffset val="100"/>
        <c:noMultiLvlLbl val="0"/>
      </c:catAx>
      <c:valAx>
        <c:axId val="128590400"/>
        <c:scaling>
          <c:orientation val="minMax"/>
        </c:scaling>
        <c:delete val="1"/>
        <c:axPos val="l"/>
        <c:numFmt formatCode="0%" sourceLinked="1"/>
        <c:majorTickMark val="out"/>
        <c:minorTickMark val="none"/>
        <c:tickLblPos val="nextTo"/>
        <c:crossAx val="128402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28404992"/>
        <c:axId val="128592704"/>
        <c:axId val="0"/>
      </c:bar3DChart>
      <c:catAx>
        <c:axId val="1284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2704"/>
        <c:crosses val="autoZero"/>
        <c:auto val="1"/>
        <c:lblAlgn val="ctr"/>
        <c:lblOffset val="100"/>
        <c:noMultiLvlLbl val="0"/>
      </c:catAx>
      <c:valAx>
        <c:axId val="128592704"/>
        <c:scaling>
          <c:orientation val="minMax"/>
        </c:scaling>
        <c:delete val="1"/>
        <c:axPos val="l"/>
        <c:numFmt formatCode="0%" sourceLinked="1"/>
        <c:majorTickMark val="out"/>
        <c:minorTickMark val="none"/>
        <c:tickLblPos val="nextTo"/>
        <c:crossAx val="128404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28926208"/>
        <c:axId val="128594432"/>
        <c:axId val="0"/>
      </c:bar3DChart>
      <c:catAx>
        <c:axId val="128926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4432"/>
        <c:crosses val="autoZero"/>
        <c:auto val="1"/>
        <c:lblAlgn val="ctr"/>
        <c:lblOffset val="100"/>
        <c:noMultiLvlLbl val="0"/>
      </c:catAx>
      <c:valAx>
        <c:axId val="128594432"/>
        <c:scaling>
          <c:orientation val="minMax"/>
        </c:scaling>
        <c:delete val="1"/>
        <c:axPos val="l"/>
        <c:numFmt formatCode="0%" sourceLinked="1"/>
        <c:majorTickMark val="out"/>
        <c:minorTickMark val="none"/>
        <c:tickLblPos val="nextTo"/>
        <c:crossAx val="128926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28927232"/>
        <c:axId val="128596160"/>
        <c:axId val="0"/>
      </c:bar3DChart>
      <c:catAx>
        <c:axId val="128927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6160"/>
        <c:crosses val="autoZero"/>
        <c:auto val="1"/>
        <c:lblAlgn val="ctr"/>
        <c:lblOffset val="100"/>
        <c:noMultiLvlLbl val="0"/>
      </c:catAx>
      <c:valAx>
        <c:axId val="128596160"/>
        <c:scaling>
          <c:orientation val="minMax"/>
        </c:scaling>
        <c:delete val="1"/>
        <c:axPos val="l"/>
        <c:numFmt formatCode="0%" sourceLinked="1"/>
        <c:majorTickMark val="out"/>
        <c:minorTickMark val="none"/>
        <c:tickLblPos val="nextTo"/>
        <c:crossAx val="128927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28928256"/>
        <c:axId val="128876544"/>
      </c:lineChart>
      <c:catAx>
        <c:axId val="128928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876544"/>
        <c:crosses val="autoZero"/>
        <c:auto val="1"/>
        <c:lblAlgn val="ctr"/>
        <c:lblOffset val="100"/>
        <c:noMultiLvlLbl val="0"/>
      </c:catAx>
      <c:valAx>
        <c:axId val="128876544"/>
        <c:scaling>
          <c:orientation val="minMax"/>
        </c:scaling>
        <c:delete val="1"/>
        <c:axPos val="l"/>
        <c:numFmt formatCode="0%" sourceLinked="1"/>
        <c:majorTickMark val="out"/>
        <c:minorTickMark val="none"/>
        <c:tickLblPos val="nextTo"/>
        <c:crossAx val="128928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29132032"/>
        <c:axId val="128878848"/>
        <c:axId val="0"/>
      </c:bar3DChart>
      <c:catAx>
        <c:axId val="129132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78848"/>
        <c:crosses val="autoZero"/>
        <c:auto val="1"/>
        <c:lblAlgn val="ctr"/>
        <c:lblOffset val="100"/>
        <c:noMultiLvlLbl val="0"/>
      </c:catAx>
      <c:valAx>
        <c:axId val="128878848"/>
        <c:scaling>
          <c:orientation val="minMax"/>
        </c:scaling>
        <c:delete val="1"/>
        <c:axPos val="l"/>
        <c:numFmt formatCode="0%" sourceLinked="1"/>
        <c:majorTickMark val="out"/>
        <c:minorTickMark val="none"/>
        <c:tickLblPos val="nextTo"/>
        <c:crossAx val="129132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29134080"/>
        <c:axId val="128880576"/>
        <c:axId val="0"/>
      </c:bar3DChart>
      <c:catAx>
        <c:axId val="129134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80576"/>
        <c:crosses val="autoZero"/>
        <c:auto val="1"/>
        <c:lblAlgn val="ctr"/>
        <c:lblOffset val="100"/>
        <c:noMultiLvlLbl val="0"/>
      </c:catAx>
      <c:valAx>
        <c:axId val="128880576"/>
        <c:scaling>
          <c:orientation val="minMax"/>
        </c:scaling>
        <c:delete val="1"/>
        <c:axPos val="l"/>
        <c:numFmt formatCode="0%" sourceLinked="1"/>
        <c:majorTickMark val="out"/>
        <c:minorTickMark val="none"/>
        <c:tickLblPos val="nextTo"/>
        <c:crossAx val="129134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29212928"/>
        <c:axId val="128882304"/>
        <c:axId val="0"/>
      </c:bar3DChart>
      <c:catAx>
        <c:axId val="129212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82304"/>
        <c:crosses val="autoZero"/>
        <c:auto val="1"/>
        <c:lblAlgn val="ctr"/>
        <c:lblOffset val="100"/>
        <c:noMultiLvlLbl val="0"/>
      </c:catAx>
      <c:valAx>
        <c:axId val="128882304"/>
        <c:scaling>
          <c:orientation val="minMax"/>
        </c:scaling>
        <c:delete val="1"/>
        <c:axPos val="l"/>
        <c:numFmt formatCode="0%" sourceLinked="1"/>
        <c:majorTickMark val="out"/>
        <c:minorTickMark val="none"/>
        <c:tickLblPos val="nextTo"/>
        <c:crossAx val="129212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15842560"/>
        <c:axId val="117572160"/>
        <c:axId val="0"/>
      </c:bar3DChart>
      <c:catAx>
        <c:axId val="11584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2160"/>
        <c:crosses val="autoZero"/>
        <c:auto val="1"/>
        <c:lblAlgn val="ctr"/>
        <c:lblOffset val="100"/>
        <c:noMultiLvlLbl val="0"/>
      </c:catAx>
      <c:valAx>
        <c:axId val="117572160"/>
        <c:scaling>
          <c:orientation val="minMax"/>
        </c:scaling>
        <c:delete val="1"/>
        <c:axPos val="l"/>
        <c:numFmt formatCode="0%" sourceLinked="1"/>
        <c:majorTickMark val="out"/>
        <c:minorTickMark val="none"/>
        <c:tickLblPos val="nextTo"/>
        <c:crossAx val="115842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29213952"/>
        <c:axId val="129859584"/>
        <c:axId val="0"/>
      </c:bar3DChart>
      <c:catAx>
        <c:axId val="129213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9859584"/>
        <c:crosses val="autoZero"/>
        <c:auto val="1"/>
        <c:lblAlgn val="ctr"/>
        <c:lblOffset val="100"/>
        <c:noMultiLvlLbl val="0"/>
      </c:catAx>
      <c:valAx>
        <c:axId val="129859584"/>
        <c:scaling>
          <c:orientation val="minMax"/>
        </c:scaling>
        <c:delete val="1"/>
        <c:axPos val="l"/>
        <c:numFmt formatCode="0%" sourceLinked="1"/>
        <c:majorTickMark val="out"/>
        <c:minorTickMark val="none"/>
        <c:tickLblPos val="nextTo"/>
        <c:crossAx val="129213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9938944"/>
        <c:axId val="129863040"/>
        <c:axId val="0"/>
      </c:bar3DChart>
      <c:catAx>
        <c:axId val="129938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3040"/>
        <c:crosses val="autoZero"/>
        <c:auto val="1"/>
        <c:lblAlgn val="ctr"/>
        <c:lblOffset val="100"/>
        <c:noMultiLvlLbl val="0"/>
      </c:catAx>
      <c:valAx>
        <c:axId val="129863040"/>
        <c:scaling>
          <c:orientation val="minMax"/>
        </c:scaling>
        <c:delete val="1"/>
        <c:axPos val="l"/>
        <c:numFmt formatCode="0%" sourceLinked="1"/>
        <c:majorTickMark val="out"/>
        <c:minorTickMark val="none"/>
        <c:tickLblPos val="nextTo"/>
        <c:crossAx val="129938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6775296"/>
        <c:axId val="129864768"/>
        <c:axId val="0"/>
      </c:bar3DChart>
      <c:catAx>
        <c:axId val="12677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4768"/>
        <c:crosses val="autoZero"/>
        <c:auto val="1"/>
        <c:lblAlgn val="ctr"/>
        <c:lblOffset val="100"/>
        <c:noMultiLvlLbl val="0"/>
      </c:catAx>
      <c:valAx>
        <c:axId val="129864768"/>
        <c:scaling>
          <c:orientation val="minMax"/>
        </c:scaling>
        <c:delete val="1"/>
        <c:axPos val="l"/>
        <c:numFmt formatCode="0%" sourceLinked="1"/>
        <c:majorTickMark val="out"/>
        <c:minorTickMark val="none"/>
        <c:tickLblPos val="nextTo"/>
        <c:crossAx val="126775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26776320"/>
        <c:axId val="129866496"/>
        <c:axId val="0"/>
      </c:bar3DChart>
      <c:catAx>
        <c:axId val="12677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6496"/>
        <c:crosses val="autoZero"/>
        <c:auto val="1"/>
        <c:lblAlgn val="ctr"/>
        <c:lblOffset val="100"/>
        <c:noMultiLvlLbl val="0"/>
      </c:catAx>
      <c:valAx>
        <c:axId val="129866496"/>
        <c:scaling>
          <c:orientation val="minMax"/>
        </c:scaling>
        <c:delete val="1"/>
        <c:axPos val="l"/>
        <c:numFmt formatCode="0%" sourceLinked="1"/>
        <c:majorTickMark val="out"/>
        <c:minorTickMark val="none"/>
        <c:tickLblPos val="nextTo"/>
        <c:crossAx val="126776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26776832"/>
        <c:axId val="126706240"/>
        <c:axId val="0"/>
      </c:bar3DChart>
      <c:catAx>
        <c:axId val="12677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6240"/>
        <c:crosses val="autoZero"/>
        <c:auto val="1"/>
        <c:lblAlgn val="ctr"/>
        <c:lblOffset val="100"/>
        <c:noMultiLvlLbl val="0"/>
      </c:catAx>
      <c:valAx>
        <c:axId val="126706240"/>
        <c:scaling>
          <c:orientation val="minMax"/>
        </c:scaling>
        <c:delete val="1"/>
        <c:axPos val="l"/>
        <c:numFmt formatCode="0%" sourceLinked="1"/>
        <c:majorTickMark val="out"/>
        <c:minorTickMark val="none"/>
        <c:tickLblPos val="nextTo"/>
        <c:crossAx val="126776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26777856"/>
        <c:axId val="126707968"/>
        <c:axId val="0"/>
      </c:bar3DChart>
      <c:catAx>
        <c:axId val="126777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7968"/>
        <c:crosses val="autoZero"/>
        <c:auto val="1"/>
        <c:lblAlgn val="ctr"/>
        <c:lblOffset val="100"/>
        <c:noMultiLvlLbl val="0"/>
      </c:catAx>
      <c:valAx>
        <c:axId val="126707968"/>
        <c:scaling>
          <c:orientation val="minMax"/>
        </c:scaling>
        <c:delete val="1"/>
        <c:axPos val="l"/>
        <c:numFmt formatCode="0%" sourceLinked="1"/>
        <c:majorTickMark val="out"/>
        <c:minorTickMark val="none"/>
        <c:tickLblPos val="nextTo"/>
        <c:crossAx val="126777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26778880"/>
        <c:axId val="126709696"/>
        <c:axId val="0"/>
      </c:bar3DChart>
      <c:catAx>
        <c:axId val="12677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9696"/>
        <c:crosses val="autoZero"/>
        <c:auto val="1"/>
        <c:lblAlgn val="ctr"/>
        <c:lblOffset val="100"/>
        <c:noMultiLvlLbl val="0"/>
      </c:catAx>
      <c:valAx>
        <c:axId val="126709696"/>
        <c:scaling>
          <c:orientation val="minMax"/>
        </c:scaling>
        <c:delete val="1"/>
        <c:axPos val="l"/>
        <c:numFmt formatCode="0%" sourceLinked="1"/>
        <c:majorTickMark val="out"/>
        <c:minorTickMark val="none"/>
        <c:tickLblPos val="nextTo"/>
        <c:crossAx val="126778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486784"/>
        <c:axId val="126711424"/>
        <c:axId val="0"/>
      </c:bar3DChart>
      <c:catAx>
        <c:axId val="13048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11424"/>
        <c:crosses val="autoZero"/>
        <c:auto val="1"/>
        <c:lblAlgn val="ctr"/>
        <c:lblOffset val="100"/>
        <c:noMultiLvlLbl val="0"/>
      </c:catAx>
      <c:valAx>
        <c:axId val="126711424"/>
        <c:scaling>
          <c:orientation val="minMax"/>
        </c:scaling>
        <c:delete val="1"/>
        <c:axPos val="l"/>
        <c:numFmt formatCode="0%" sourceLinked="1"/>
        <c:majorTickMark val="out"/>
        <c:minorTickMark val="none"/>
        <c:tickLblPos val="nextTo"/>
        <c:crossAx val="130486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0487808"/>
        <c:axId val="126713152"/>
        <c:axId val="0"/>
      </c:bar3DChart>
      <c:catAx>
        <c:axId val="13048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13152"/>
        <c:crosses val="autoZero"/>
        <c:auto val="1"/>
        <c:lblAlgn val="ctr"/>
        <c:lblOffset val="100"/>
        <c:noMultiLvlLbl val="0"/>
      </c:catAx>
      <c:valAx>
        <c:axId val="126713152"/>
        <c:scaling>
          <c:orientation val="minMax"/>
        </c:scaling>
        <c:delete val="1"/>
        <c:axPos val="l"/>
        <c:numFmt formatCode="0%" sourceLinked="1"/>
        <c:majorTickMark val="out"/>
        <c:minorTickMark val="none"/>
        <c:tickLblPos val="nextTo"/>
        <c:crossAx val="130487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0488832"/>
        <c:axId val="130245760"/>
        <c:axId val="0"/>
      </c:bar3DChart>
      <c:catAx>
        <c:axId val="13048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245760"/>
        <c:crosses val="autoZero"/>
        <c:auto val="1"/>
        <c:lblAlgn val="ctr"/>
        <c:lblOffset val="100"/>
        <c:noMultiLvlLbl val="0"/>
      </c:catAx>
      <c:valAx>
        <c:axId val="130245760"/>
        <c:scaling>
          <c:orientation val="minMax"/>
        </c:scaling>
        <c:delete val="1"/>
        <c:axPos val="l"/>
        <c:numFmt formatCode="0%" sourceLinked="1"/>
        <c:majorTickMark val="out"/>
        <c:minorTickMark val="none"/>
        <c:tickLblPos val="nextTo"/>
        <c:crossAx val="130488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17670400"/>
        <c:axId val="117573888"/>
        <c:axId val="0"/>
      </c:bar3DChart>
      <c:catAx>
        <c:axId val="11767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3888"/>
        <c:crosses val="autoZero"/>
        <c:auto val="1"/>
        <c:lblAlgn val="ctr"/>
        <c:lblOffset val="100"/>
        <c:noMultiLvlLbl val="0"/>
      </c:catAx>
      <c:valAx>
        <c:axId val="117573888"/>
        <c:scaling>
          <c:orientation val="minMax"/>
        </c:scaling>
        <c:delete val="1"/>
        <c:axPos val="l"/>
        <c:numFmt formatCode="0%" sourceLinked="1"/>
        <c:majorTickMark val="out"/>
        <c:minorTickMark val="none"/>
        <c:tickLblPos val="nextTo"/>
        <c:crossAx val="117670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05C-4CAC-9134-15D93E4137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05C-4CAC-9134-15D93E4137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05C-4CAC-9134-15D93E4137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05C-4CAC-9134-15D93E4137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9940992"/>
        <c:axId val="130247488"/>
      </c:lineChart>
      <c:catAx>
        <c:axId val="129940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47488"/>
        <c:crosses val="autoZero"/>
        <c:auto val="1"/>
        <c:lblAlgn val="ctr"/>
        <c:lblOffset val="100"/>
        <c:noMultiLvlLbl val="0"/>
      </c:catAx>
      <c:valAx>
        <c:axId val="130247488"/>
        <c:scaling>
          <c:orientation val="minMax"/>
        </c:scaling>
        <c:delete val="1"/>
        <c:axPos val="l"/>
        <c:numFmt formatCode="0%" sourceLinked="1"/>
        <c:majorTickMark val="out"/>
        <c:minorTickMark val="none"/>
        <c:tickLblPos val="nextTo"/>
        <c:crossAx val="129940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0397696"/>
        <c:axId val="130249792"/>
      </c:lineChart>
      <c:catAx>
        <c:axId val="130397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49792"/>
        <c:crosses val="autoZero"/>
        <c:auto val="1"/>
        <c:lblAlgn val="ctr"/>
        <c:lblOffset val="100"/>
        <c:noMultiLvlLbl val="0"/>
      </c:catAx>
      <c:valAx>
        <c:axId val="130249792"/>
        <c:scaling>
          <c:orientation val="minMax"/>
        </c:scaling>
        <c:delete val="1"/>
        <c:axPos val="l"/>
        <c:numFmt formatCode="0%" sourceLinked="1"/>
        <c:majorTickMark val="out"/>
        <c:minorTickMark val="none"/>
        <c:tickLblPos val="nextTo"/>
        <c:crossAx val="130397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D6-41DD-97BA-3A8ADF153C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D6-41DD-97BA-3A8ADF153C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ED6-41DD-97BA-3A8ADF153C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D6-41DD-97BA-3A8ADF153C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0399744"/>
        <c:axId val="130252096"/>
      </c:lineChart>
      <c:catAx>
        <c:axId val="130399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52096"/>
        <c:crosses val="autoZero"/>
        <c:auto val="1"/>
        <c:lblAlgn val="ctr"/>
        <c:lblOffset val="100"/>
        <c:noMultiLvlLbl val="0"/>
      </c:catAx>
      <c:valAx>
        <c:axId val="130252096"/>
        <c:scaling>
          <c:orientation val="minMax"/>
        </c:scaling>
        <c:delete val="1"/>
        <c:axPos val="l"/>
        <c:numFmt formatCode="0%" sourceLinked="1"/>
        <c:majorTickMark val="out"/>
        <c:minorTickMark val="none"/>
        <c:tickLblPos val="nextTo"/>
        <c:crossAx val="130399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0.3</c:v>
                </c:pt>
                <c:pt idx="3">
                  <c:v>0.7</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30942464"/>
        <c:axId val="130877120"/>
        <c:axId val="0"/>
      </c:bar3DChart>
      <c:catAx>
        <c:axId val="13094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77120"/>
        <c:crosses val="autoZero"/>
        <c:auto val="1"/>
        <c:lblAlgn val="ctr"/>
        <c:lblOffset val="100"/>
        <c:noMultiLvlLbl val="0"/>
      </c:catAx>
      <c:valAx>
        <c:axId val="130877120"/>
        <c:scaling>
          <c:orientation val="minMax"/>
        </c:scaling>
        <c:delete val="1"/>
        <c:axPos val="l"/>
        <c:numFmt formatCode="0%" sourceLinked="1"/>
        <c:majorTickMark val="out"/>
        <c:minorTickMark val="none"/>
        <c:tickLblPos val="nextTo"/>
        <c:crossAx val="130942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30944000"/>
        <c:axId val="130878848"/>
        <c:axId val="0"/>
      </c:bar3DChart>
      <c:catAx>
        <c:axId val="130944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78848"/>
        <c:crosses val="autoZero"/>
        <c:auto val="1"/>
        <c:lblAlgn val="ctr"/>
        <c:lblOffset val="100"/>
        <c:noMultiLvlLbl val="0"/>
      </c:catAx>
      <c:valAx>
        <c:axId val="130878848"/>
        <c:scaling>
          <c:orientation val="minMax"/>
        </c:scaling>
        <c:delete val="1"/>
        <c:axPos val="l"/>
        <c:numFmt formatCode="0%" sourceLinked="1"/>
        <c:majorTickMark val="out"/>
        <c:minorTickMark val="none"/>
        <c:tickLblPos val="nextTo"/>
        <c:crossAx val="130944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30944512"/>
        <c:axId val="130880576"/>
        <c:axId val="0"/>
      </c:bar3DChart>
      <c:catAx>
        <c:axId val="13094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80576"/>
        <c:crosses val="autoZero"/>
        <c:auto val="1"/>
        <c:lblAlgn val="ctr"/>
        <c:lblOffset val="100"/>
        <c:noMultiLvlLbl val="0"/>
      </c:catAx>
      <c:valAx>
        <c:axId val="130880576"/>
        <c:scaling>
          <c:orientation val="minMax"/>
        </c:scaling>
        <c:delete val="1"/>
        <c:axPos val="l"/>
        <c:numFmt formatCode="0%" sourceLinked="1"/>
        <c:majorTickMark val="out"/>
        <c:minorTickMark val="none"/>
        <c:tickLblPos val="nextTo"/>
        <c:crossAx val="130944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DC1-4500-9CC8-4464149268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DC1-4500-9CC8-4464149268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DC1-4500-9CC8-4464149268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DC1-4500-9CC8-4464149268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31219456"/>
        <c:axId val="130882304"/>
      </c:lineChart>
      <c:catAx>
        <c:axId val="131219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882304"/>
        <c:crosses val="autoZero"/>
        <c:auto val="1"/>
        <c:lblAlgn val="ctr"/>
        <c:lblOffset val="100"/>
        <c:noMultiLvlLbl val="0"/>
      </c:catAx>
      <c:valAx>
        <c:axId val="130882304"/>
        <c:scaling>
          <c:orientation val="minMax"/>
        </c:scaling>
        <c:delete val="1"/>
        <c:axPos val="l"/>
        <c:numFmt formatCode="0%" sourceLinked="1"/>
        <c:majorTickMark val="out"/>
        <c:minorTickMark val="none"/>
        <c:tickLblPos val="nextTo"/>
        <c:crossAx val="131219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31221504"/>
        <c:axId val="131416640"/>
        <c:axId val="0"/>
      </c:bar3DChart>
      <c:catAx>
        <c:axId val="13122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6640"/>
        <c:crosses val="autoZero"/>
        <c:auto val="1"/>
        <c:lblAlgn val="ctr"/>
        <c:lblOffset val="100"/>
        <c:noMultiLvlLbl val="0"/>
      </c:catAx>
      <c:valAx>
        <c:axId val="131416640"/>
        <c:scaling>
          <c:orientation val="minMax"/>
        </c:scaling>
        <c:delete val="1"/>
        <c:axPos val="l"/>
        <c:numFmt formatCode="0%" sourceLinked="1"/>
        <c:majorTickMark val="out"/>
        <c:minorTickMark val="none"/>
        <c:tickLblPos val="nextTo"/>
        <c:crossAx val="13122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31223040"/>
        <c:axId val="131417792"/>
        <c:axId val="0"/>
      </c:bar3DChart>
      <c:catAx>
        <c:axId val="13122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7792"/>
        <c:crosses val="autoZero"/>
        <c:auto val="1"/>
        <c:lblAlgn val="ctr"/>
        <c:lblOffset val="100"/>
        <c:noMultiLvlLbl val="0"/>
      </c:catAx>
      <c:valAx>
        <c:axId val="131417792"/>
        <c:scaling>
          <c:orientation val="minMax"/>
        </c:scaling>
        <c:delete val="1"/>
        <c:axPos val="l"/>
        <c:numFmt formatCode="0%" sourceLinked="1"/>
        <c:majorTickMark val="out"/>
        <c:minorTickMark val="none"/>
        <c:tickLblPos val="nextTo"/>
        <c:crossAx val="131223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31604992"/>
        <c:axId val="131419520"/>
        <c:axId val="0"/>
      </c:bar3DChart>
      <c:catAx>
        <c:axId val="1316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9520"/>
        <c:crosses val="autoZero"/>
        <c:auto val="1"/>
        <c:lblAlgn val="ctr"/>
        <c:lblOffset val="100"/>
        <c:noMultiLvlLbl val="0"/>
      </c:catAx>
      <c:valAx>
        <c:axId val="131419520"/>
        <c:scaling>
          <c:orientation val="minMax"/>
        </c:scaling>
        <c:delete val="1"/>
        <c:axPos val="l"/>
        <c:numFmt formatCode="0%" sourceLinked="1"/>
        <c:majorTickMark val="out"/>
        <c:minorTickMark val="none"/>
        <c:tickLblPos val="nextTo"/>
        <c:crossAx val="131604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17671424"/>
        <c:axId val="117575616"/>
        <c:axId val="0"/>
      </c:bar3DChart>
      <c:catAx>
        <c:axId val="11767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5616"/>
        <c:crosses val="autoZero"/>
        <c:auto val="1"/>
        <c:lblAlgn val="ctr"/>
        <c:lblOffset val="100"/>
        <c:noMultiLvlLbl val="0"/>
      </c:catAx>
      <c:valAx>
        <c:axId val="117575616"/>
        <c:scaling>
          <c:orientation val="minMax"/>
        </c:scaling>
        <c:delete val="1"/>
        <c:axPos val="l"/>
        <c:numFmt formatCode="0%" sourceLinked="1"/>
        <c:majorTickMark val="out"/>
        <c:minorTickMark val="none"/>
        <c:tickLblPos val="nextTo"/>
        <c:crossAx val="11767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C85-4423-B06B-3E0597C777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C85-4423-B06B-3E0597C777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C85-4423-B06B-3E0597C777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C85-4423-B06B-3E0597C777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31606016"/>
        <c:axId val="131421248"/>
      </c:lineChart>
      <c:catAx>
        <c:axId val="131606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1421248"/>
        <c:crosses val="autoZero"/>
        <c:auto val="1"/>
        <c:lblAlgn val="ctr"/>
        <c:lblOffset val="100"/>
        <c:noMultiLvlLbl val="0"/>
      </c:catAx>
      <c:valAx>
        <c:axId val="131421248"/>
        <c:scaling>
          <c:orientation val="minMax"/>
        </c:scaling>
        <c:delete val="1"/>
        <c:axPos val="l"/>
        <c:numFmt formatCode="0%" sourceLinked="1"/>
        <c:majorTickMark val="out"/>
        <c:minorTickMark val="none"/>
        <c:tickLblPos val="nextTo"/>
        <c:crossAx val="131606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31866624"/>
        <c:axId val="131423552"/>
        <c:axId val="0"/>
      </c:bar3DChart>
      <c:catAx>
        <c:axId val="131866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423552"/>
        <c:crosses val="autoZero"/>
        <c:auto val="1"/>
        <c:lblAlgn val="ctr"/>
        <c:lblOffset val="100"/>
        <c:noMultiLvlLbl val="0"/>
      </c:catAx>
      <c:valAx>
        <c:axId val="131423552"/>
        <c:scaling>
          <c:orientation val="minMax"/>
        </c:scaling>
        <c:delete val="1"/>
        <c:axPos val="l"/>
        <c:numFmt formatCode="0%" sourceLinked="1"/>
        <c:majorTickMark val="out"/>
        <c:minorTickMark val="none"/>
        <c:tickLblPos val="nextTo"/>
        <c:crossAx val="131866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31868160"/>
        <c:axId val="131720320"/>
        <c:axId val="0"/>
      </c:bar3DChart>
      <c:catAx>
        <c:axId val="131868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0320"/>
        <c:crosses val="autoZero"/>
        <c:auto val="1"/>
        <c:lblAlgn val="ctr"/>
        <c:lblOffset val="100"/>
        <c:noMultiLvlLbl val="0"/>
      </c:catAx>
      <c:valAx>
        <c:axId val="131720320"/>
        <c:scaling>
          <c:orientation val="minMax"/>
        </c:scaling>
        <c:delete val="1"/>
        <c:axPos val="l"/>
        <c:numFmt formatCode="0%" sourceLinked="1"/>
        <c:majorTickMark val="out"/>
        <c:minorTickMark val="none"/>
        <c:tickLblPos val="nextTo"/>
        <c:crossAx val="131868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31868672"/>
        <c:axId val="131722048"/>
        <c:axId val="0"/>
      </c:bar3DChart>
      <c:catAx>
        <c:axId val="131868672"/>
        <c:scaling>
          <c:orientation val="minMax"/>
        </c:scaling>
        <c:delete val="1"/>
        <c:axPos val="b"/>
        <c:majorTickMark val="out"/>
        <c:minorTickMark val="none"/>
        <c:tickLblPos val="nextTo"/>
        <c:crossAx val="131722048"/>
        <c:crosses val="autoZero"/>
        <c:auto val="1"/>
        <c:lblAlgn val="ctr"/>
        <c:lblOffset val="100"/>
        <c:noMultiLvlLbl val="0"/>
      </c:catAx>
      <c:valAx>
        <c:axId val="131722048"/>
        <c:scaling>
          <c:orientation val="minMax"/>
        </c:scaling>
        <c:delete val="1"/>
        <c:axPos val="l"/>
        <c:numFmt formatCode="0%" sourceLinked="1"/>
        <c:majorTickMark val="out"/>
        <c:minorTickMark val="none"/>
        <c:tickLblPos val="nextTo"/>
        <c:crossAx val="131868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31869696"/>
        <c:axId val="131723776"/>
        <c:axId val="0"/>
      </c:bar3DChart>
      <c:catAx>
        <c:axId val="13186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3776"/>
        <c:crosses val="autoZero"/>
        <c:auto val="1"/>
        <c:lblAlgn val="ctr"/>
        <c:lblOffset val="100"/>
        <c:noMultiLvlLbl val="0"/>
      </c:catAx>
      <c:valAx>
        <c:axId val="131723776"/>
        <c:scaling>
          <c:orientation val="minMax"/>
        </c:scaling>
        <c:delete val="1"/>
        <c:axPos val="l"/>
        <c:numFmt formatCode="0%" sourceLinked="1"/>
        <c:majorTickMark val="out"/>
        <c:minorTickMark val="none"/>
        <c:tickLblPos val="nextTo"/>
        <c:crossAx val="131869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31870208"/>
        <c:axId val="131725504"/>
        <c:axId val="0"/>
      </c:bar3DChart>
      <c:catAx>
        <c:axId val="131870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5504"/>
        <c:crosses val="autoZero"/>
        <c:auto val="1"/>
        <c:lblAlgn val="ctr"/>
        <c:lblOffset val="100"/>
        <c:noMultiLvlLbl val="0"/>
      </c:catAx>
      <c:valAx>
        <c:axId val="131725504"/>
        <c:scaling>
          <c:orientation val="minMax"/>
        </c:scaling>
        <c:delete val="1"/>
        <c:axPos val="l"/>
        <c:numFmt formatCode="0%" sourceLinked="1"/>
        <c:majorTickMark val="out"/>
        <c:minorTickMark val="none"/>
        <c:tickLblPos val="nextTo"/>
        <c:crossAx val="131870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32221440"/>
        <c:axId val="132294336"/>
        <c:axId val="0"/>
      </c:bar3DChart>
      <c:catAx>
        <c:axId val="1322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4336"/>
        <c:crosses val="autoZero"/>
        <c:auto val="1"/>
        <c:lblAlgn val="ctr"/>
        <c:lblOffset val="100"/>
        <c:noMultiLvlLbl val="0"/>
      </c:catAx>
      <c:valAx>
        <c:axId val="132294336"/>
        <c:scaling>
          <c:orientation val="minMax"/>
        </c:scaling>
        <c:delete val="1"/>
        <c:axPos val="l"/>
        <c:numFmt formatCode="0%" sourceLinked="1"/>
        <c:majorTickMark val="out"/>
        <c:minorTickMark val="none"/>
        <c:tickLblPos val="nextTo"/>
        <c:crossAx val="132221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9740800"/>
        <c:axId val="132296064"/>
        <c:axId val="0"/>
      </c:bar3DChart>
      <c:catAx>
        <c:axId val="129740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6064"/>
        <c:crosses val="autoZero"/>
        <c:auto val="1"/>
        <c:lblAlgn val="ctr"/>
        <c:lblOffset val="100"/>
        <c:noMultiLvlLbl val="0"/>
      </c:catAx>
      <c:valAx>
        <c:axId val="132296064"/>
        <c:scaling>
          <c:orientation val="minMax"/>
        </c:scaling>
        <c:delete val="1"/>
        <c:axPos val="l"/>
        <c:numFmt formatCode="0%" sourceLinked="1"/>
        <c:majorTickMark val="out"/>
        <c:minorTickMark val="none"/>
        <c:tickLblPos val="nextTo"/>
        <c:crossAx val="129740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9742848"/>
        <c:axId val="132297792"/>
        <c:axId val="0"/>
      </c:bar3DChart>
      <c:catAx>
        <c:axId val="129742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7792"/>
        <c:crosses val="autoZero"/>
        <c:auto val="1"/>
        <c:lblAlgn val="ctr"/>
        <c:lblOffset val="100"/>
        <c:noMultiLvlLbl val="0"/>
      </c:catAx>
      <c:valAx>
        <c:axId val="132297792"/>
        <c:scaling>
          <c:orientation val="minMax"/>
        </c:scaling>
        <c:delete val="1"/>
        <c:axPos val="l"/>
        <c:numFmt formatCode="0%" sourceLinked="1"/>
        <c:majorTickMark val="out"/>
        <c:minorTickMark val="none"/>
        <c:tickLblPos val="nextTo"/>
        <c:crossAx val="129742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33083136"/>
        <c:axId val="132299520"/>
        <c:axId val="0"/>
      </c:bar3DChart>
      <c:catAx>
        <c:axId val="133083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9520"/>
        <c:crosses val="autoZero"/>
        <c:auto val="1"/>
        <c:lblAlgn val="ctr"/>
        <c:lblOffset val="100"/>
        <c:noMultiLvlLbl val="0"/>
      </c:catAx>
      <c:valAx>
        <c:axId val="132299520"/>
        <c:scaling>
          <c:orientation val="minMax"/>
        </c:scaling>
        <c:delete val="1"/>
        <c:axPos val="l"/>
        <c:numFmt formatCode="0%" sourceLinked="1"/>
        <c:majorTickMark val="out"/>
        <c:minorTickMark val="none"/>
        <c:tickLblPos val="nextTo"/>
        <c:crossAx val="133083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17672448"/>
        <c:axId val="117577344"/>
        <c:axId val="0"/>
      </c:bar3DChart>
      <c:catAx>
        <c:axId val="11767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7344"/>
        <c:crosses val="autoZero"/>
        <c:auto val="1"/>
        <c:lblAlgn val="ctr"/>
        <c:lblOffset val="100"/>
        <c:noMultiLvlLbl val="0"/>
      </c:catAx>
      <c:valAx>
        <c:axId val="117577344"/>
        <c:scaling>
          <c:orientation val="minMax"/>
        </c:scaling>
        <c:delete val="1"/>
        <c:axPos val="l"/>
        <c:numFmt formatCode="0%" sourceLinked="1"/>
        <c:majorTickMark val="out"/>
        <c:minorTickMark val="none"/>
        <c:tickLblPos val="nextTo"/>
        <c:crossAx val="117672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33084672"/>
        <c:axId val="80650816"/>
        <c:axId val="0"/>
      </c:bar3DChart>
      <c:catAx>
        <c:axId val="13308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0816"/>
        <c:crosses val="autoZero"/>
        <c:auto val="1"/>
        <c:lblAlgn val="ctr"/>
        <c:lblOffset val="100"/>
        <c:noMultiLvlLbl val="0"/>
      </c:catAx>
      <c:valAx>
        <c:axId val="80650816"/>
        <c:scaling>
          <c:orientation val="minMax"/>
        </c:scaling>
        <c:delete val="1"/>
        <c:axPos val="l"/>
        <c:numFmt formatCode="0%" sourceLinked="1"/>
        <c:majorTickMark val="out"/>
        <c:minorTickMark val="none"/>
        <c:tickLblPos val="nextTo"/>
        <c:crossAx val="133084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33085696"/>
        <c:axId val="80652544"/>
        <c:axId val="0"/>
      </c:bar3DChart>
      <c:catAx>
        <c:axId val="13308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2544"/>
        <c:crosses val="autoZero"/>
        <c:auto val="1"/>
        <c:lblAlgn val="ctr"/>
        <c:lblOffset val="100"/>
        <c:noMultiLvlLbl val="0"/>
      </c:catAx>
      <c:valAx>
        <c:axId val="80652544"/>
        <c:scaling>
          <c:orientation val="minMax"/>
        </c:scaling>
        <c:delete val="1"/>
        <c:axPos val="l"/>
        <c:numFmt formatCode="0%" sourceLinked="1"/>
        <c:majorTickMark val="out"/>
        <c:minorTickMark val="none"/>
        <c:tickLblPos val="nextTo"/>
        <c:crossAx val="133085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33086720"/>
        <c:axId val="80654272"/>
        <c:axId val="0"/>
      </c:bar3DChart>
      <c:catAx>
        <c:axId val="13308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4272"/>
        <c:crosses val="autoZero"/>
        <c:auto val="1"/>
        <c:lblAlgn val="ctr"/>
        <c:lblOffset val="100"/>
        <c:noMultiLvlLbl val="0"/>
      </c:catAx>
      <c:valAx>
        <c:axId val="80654272"/>
        <c:scaling>
          <c:orientation val="minMax"/>
        </c:scaling>
        <c:delete val="1"/>
        <c:axPos val="l"/>
        <c:numFmt formatCode="0%" sourceLinked="1"/>
        <c:majorTickMark val="out"/>
        <c:minorTickMark val="none"/>
        <c:tickLblPos val="nextTo"/>
        <c:crossAx val="133086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33202432"/>
        <c:axId val="80656000"/>
        <c:axId val="0"/>
      </c:bar3DChart>
      <c:catAx>
        <c:axId val="133202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6000"/>
        <c:crosses val="autoZero"/>
        <c:auto val="1"/>
        <c:lblAlgn val="ctr"/>
        <c:lblOffset val="100"/>
        <c:noMultiLvlLbl val="0"/>
      </c:catAx>
      <c:valAx>
        <c:axId val="80656000"/>
        <c:scaling>
          <c:orientation val="minMax"/>
        </c:scaling>
        <c:delete val="1"/>
        <c:axPos val="l"/>
        <c:numFmt formatCode="0%" sourceLinked="1"/>
        <c:majorTickMark val="out"/>
        <c:minorTickMark val="none"/>
        <c:tickLblPos val="nextTo"/>
        <c:crossAx val="1332024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33203456"/>
        <c:axId val="80657728"/>
        <c:axId val="0"/>
      </c:bar3DChart>
      <c:catAx>
        <c:axId val="13320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7728"/>
        <c:crosses val="autoZero"/>
        <c:auto val="1"/>
        <c:lblAlgn val="ctr"/>
        <c:lblOffset val="100"/>
        <c:noMultiLvlLbl val="0"/>
      </c:catAx>
      <c:valAx>
        <c:axId val="80657728"/>
        <c:scaling>
          <c:orientation val="minMax"/>
        </c:scaling>
        <c:delete val="1"/>
        <c:axPos val="l"/>
        <c:numFmt formatCode="0%" sourceLinked="1"/>
        <c:majorTickMark val="out"/>
        <c:minorTickMark val="none"/>
        <c:tickLblPos val="nextTo"/>
        <c:crossAx val="133203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39-41E7-A0F5-E59B835F10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39-41E7-A0F5-E59B835F10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B39-41E7-A0F5-E59B835F10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39-41E7-A0F5-E59B835F10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3204480"/>
        <c:axId val="132760704"/>
      </c:lineChart>
      <c:catAx>
        <c:axId val="133204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0704"/>
        <c:crosses val="autoZero"/>
        <c:auto val="1"/>
        <c:lblAlgn val="ctr"/>
        <c:lblOffset val="100"/>
        <c:noMultiLvlLbl val="0"/>
      </c:catAx>
      <c:valAx>
        <c:axId val="132760704"/>
        <c:scaling>
          <c:orientation val="minMax"/>
        </c:scaling>
        <c:delete val="1"/>
        <c:axPos val="l"/>
        <c:numFmt formatCode="0%" sourceLinked="1"/>
        <c:majorTickMark val="out"/>
        <c:minorTickMark val="none"/>
        <c:tickLblPos val="nextTo"/>
        <c:crossAx val="133204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939-4B05-9A43-7C7E68A9AB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939-4B05-9A43-7C7E68A9AB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939-4B05-9A43-7C7E68A9AB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939-4B05-9A43-7C7E68A9AB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3521408"/>
        <c:axId val="132763008"/>
      </c:lineChart>
      <c:catAx>
        <c:axId val="133521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3008"/>
        <c:crosses val="autoZero"/>
        <c:auto val="1"/>
        <c:lblAlgn val="ctr"/>
        <c:lblOffset val="100"/>
        <c:noMultiLvlLbl val="0"/>
      </c:catAx>
      <c:valAx>
        <c:axId val="132763008"/>
        <c:scaling>
          <c:orientation val="minMax"/>
        </c:scaling>
        <c:delete val="1"/>
        <c:axPos val="l"/>
        <c:numFmt formatCode="0%" sourceLinked="1"/>
        <c:majorTickMark val="out"/>
        <c:minorTickMark val="none"/>
        <c:tickLblPos val="nextTo"/>
        <c:crossAx val="1335214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1C-4A16-A47A-CC4339C624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1C-4A16-A47A-CC4339C624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81C-4A16-A47A-CC4339C624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1C-4A16-A47A-CC4339C624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3523456"/>
        <c:axId val="132765312"/>
      </c:lineChart>
      <c:catAx>
        <c:axId val="133523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5312"/>
        <c:crosses val="autoZero"/>
        <c:auto val="1"/>
        <c:lblAlgn val="ctr"/>
        <c:lblOffset val="100"/>
        <c:noMultiLvlLbl val="0"/>
      </c:catAx>
      <c:valAx>
        <c:axId val="132765312"/>
        <c:scaling>
          <c:orientation val="minMax"/>
        </c:scaling>
        <c:delete val="1"/>
        <c:axPos val="l"/>
        <c:numFmt formatCode="0%" sourceLinked="1"/>
        <c:majorTickMark val="out"/>
        <c:minorTickMark val="none"/>
        <c:tickLblPos val="nextTo"/>
        <c:crossAx val="133523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3779456"/>
        <c:axId val="133718016"/>
        <c:axId val="0"/>
      </c:bar3DChart>
      <c:catAx>
        <c:axId val="133779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18016"/>
        <c:crosses val="autoZero"/>
        <c:auto val="1"/>
        <c:lblAlgn val="ctr"/>
        <c:lblOffset val="100"/>
        <c:noMultiLvlLbl val="0"/>
      </c:catAx>
      <c:valAx>
        <c:axId val="133718016"/>
        <c:scaling>
          <c:orientation val="minMax"/>
        </c:scaling>
        <c:delete val="1"/>
        <c:axPos val="l"/>
        <c:numFmt formatCode="0%" sourceLinked="1"/>
        <c:majorTickMark val="out"/>
        <c:minorTickMark val="none"/>
        <c:tickLblPos val="nextTo"/>
        <c:crossAx val="133779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3780992"/>
        <c:axId val="133719744"/>
        <c:axId val="0"/>
      </c:bar3DChart>
      <c:catAx>
        <c:axId val="13378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19744"/>
        <c:crosses val="autoZero"/>
        <c:auto val="1"/>
        <c:lblAlgn val="ctr"/>
        <c:lblOffset val="100"/>
        <c:noMultiLvlLbl val="0"/>
      </c:catAx>
      <c:valAx>
        <c:axId val="133719744"/>
        <c:scaling>
          <c:orientation val="minMax"/>
        </c:scaling>
        <c:delete val="1"/>
        <c:axPos val="l"/>
        <c:numFmt formatCode="0%" sourceLinked="1"/>
        <c:majorTickMark val="out"/>
        <c:minorTickMark val="none"/>
        <c:tickLblPos val="nextTo"/>
        <c:crossAx val="133780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17673472"/>
        <c:axId val="117579072"/>
        <c:axId val="0"/>
      </c:bar3DChart>
      <c:catAx>
        <c:axId val="117673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9072"/>
        <c:crosses val="autoZero"/>
        <c:auto val="1"/>
        <c:lblAlgn val="ctr"/>
        <c:lblOffset val="100"/>
        <c:noMultiLvlLbl val="0"/>
      </c:catAx>
      <c:valAx>
        <c:axId val="117579072"/>
        <c:scaling>
          <c:orientation val="minMax"/>
        </c:scaling>
        <c:delete val="1"/>
        <c:axPos val="l"/>
        <c:numFmt formatCode="0%" sourceLinked="1"/>
        <c:majorTickMark val="out"/>
        <c:minorTickMark val="none"/>
        <c:tickLblPos val="nextTo"/>
        <c:crossAx val="117673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33782528"/>
        <c:axId val="133721472"/>
        <c:axId val="0"/>
      </c:bar3DChart>
      <c:catAx>
        <c:axId val="13378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21472"/>
        <c:crosses val="autoZero"/>
        <c:auto val="1"/>
        <c:lblAlgn val="ctr"/>
        <c:lblOffset val="100"/>
        <c:noMultiLvlLbl val="0"/>
      </c:catAx>
      <c:valAx>
        <c:axId val="133721472"/>
        <c:scaling>
          <c:orientation val="minMax"/>
        </c:scaling>
        <c:delete val="1"/>
        <c:axPos val="l"/>
        <c:numFmt formatCode="0%" sourceLinked="1"/>
        <c:majorTickMark val="out"/>
        <c:minorTickMark val="none"/>
        <c:tickLblPos val="nextTo"/>
        <c:crossAx val="133782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31B-4194-94FF-4771930382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31B-4194-94FF-4771930382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31B-4194-94FF-4771930382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31B-4194-94FF-4771930382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33783040"/>
        <c:axId val="133723200"/>
      </c:lineChart>
      <c:catAx>
        <c:axId val="133783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3723200"/>
        <c:crosses val="autoZero"/>
        <c:auto val="1"/>
        <c:lblAlgn val="ctr"/>
        <c:lblOffset val="100"/>
        <c:noMultiLvlLbl val="0"/>
      </c:catAx>
      <c:valAx>
        <c:axId val="133723200"/>
        <c:scaling>
          <c:orientation val="minMax"/>
        </c:scaling>
        <c:delete val="1"/>
        <c:axPos val="l"/>
        <c:numFmt formatCode="0%" sourceLinked="1"/>
        <c:majorTickMark val="out"/>
        <c:minorTickMark val="none"/>
        <c:tickLblPos val="nextTo"/>
        <c:crossAx val="1337830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34272512"/>
        <c:axId val="134086656"/>
        <c:axId val="0"/>
      </c:bar3DChart>
      <c:catAx>
        <c:axId val="134272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6656"/>
        <c:crosses val="autoZero"/>
        <c:auto val="1"/>
        <c:lblAlgn val="ctr"/>
        <c:lblOffset val="100"/>
        <c:noMultiLvlLbl val="0"/>
      </c:catAx>
      <c:valAx>
        <c:axId val="134086656"/>
        <c:scaling>
          <c:orientation val="minMax"/>
        </c:scaling>
        <c:delete val="1"/>
        <c:axPos val="l"/>
        <c:numFmt formatCode="0%" sourceLinked="1"/>
        <c:majorTickMark val="out"/>
        <c:minorTickMark val="none"/>
        <c:tickLblPos val="nextTo"/>
        <c:crossAx val="134272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34273536"/>
        <c:axId val="134088384"/>
        <c:axId val="0"/>
      </c:bar3DChart>
      <c:catAx>
        <c:axId val="134273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8384"/>
        <c:crosses val="autoZero"/>
        <c:auto val="1"/>
        <c:lblAlgn val="ctr"/>
        <c:lblOffset val="100"/>
        <c:noMultiLvlLbl val="0"/>
      </c:catAx>
      <c:valAx>
        <c:axId val="134088384"/>
        <c:scaling>
          <c:orientation val="minMax"/>
        </c:scaling>
        <c:delete val="1"/>
        <c:axPos val="l"/>
        <c:numFmt formatCode="0%" sourceLinked="1"/>
        <c:majorTickMark val="out"/>
        <c:minorTickMark val="none"/>
        <c:tickLblPos val="nextTo"/>
        <c:crossAx val="134273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34274560"/>
        <c:axId val="134089536"/>
        <c:axId val="0"/>
      </c:bar3DChart>
      <c:catAx>
        <c:axId val="134274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9536"/>
        <c:crosses val="autoZero"/>
        <c:auto val="1"/>
        <c:lblAlgn val="ctr"/>
        <c:lblOffset val="100"/>
        <c:noMultiLvlLbl val="0"/>
      </c:catAx>
      <c:valAx>
        <c:axId val="134089536"/>
        <c:scaling>
          <c:orientation val="minMax"/>
        </c:scaling>
        <c:delete val="1"/>
        <c:axPos val="l"/>
        <c:numFmt formatCode="0%" sourceLinked="1"/>
        <c:majorTickMark val="out"/>
        <c:minorTickMark val="none"/>
        <c:tickLblPos val="nextTo"/>
        <c:crossAx val="134274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34578688"/>
        <c:axId val="134091264"/>
        <c:axId val="0"/>
      </c:bar3DChart>
      <c:catAx>
        <c:axId val="134578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91264"/>
        <c:crosses val="autoZero"/>
        <c:auto val="1"/>
        <c:lblAlgn val="ctr"/>
        <c:lblOffset val="100"/>
        <c:noMultiLvlLbl val="0"/>
      </c:catAx>
      <c:valAx>
        <c:axId val="134091264"/>
        <c:scaling>
          <c:orientation val="minMax"/>
        </c:scaling>
        <c:delete val="1"/>
        <c:axPos val="l"/>
        <c:numFmt formatCode="0%" sourceLinked="1"/>
        <c:majorTickMark val="out"/>
        <c:minorTickMark val="none"/>
        <c:tickLblPos val="nextTo"/>
        <c:crossAx val="134578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11" sqref="K11:K17"/>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08"/>
      <c r="B1" s="209"/>
      <c r="C1" s="216" t="s">
        <v>169</v>
      </c>
      <c r="D1" s="217"/>
      <c r="E1" s="217"/>
      <c r="F1" s="217"/>
      <c r="G1" s="217"/>
      <c r="H1" s="214" t="s">
        <v>170</v>
      </c>
      <c r="I1" s="215"/>
    </row>
    <row r="2" spans="1:13" ht="18.75" customHeight="1" x14ac:dyDescent="0.25">
      <c r="A2" s="210"/>
      <c r="B2" s="211"/>
      <c r="C2" s="216" t="s">
        <v>171</v>
      </c>
      <c r="D2" s="217"/>
      <c r="E2" s="217"/>
      <c r="F2" s="217"/>
      <c r="G2" s="217"/>
      <c r="H2" s="47">
        <v>41241</v>
      </c>
      <c r="I2" s="48" t="s">
        <v>175</v>
      </c>
    </row>
    <row r="3" spans="1:13" ht="21" customHeight="1" x14ac:dyDescent="0.25">
      <c r="A3" s="212"/>
      <c r="B3" s="213"/>
      <c r="C3" s="216" t="s">
        <v>172</v>
      </c>
      <c r="D3" s="217"/>
      <c r="E3" s="217"/>
      <c r="F3" s="217"/>
      <c r="G3" s="217"/>
      <c r="H3" s="214" t="s">
        <v>173</v>
      </c>
      <c r="I3" s="215"/>
    </row>
    <row r="4" spans="1:13" ht="5.25" customHeight="1" x14ac:dyDescent="0.2"/>
    <row r="5" spans="1:13" ht="34.5" customHeight="1" x14ac:dyDescent="0.2">
      <c r="A5" s="167" t="s">
        <v>164</v>
      </c>
      <c r="B5" s="167"/>
      <c r="C5" s="167"/>
      <c r="D5" s="167"/>
      <c r="E5" s="167"/>
      <c r="F5" s="167"/>
      <c r="G5" s="167"/>
      <c r="H5" s="167"/>
      <c r="I5" s="167"/>
      <c r="K5" s="168" t="s">
        <v>140</v>
      </c>
      <c r="L5" s="168"/>
      <c r="M5" s="168"/>
    </row>
    <row r="6" spans="1:13" ht="23.25" customHeight="1" x14ac:dyDescent="0.2">
      <c r="A6" s="169" t="s">
        <v>162</v>
      </c>
      <c r="B6" s="170"/>
      <c r="C6" s="170"/>
      <c r="D6" s="170"/>
      <c r="E6" s="170"/>
      <c r="F6" s="199" t="s">
        <v>141</v>
      </c>
      <c r="G6" s="200"/>
      <c r="H6" s="200"/>
      <c r="I6" s="200"/>
      <c r="K6" s="50" t="s">
        <v>142</v>
      </c>
      <c r="L6" s="51" t="s">
        <v>143</v>
      </c>
      <c r="M6" s="52" t="s">
        <v>144</v>
      </c>
    </row>
    <row r="7" spans="1:13" ht="20.100000000000001" customHeight="1" x14ac:dyDescent="0.2">
      <c r="A7" s="171" t="s">
        <v>371</v>
      </c>
      <c r="B7" s="172"/>
      <c r="C7" s="172"/>
      <c r="D7" s="172"/>
      <c r="E7" s="172"/>
      <c r="F7" s="201"/>
      <c r="G7" s="201"/>
      <c r="H7" s="201"/>
      <c r="I7" s="201"/>
      <c r="K7" s="173" t="s">
        <v>166</v>
      </c>
      <c r="L7" s="60" t="s">
        <v>145</v>
      </c>
      <c r="M7" s="174" t="s">
        <v>146</v>
      </c>
    </row>
    <row r="8" spans="1:13" ht="33.75" customHeight="1" x14ac:dyDescent="0.2">
      <c r="A8" s="171"/>
      <c r="B8" s="172"/>
      <c r="C8" s="172"/>
      <c r="D8" s="172"/>
      <c r="E8" s="172"/>
      <c r="F8" s="175" t="s">
        <v>160</v>
      </c>
      <c r="G8" s="176"/>
      <c r="H8" s="177">
        <v>254003000445</v>
      </c>
      <c r="I8" s="178"/>
      <c r="K8" s="174"/>
      <c r="L8" s="60" t="s">
        <v>159</v>
      </c>
      <c r="M8" s="174"/>
    </row>
    <row r="9" spans="1:13" ht="20.100000000000001" customHeight="1" x14ac:dyDescent="0.2">
      <c r="A9" s="45" t="s">
        <v>147</v>
      </c>
      <c r="B9" s="46"/>
      <c r="C9" s="204" t="s">
        <v>372</v>
      </c>
      <c r="D9" s="204"/>
      <c r="E9" s="205"/>
      <c r="F9" s="206" t="s">
        <v>163</v>
      </c>
      <c r="G9" s="207"/>
      <c r="H9" s="181" t="s">
        <v>373</v>
      </c>
      <c r="I9" s="182"/>
      <c r="K9" s="174"/>
      <c r="L9" s="60" t="s">
        <v>148</v>
      </c>
      <c r="M9" s="174" t="s">
        <v>149</v>
      </c>
    </row>
    <row r="10" spans="1:13" ht="20.100000000000001" customHeight="1" x14ac:dyDescent="0.2">
      <c r="A10" s="202" t="s">
        <v>168</v>
      </c>
      <c r="B10" s="203"/>
      <c r="C10" s="204" t="s">
        <v>374</v>
      </c>
      <c r="D10" s="204"/>
      <c r="E10" s="204"/>
      <c r="F10" s="205"/>
      <c r="G10" s="49" t="s">
        <v>150</v>
      </c>
      <c r="H10" s="179">
        <v>3144280832</v>
      </c>
      <c r="I10" s="180"/>
      <c r="K10" s="174"/>
      <c r="L10" s="60" t="s">
        <v>151</v>
      </c>
      <c r="M10" s="174"/>
    </row>
    <row r="11" spans="1:13" ht="20.100000000000001" customHeight="1" x14ac:dyDescent="0.2">
      <c r="A11" s="202" t="s">
        <v>165</v>
      </c>
      <c r="B11" s="203"/>
      <c r="C11" s="204" t="s">
        <v>375</v>
      </c>
      <c r="D11" s="204"/>
      <c r="E11" s="204"/>
      <c r="F11" s="205"/>
      <c r="G11" s="49" t="s">
        <v>174</v>
      </c>
      <c r="H11" s="183">
        <v>2023</v>
      </c>
      <c r="I11" s="184"/>
      <c r="K11" s="185"/>
      <c r="L11" s="61"/>
      <c r="M11" s="61"/>
    </row>
    <row r="12" spans="1:13" ht="19.5" customHeight="1" x14ac:dyDescent="0.2">
      <c r="A12" s="187" t="s">
        <v>152</v>
      </c>
      <c r="B12" s="188"/>
      <c r="C12" s="188"/>
      <c r="D12" s="188"/>
      <c r="E12" s="188"/>
      <c r="F12" s="188"/>
      <c r="G12" s="188"/>
      <c r="H12" s="188"/>
      <c r="I12" s="189"/>
      <c r="K12" s="186"/>
      <c r="L12" s="61"/>
      <c r="M12" s="186"/>
    </row>
    <row r="13" spans="1:13" ht="20.100000000000001" customHeight="1" x14ac:dyDescent="0.2">
      <c r="A13" s="190" t="s">
        <v>153</v>
      </c>
      <c r="B13" s="190"/>
      <c r="C13" s="190"/>
      <c r="D13" s="190" t="s">
        <v>154</v>
      </c>
      <c r="E13" s="190"/>
      <c r="F13" s="190"/>
      <c r="G13" s="190" t="s">
        <v>161</v>
      </c>
      <c r="H13" s="190"/>
      <c r="I13" s="190"/>
      <c r="K13" s="186"/>
      <c r="L13" s="61"/>
      <c r="M13" s="186"/>
    </row>
    <row r="14" spans="1:13" ht="20.100000000000001" customHeight="1" x14ac:dyDescent="0.2">
      <c r="A14" s="191" t="s">
        <v>376</v>
      </c>
      <c r="B14" s="191"/>
      <c r="C14" s="191"/>
      <c r="D14" s="191" t="s">
        <v>380</v>
      </c>
      <c r="E14" s="191"/>
      <c r="F14" s="191"/>
      <c r="G14" s="191" t="s">
        <v>384</v>
      </c>
      <c r="H14" s="191"/>
      <c r="I14" s="191"/>
      <c r="K14" s="186"/>
      <c r="L14" s="61"/>
      <c r="M14" s="186"/>
    </row>
    <row r="15" spans="1:13" ht="20.100000000000001" customHeight="1" x14ac:dyDescent="0.2">
      <c r="A15" s="191" t="s">
        <v>377</v>
      </c>
      <c r="B15" s="191"/>
      <c r="C15" s="191"/>
      <c r="D15" s="191" t="s">
        <v>381</v>
      </c>
      <c r="E15" s="191"/>
      <c r="F15" s="191"/>
      <c r="G15" s="191" t="s">
        <v>385</v>
      </c>
      <c r="H15" s="191"/>
      <c r="I15" s="191"/>
      <c r="K15" s="186"/>
      <c r="L15" s="61"/>
      <c r="M15" s="61"/>
    </row>
    <row r="16" spans="1:13" ht="20.100000000000001" customHeight="1" x14ac:dyDescent="0.2">
      <c r="A16" s="191" t="s">
        <v>378</v>
      </c>
      <c r="B16" s="191"/>
      <c r="C16" s="191"/>
      <c r="D16" s="191" t="s">
        <v>382</v>
      </c>
      <c r="E16" s="191"/>
      <c r="F16" s="191"/>
      <c r="G16" s="191" t="s">
        <v>386</v>
      </c>
      <c r="H16" s="191"/>
      <c r="I16" s="191"/>
      <c r="K16" s="186"/>
      <c r="L16" s="61"/>
      <c r="M16" s="61"/>
    </row>
    <row r="17" spans="1:13" ht="20.100000000000001" customHeight="1" x14ac:dyDescent="0.2">
      <c r="A17" s="191" t="s">
        <v>379</v>
      </c>
      <c r="B17" s="191"/>
      <c r="C17" s="191"/>
      <c r="D17" s="191" t="s">
        <v>383</v>
      </c>
      <c r="E17" s="191"/>
      <c r="F17" s="191"/>
      <c r="G17" s="191" t="s">
        <v>387</v>
      </c>
      <c r="H17" s="191"/>
      <c r="I17" s="191"/>
      <c r="K17" s="186"/>
      <c r="L17" s="61"/>
      <c r="M17" s="61"/>
    </row>
    <row r="18" spans="1:13" ht="20.100000000000001" customHeight="1" x14ac:dyDescent="0.2">
      <c r="A18" s="191"/>
      <c r="B18" s="191"/>
      <c r="C18" s="191"/>
      <c r="D18" s="191"/>
      <c r="E18" s="191"/>
      <c r="F18" s="191"/>
      <c r="G18" s="191"/>
      <c r="H18" s="191"/>
      <c r="I18" s="191"/>
      <c r="K18" s="192"/>
      <c r="L18" s="61"/>
      <c r="M18" s="61"/>
    </row>
    <row r="19" spans="1:13" ht="20.100000000000001" customHeight="1" x14ac:dyDescent="0.2">
      <c r="A19" s="191"/>
      <c r="B19" s="191"/>
      <c r="C19" s="191"/>
      <c r="D19" s="191"/>
      <c r="E19" s="191"/>
      <c r="F19" s="191"/>
      <c r="G19" s="191"/>
      <c r="H19" s="191"/>
      <c r="I19" s="191"/>
      <c r="K19" s="186"/>
      <c r="L19" s="61"/>
      <c r="M19" s="61"/>
    </row>
    <row r="20" spans="1:13" ht="20.100000000000001" customHeight="1" x14ac:dyDescent="0.2">
      <c r="A20" s="191"/>
      <c r="B20" s="191"/>
      <c r="C20" s="191"/>
      <c r="D20" s="191"/>
      <c r="E20" s="191"/>
      <c r="F20" s="191"/>
      <c r="G20" s="191"/>
      <c r="H20" s="191"/>
      <c r="I20" s="191"/>
      <c r="K20" s="186"/>
      <c r="L20" s="61"/>
      <c r="M20" s="61"/>
    </row>
    <row r="21" spans="1:13" ht="20.100000000000001" customHeight="1" x14ac:dyDescent="0.2">
      <c r="A21" s="191"/>
      <c r="B21" s="191"/>
      <c r="C21" s="191"/>
      <c r="D21" s="191"/>
      <c r="E21" s="191"/>
      <c r="F21" s="191"/>
      <c r="G21" s="191"/>
      <c r="H21" s="191"/>
      <c r="I21" s="191"/>
      <c r="K21" s="186"/>
      <c r="L21" s="61"/>
      <c r="M21" s="62"/>
    </row>
    <row r="22" spans="1:13" ht="20.100000000000001" customHeight="1" x14ac:dyDescent="0.2">
      <c r="A22" s="191"/>
      <c r="B22" s="191"/>
      <c r="C22" s="191"/>
      <c r="D22" s="191"/>
      <c r="E22" s="191"/>
      <c r="F22" s="191"/>
      <c r="G22" s="191"/>
      <c r="H22" s="191"/>
      <c r="I22" s="191"/>
    </row>
    <row r="23" spans="1:13" s="21" customFormat="1" ht="20.25" x14ac:dyDescent="0.3">
      <c r="A23" s="193"/>
      <c r="B23" s="193"/>
      <c r="C23" s="193"/>
      <c r="D23" s="193"/>
      <c r="E23" s="193"/>
      <c r="F23" s="193"/>
      <c r="G23" s="193"/>
      <c r="H23" s="193"/>
      <c r="I23" s="193"/>
      <c r="K23" s="194"/>
      <c r="L23" s="194"/>
      <c r="M23" s="22"/>
    </row>
    <row r="24" spans="1:13" ht="30" customHeight="1" x14ac:dyDescent="0.2">
      <c r="A24" s="195" t="s">
        <v>155</v>
      </c>
      <c r="B24" s="195"/>
      <c r="C24" s="195"/>
      <c r="D24" s="195"/>
      <c r="E24" s="195"/>
      <c r="F24" s="195"/>
      <c r="G24" s="195"/>
      <c r="H24" s="195"/>
      <c r="I24" s="195"/>
      <c r="K24" s="23"/>
      <c r="L24" s="23"/>
    </row>
    <row r="25" spans="1:13" ht="33.75" customHeight="1" x14ac:dyDescent="0.2">
      <c r="A25" s="190" t="s">
        <v>153</v>
      </c>
      <c r="B25" s="190"/>
      <c r="C25" s="190"/>
      <c r="D25" s="190" t="s">
        <v>154</v>
      </c>
      <c r="E25" s="190"/>
      <c r="F25" s="190"/>
      <c r="G25" s="190" t="s">
        <v>23</v>
      </c>
      <c r="H25" s="190"/>
      <c r="I25" s="190"/>
      <c r="K25" s="24"/>
      <c r="L25" s="25"/>
      <c r="M25" s="20" t="s">
        <v>156</v>
      </c>
    </row>
    <row r="26" spans="1:13" ht="20.100000000000001" customHeight="1" x14ac:dyDescent="0.2">
      <c r="A26" s="191"/>
      <c r="B26" s="191"/>
      <c r="C26" s="191"/>
      <c r="D26" s="191"/>
      <c r="E26" s="191"/>
      <c r="F26" s="191"/>
      <c r="G26" s="191"/>
      <c r="H26" s="191"/>
      <c r="I26" s="191"/>
      <c r="K26" s="24"/>
      <c r="L26" s="25"/>
    </row>
    <row r="27" spans="1:13" ht="20.100000000000001" customHeight="1" x14ac:dyDescent="0.2">
      <c r="A27" s="191"/>
      <c r="B27" s="191"/>
      <c r="C27" s="191"/>
      <c r="D27" s="191"/>
      <c r="E27" s="191"/>
      <c r="F27" s="191"/>
      <c r="G27" s="191"/>
      <c r="H27" s="191"/>
      <c r="I27" s="191"/>
      <c r="K27" s="24"/>
      <c r="L27" s="26"/>
    </row>
    <row r="28" spans="1:13" ht="20.100000000000001" customHeight="1" x14ac:dyDescent="0.2">
      <c r="A28" s="191"/>
      <c r="B28" s="191"/>
      <c r="C28" s="191"/>
      <c r="D28" s="191"/>
      <c r="E28" s="191"/>
      <c r="F28" s="191"/>
      <c r="G28" s="191"/>
      <c r="H28" s="191"/>
      <c r="I28" s="191"/>
      <c r="K28" s="24"/>
      <c r="L28" s="26"/>
    </row>
    <row r="29" spans="1:13" ht="20.100000000000001" customHeight="1" x14ac:dyDescent="0.2">
      <c r="A29" s="191"/>
      <c r="B29" s="191"/>
      <c r="C29" s="191"/>
      <c r="D29" s="191"/>
      <c r="E29" s="191"/>
      <c r="F29" s="191"/>
      <c r="G29" s="191"/>
      <c r="H29" s="191"/>
      <c r="I29" s="191"/>
      <c r="K29" s="24"/>
      <c r="L29" s="25"/>
    </row>
    <row r="30" spans="1:13" ht="20.100000000000001" customHeight="1" x14ac:dyDescent="0.2">
      <c r="A30" s="191"/>
      <c r="B30" s="191"/>
      <c r="C30" s="191"/>
      <c r="D30" s="191"/>
      <c r="E30" s="191"/>
      <c r="F30" s="191"/>
      <c r="G30" s="191"/>
      <c r="H30" s="191"/>
      <c r="I30" s="191"/>
      <c r="K30" s="24"/>
      <c r="L30" s="26"/>
    </row>
    <row r="31" spans="1:13" ht="20.100000000000001" customHeight="1" x14ac:dyDescent="0.2">
      <c r="A31" s="191"/>
      <c r="B31" s="191"/>
      <c r="C31" s="191"/>
      <c r="D31" s="191"/>
      <c r="E31" s="191"/>
      <c r="F31" s="191"/>
      <c r="G31" s="191"/>
      <c r="H31" s="191"/>
      <c r="I31" s="191"/>
      <c r="K31" s="24"/>
      <c r="L31" s="27"/>
    </row>
    <row r="32" spans="1:13" ht="20.100000000000001" customHeight="1" x14ac:dyDescent="0.2">
      <c r="A32" s="191"/>
      <c r="B32" s="191"/>
      <c r="C32" s="191"/>
      <c r="D32" s="191"/>
      <c r="E32" s="191"/>
      <c r="F32" s="191"/>
      <c r="G32" s="191"/>
      <c r="H32" s="191"/>
      <c r="I32" s="191"/>
      <c r="K32" s="196"/>
      <c r="L32" s="25"/>
    </row>
    <row r="33" spans="11:12" ht="15" x14ac:dyDescent="0.2">
      <c r="K33" s="196"/>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7" t="s">
        <v>29</v>
      </c>
      <c r="B65526" s="197"/>
      <c r="C65526" s="197"/>
      <c r="D65526" s="197"/>
      <c r="E65526" s="197"/>
    </row>
    <row r="65527" spans="1:5" x14ac:dyDescent="0.2">
      <c r="A65527" s="198" t="s">
        <v>30</v>
      </c>
      <c r="B65527" s="198"/>
      <c r="C65527" s="198"/>
      <c r="D65527" s="198"/>
      <c r="E65527" s="198"/>
    </row>
    <row r="65528" spans="1:5" x14ac:dyDescent="0.2">
      <c r="A65528" s="198" t="s">
        <v>31</v>
      </c>
      <c r="B65528" s="198"/>
      <c r="C65528" s="198"/>
      <c r="D65528" s="198"/>
      <c r="E65528" s="198"/>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03" zoomScale="80" zoomScaleNormal="80" workbookViewId="0">
      <selection activeCell="E109" sqref="E109"/>
    </sheetView>
  </sheetViews>
  <sheetFormatPr baseColWidth="10" defaultColWidth="11.42578125" defaultRowHeight="14.25" x14ac:dyDescent="0.2"/>
  <cols>
    <col min="1" max="1" width="0.42578125" style="89" customWidth="1"/>
    <col min="2" max="2" width="1.42578125" style="89" customWidth="1"/>
    <col min="3" max="3" width="44.7109375" style="89" customWidth="1"/>
    <col min="4" max="4" width="11.7109375" style="143" customWidth="1"/>
    <col min="5" max="6" width="33.7109375" style="125" customWidth="1"/>
    <col min="7" max="7" width="11.7109375" style="143" customWidth="1"/>
    <col min="8" max="9" width="33.7109375" style="125" customWidth="1"/>
    <col min="10" max="10" width="11.7109375" style="143" customWidth="1"/>
    <col min="11" max="12" width="33.7109375" style="125" customWidth="1"/>
    <col min="13" max="13" width="11.7109375" style="143" customWidth="1"/>
    <col min="14" max="15" width="33.7109375" style="125" customWidth="1"/>
    <col min="16" max="16" width="3.140625" style="89" customWidth="1"/>
    <col min="17" max="17" width="2.42578125" style="89" customWidth="1"/>
    <col min="18" max="18" width="7.42578125" style="89" hidden="1" customWidth="1"/>
    <col min="19" max="20" width="7.140625" style="89" hidden="1" customWidth="1"/>
    <col min="21" max="21" width="7" style="89" hidden="1" customWidth="1"/>
    <col min="22" max="22" width="11.42578125" style="89"/>
    <col min="23" max="23" width="13" style="89" customWidth="1"/>
    <col min="24" max="24" width="15.85546875" style="89" customWidth="1"/>
    <col min="25" max="25" width="13" style="89" customWidth="1"/>
    <col min="26" max="27" width="11.42578125" style="89" customWidth="1"/>
    <col min="28" max="16384" width="11.42578125" style="89"/>
  </cols>
  <sheetData>
    <row r="1" spans="1:21" ht="33" customHeight="1" x14ac:dyDescent="0.2">
      <c r="B1" s="263" t="s">
        <v>124</v>
      </c>
      <c r="C1" s="263"/>
      <c r="D1" s="263"/>
      <c r="E1" s="263"/>
      <c r="F1" s="263"/>
      <c r="G1" s="263"/>
      <c r="H1" s="263"/>
      <c r="I1" s="263"/>
      <c r="J1" s="264"/>
      <c r="K1" s="264"/>
      <c r="L1" s="90"/>
      <c r="M1" s="90"/>
      <c r="N1" s="90"/>
      <c r="O1" s="90"/>
    </row>
    <row r="2" spans="1:21" ht="15.75" x14ac:dyDescent="0.2">
      <c r="B2" s="265" t="s">
        <v>27</v>
      </c>
      <c r="C2" s="265"/>
      <c r="D2" s="219" t="s">
        <v>176</v>
      </c>
      <c r="E2" s="219"/>
      <c r="F2" s="219"/>
      <c r="G2" s="220" t="s">
        <v>177</v>
      </c>
      <c r="H2" s="220"/>
      <c r="I2" s="220"/>
      <c r="J2" s="221" t="s">
        <v>178</v>
      </c>
      <c r="K2" s="221"/>
      <c r="L2" s="221"/>
      <c r="M2" s="280" t="s">
        <v>179</v>
      </c>
      <c r="N2" s="280"/>
      <c r="O2" s="280"/>
      <c r="Q2" s="89">
        <v>1</v>
      </c>
    </row>
    <row r="3" spans="1:21" ht="15" customHeight="1" x14ac:dyDescent="0.2">
      <c r="B3" s="265"/>
      <c r="C3" s="265"/>
      <c r="D3" s="226" t="s">
        <v>34</v>
      </c>
      <c r="E3" s="224" t="s">
        <v>122</v>
      </c>
      <c r="F3" s="224" t="s">
        <v>125</v>
      </c>
      <c r="G3" s="222" t="s">
        <v>34</v>
      </c>
      <c r="H3" s="224" t="s">
        <v>122</v>
      </c>
      <c r="I3" s="224" t="s">
        <v>125</v>
      </c>
      <c r="J3" s="222" t="s">
        <v>34</v>
      </c>
      <c r="K3" s="231" t="s">
        <v>122</v>
      </c>
      <c r="L3" s="225" t="s">
        <v>125</v>
      </c>
      <c r="M3" s="222" t="s">
        <v>34</v>
      </c>
      <c r="N3" s="231" t="s">
        <v>122</v>
      </c>
      <c r="O3" s="225" t="s">
        <v>125</v>
      </c>
      <c r="Q3" s="89">
        <v>2</v>
      </c>
    </row>
    <row r="4" spans="1:21" ht="15.75" customHeight="1" x14ac:dyDescent="0.2">
      <c r="B4" s="265"/>
      <c r="C4" s="265"/>
      <c r="D4" s="227"/>
      <c r="E4" s="225"/>
      <c r="F4" s="225"/>
      <c r="G4" s="223"/>
      <c r="H4" s="225"/>
      <c r="I4" s="225"/>
      <c r="J4" s="223"/>
      <c r="K4" s="232"/>
      <c r="L4" s="242"/>
      <c r="M4" s="223"/>
      <c r="N4" s="232"/>
      <c r="O4" s="242"/>
      <c r="Q4" s="89">
        <v>3</v>
      </c>
    </row>
    <row r="5" spans="1:21" ht="15.75" x14ac:dyDescent="0.2">
      <c r="B5" s="265"/>
      <c r="C5" s="265"/>
      <c r="D5" s="91"/>
      <c r="E5" s="92"/>
      <c r="F5" s="92"/>
      <c r="G5" s="93"/>
      <c r="H5" s="94"/>
      <c r="I5" s="94"/>
      <c r="J5" s="93"/>
      <c r="K5" s="95"/>
      <c r="L5" s="94"/>
      <c r="M5" s="93"/>
      <c r="N5" s="95"/>
      <c r="O5" s="94"/>
      <c r="Q5" s="89">
        <v>4</v>
      </c>
    </row>
    <row r="6" spans="1:21" ht="18.75" x14ac:dyDescent="0.2">
      <c r="A6" s="218"/>
      <c r="B6" s="273"/>
      <c r="C6" s="96" t="s">
        <v>73</v>
      </c>
      <c r="D6" s="97"/>
      <c r="E6" s="97"/>
      <c r="F6" s="97"/>
      <c r="G6" s="97"/>
      <c r="H6" s="97"/>
      <c r="I6" s="97"/>
      <c r="J6" s="97"/>
      <c r="K6" s="97"/>
      <c r="L6" s="98"/>
      <c r="M6" s="97"/>
      <c r="N6" s="97"/>
      <c r="O6" s="98"/>
    </row>
    <row r="7" spans="1:21" ht="39.950000000000003" customHeight="1" x14ac:dyDescent="0.2">
      <c r="A7" s="218"/>
      <c r="B7" s="274"/>
      <c r="C7" s="99" t="s">
        <v>33</v>
      </c>
      <c r="D7" s="29">
        <v>4</v>
      </c>
      <c r="E7" s="63" t="s">
        <v>301</v>
      </c>
      <c r="F7" s="63" t="s">
        <v>302</v>
      </c>
      <c r="G7" s="82"/>
      <c r="H7" s="64"/>
      <c r="I7" s="64"/>
      <c r="J7" s="85"/>
      <c r="K7" s="65"/>
      <c r="L7" s="66"/>
      <c r="M7" s="87"/>
      <c r="N7" s="67"/>
      <c r="O7" s="68"/>
      <c r="Q7" s="100"/>
      <c r="R7" s="89">
        <f>COUNTIF(D7:D10,"1")</f>
        <v>0</v>
      </c>
      <c r="S7" s="89">
        <f>COUNTIF(G7:G10,"1")</f>
        <v>0</v>
      </c>
      <c r="T7" s="89">
        <f>COUNTIF(J7:J10,"1")</f>
        <v>0</v>
      </c>
      <c r="U7" s="89">
        <f>COUNTIF(M7:M10,"1")</f>
        <v>0</v>
      </c>
    </row>
    <row r="8" spans="1:21" ht="39.950000000000003" customHeight="1" x14ac:dyDescent="0.2">
      <c r="A8" s="218"/>
      <c r="B8" s="274"/>
      <c r="C8" s="101" t="s">
        <v>35</v>
      </c>
      <c r="D8" s="29">
        <v>4</v>
      </c>
      <c r="E8" s="63" t="s">
        <v>303</v>
      </c>
      <c r="F8" s="63" t="s">
        <v>304</v>
      </c>
      <c r="G8" s="82"/>
      <c r="H8" s="69"/>
      <c r="I8" s="64"/>
      <c r="J8" s="85"/>
      <c r="K8" s="70"/>
      <c r="L8" s="66"/>
      <c r="M8" s="87"/>
      <c r="N8" s="71"/>
      <c r="O8" s="68"/>
      <c r="R8" s="89">
        <f>COUNTIF(D7:D10,"2")</f>
        <v>0</v>
      </c>
      <c r="S8" s="89">
        <f>COUNTIF(G7:G10,"2")</f>
        <v>0</v>
      </c>
      <c r="T8" s="89">
        <f>COUNTIF(J7:J10,"2")</f>
        <v>0</v>
      </c>
      <c r="U8" s="89">
        <f>COUNTIF(M7:M10,"2")</f>
        <v>0</v>
      </c>
    </row>
    <row r="9" spans="1:21" ht="39.950000000000003" customHeight="1" x14ac:dyDescent="0.2">
      <c r="A9" s="218"/>
      <c r="B9" s="274"/>
      <c r="C9" s="102" t="s">
        <v>36</v>
      </c>
      <c r="D9" s="29">
        <v>3</v>
      </c>
      <c r="E9" s="63" t="s">
        <v>305</v>
      </c>
      <c r="F9" s="63" t="s">
        <v>306</v>
      </c>
      <c r="G9" s="82"/>
      <c r="H9" s="69"/>
      <c r="I9" s="64"/>
      <c r="J9" s="85"/>
      <c r="K9" s="70"/>
      <c r="L9" s="66"/>
      <c r="M9" s="87"/>
      <c r="N9" s="71"/>
      <c r="O9" s="68"/>
      <c r="R9" s="89">
        <f>COUNTIF(D7:D10,"3")</f>
        <v>1</v>
      </c>
      <c r="S9" s="89">
        <f>COUNTIF(G7:G10,"3")</f>
        <v>0</v>
      </c>
      <c r="T9" s="89">
        <f>COUNTIF(J7:J10,"3")</f>
        <v>0</v>
      </c>
      <c r="U9" s="89">
        <f>COUNTIF(M7:M10,"3")</f>
        <v>1</v>
      </c>
    </row>
    <row r="10" spans="1:21" ht="39.950000000000003" customHeight="1" x14ac:dyDescent="0.2">
      <c r="A10" s="218"/>
      <c r="B10" s="275"/>
      <c r="C10" s="102" t="s">
        <v>37</v>
      </c>
      <c r="D10" s="29">
        <v>4</v>
      </c>
      <c r="E10" s="63" t="s">
        <v>307</v>
      </c>
      <c r="F10" s="63" t="s">
        <v>308</v>
      </c>
      <c r="G10" s="82"/>
      <c r="H10" s="69"/>
      <c r="I10" s="64"/>
      <c r="J10" s="85"/>
      <c r="K10" s="70"/>
      <c r="L10" s="66"/>
      <c r="M10" s="87">
        <v>3</v>
      </c>
      <c r="N10" s="71"/>
      <c r="O10" s="68"/>
      <c r="R10" s="89">
        <f>COUNTIF(D7:D10,"4")</f>
        <v>3</v>
      </c>
      <c r="S10" s="89">
        <f>COUNTIF(G7:G10,"4")</f>
        <v>0</v>
      </c>
      <c r="T10" s="89">
        <f>COUNTIF(J7:J10,"4")</f>
        <v>0</v>
      </c>
      <c r="U10" s="89">
        <f>COUNTIF(M7:M10,"4")</f>
        <v>0</v>
      </c>
    </row>
    <row r="11" spans="1:21" ht="6" customHeight="1" x14ac:dyDescent="0.25">
      <c r="B11" s="270"/>
      <c r="C11" s="271"/>
      <c r="D11" s="271"/>
      <c r="E11" s="271"/>
      <c r="F11" s="271"/>
      <c r="G11" s="271"/>
      <c r="H11" s="271"/>
      <c r="I11" s="271"/>
      <c r="J11" s="271"/>
      <c r="K11" s="272"/>
      <c r="L11" s="103"/>
      <c r="M11" s="104"/>
      <c r="N11" s="103"/>
      <c r="O11" s="103"/>
      <c r="Q11" s="89">
        <f>COUNTIF(D7:D10,"1")</f>
        <v>0</v>
      </c>
      <c r="R11" s="89">
        <f>COUNTIF(D7:D10,"1")</f>
        <v>0</v>
      </c>
      <c r="S11" s="89">
        <f>COUNTIF(D7:D10,"3")</f>
        <v>1</v>
      </c>
    </row>
    <row r="12" spans="1:21" ht="18.75" x14ac:dyDescent="0.2">
      <c r="A12" s="218"/>
      <c r="B12" s="239"/>
      <c r="C12" s="105" t="s">
        <v>72</v>
      </c>
      <c r="D12" s="106"/>
      <c r="E12" s="106"/>
      <c r="F12" s="106"/>
      <c r="G12" s="106"/>
      <c r="H12" s="106"/>
      <c r="I12" s="106"/>
      <c r="J12" s="106"/>
      <c r="K12" s="107"/>
      <c r="L12" s="108"/>
      <c r="M12" s="106"/>
      <c r="N12" s="107"/>
      <c r="O12" s="108"/>
    </row>
    <row r="13" spans="1:21" ht="39.950000000000003" customHeight="1" x14ac:dyDescent="0.2">
      <c r="A13" s="218"/>
      <c r="B13" s="240"/>
      <c r="C13" s="109" t="s">
        <v>38</v>
      </c>
      <c r="D13" s="30">
        <v>4</v>
      </c>
      <c r="E13" s="63" t="s">
        <v>309</v>
      </c>
      <c r="F13" s="72" t="s">
        <v>310</v>
      </c>
      <c r="G13" s="83"/>
      <c r="H13" s="64"/>
      <c r="I13" s="64"/>
      <c r="J13" s="86"/>
      <c r="K13" s="73"/>
      <c r="L13" s="74"/>
      <c r="M13" s="88"/>
      <c r="N13" s="75"/>
      <c r="O13" s="76"/>
      <c r="R13" s="89">
        <f>COUNTIF(D13:D17,"1")</f>
        <v>0</v>
      </c>
      <c r="S13" s="89">
        <f>COUNTIF(G13:G17,"1")</f>
        <v>0</v>
      </c>
      <c r="T13" s="89">
        <f>COUNTIF(J13:J17,"1")</f>
        <v>0</v>
      </c>
      <c r="U13" s="89">
        <f>COUNTIF(M13:M17,"1")</f>
        <v>0</v>
      </c>
    </row>
    <row r="14" spans="1:21" ht="39.950000000000003" customHeight="1" x14ac:dyDescent="0.2">
      <c r="A14" s="218"/>
      <c r="B14" s="240"/>
      <c r="C14" s="101" t="s">
        <v>39</v>
      </c>
      <c r="D14" s="30">
        <v>4</v>
      </c>
      <c r="E14" s="77" t="s">
        <v>311</v>
      </c>
      <c r="F14" s="72" t="s">
        <v>312</v>
      </c>
      <c r="G14" s="83"/>
      <c r="H14" s="69"/>
      <c r="I14" s="64"/>
      <c r="J14" s="86"/>
      <c r="K14" s="74"/>
      <c r="L14" s="74"/>
      <c r="M14" s="88"/>
      <c r="N14" s="76"/>
      <c r="O14" s="76"/>
      <c r="R14" s="89">
        <f>COUNTIF(D13:D17,"2")</f>
        <v>0</v>
      </c>
      <c r="S14" s="89">
        <f>COUNTIF(G13:G17,"2")</f>
        <v>0</v>
      </c>
      <c r="T14" s="89">
        <f>COUNTIF(J13:J17,"2")</f>
        <v>0</v>
      </c>
      <c r="U14" s="89">
        <f>COUNTIF(M13:M17,"2")</f>
        <v>0</v>
      </c>
    </row>
    <row r="15" spans="1:21" ht="39.950000000000003" customHeight="1" x14ac:dyDescent="0.2">
      <c r="A15" s="218"/>
      <c r="B15" s="240"/>
      <c r="C15" s="101" t="s">
        <v>40</v>
      </c>
      <c r="D15" s="30">
        <v>4</v>
      </c>
      <c r="E15" s="77" t="s">
        <v>313</v>
      </c>
      <c r="F15" s="72" t="s">
        <v>314</v>
      </c>
      <c r="G15" s="83"/>
      <c r="H15" s="69"/>
      <c r="I15" s="64"/>
      <c r="J15" s="86"/>
      <c r="K15" s="74"/>
      <c r="L15" s="74"/>
      <c r="M15" s="88"/>
      <c r="N15" s="76"/>
      <c r="O15" s="76"/>
      <c r="R15" s="89">
        <f>COUNTIF(D13:D17,"3")</f>
        <v>0</v>
      </c>
      <c r="S15" s="89">
        <f>COUNTIF(G13:G17,"3")</f>
        <v>0</v>
      </c>
      <c r="T15" s="89">
        <f>COUNTIF(J13:J17,"3")</f>
        <v>0</v>
      </c>
      <c r="U15" s="89">
        <f>COUNTIF(M13:M17,"3")</f>
        <v>0</v>
      </c>
    </row>
    <row r="16" spans="1:21" ht="39.950000000000003" customHeight="1" x14ac:dyDescent="0.2">
      <c r="A16" s="218"/>
      <c r="B16" s="240"/>
      <c r="C16" s="102" t="s">
        <v>41</v>
      </c>
      <c r="D16" s="30">
        <v>4</v>
      </c>
      <c r="E16" s="77" t="s">
        <v>315</v>
      </c>
      <c r="F16" s="72" t="s">
        <v>316</v>
      </c>
      <c r="G16" s="83"/>
      <c r="H16" s="69"/>
      <c r="I16" s="64"/>
      <c r="J16" s="86"/>
      <c r="K16" s="74"/>
      <c r="L16" s="74"/>
      <c r="M16" s="88"/>
      <c r="N16" s="76"/>
      <c r="O16" s="76"/>
      <c r="R16" s="89">
        <f>COUNTIF(D13:D17,"4")</f>
        <v>5</v>
      </c>
      <c r="S16" s="89">
        <f>COUNTIF(G13:G17,"4")</f>
        <v>0</v>
      </c>
      <c r="T16" s="89">
        <f>COUNTIF(J13:J17,"4")</f>
        <v>0</v>
      </c>
      <c r="U16" s="89">
        <f>COUNTIF(M13:M17,"4")</f>
        <v>0</v>
      </c>
    </row>
    <row r="17" spans="1:21" ht="39.950000000000003" customHeight="1" x14ac:dyDescent="0.2">
      <c r="A17" s="218"/>
      <c r="B17" s="241"/>
      <c r="C17" s="101" t="s">
        <v>42</v>
      </c>
      <c r="D17" s="30">
        <v>4</v>
      </c>
      <c r="E17" s="77" t="s">
        <v>317</v>
      </c>
      <c r="F17" s="72" t="s">
        <v>318</v>
      </c>
      <c r="G17" s="83"/>
      <c r="H17" s="69"/>
      <c r="I17" s="64"/>
      <c r="J17" s="86"/>
      <c r="K17" s="74"/>
      <c r="L17" s="74"/>
      <c r="M17" s="88"/>
      <c r="N17" s="76"/>
      <c r="O17" s="76"/>
    </row>
    <row r="18" spans="1:21" ht="7.5" customHeight="1" x14ac:dyDescent="0.25">
      <c r="B18" s="228"/>
      <c r="C18" s="229"/>
      <c r="D18" s="229"/>
      <c r="E18" s="229"/>
      <c r="F18" s="229"/>
      <c r="G18" s="229"/>
      <c r="H18" s="229"/>
      <c r="I18" s="229"/>
      <c r="J18" s="229"/>
      <c r="K18" s="230"/>
      <c r="L18" s="103"/>
      <c r="M18" s="104"/>
      <c r="N18" s="103"/>
      <c r="O18" s="103"/>
    </row>
    <row r="19" spans="1:21" ht="18.75" x14ac:dyDescent="0.2">
      <c r="A19" s="218"/>
      <c r="B19" s="239"/>
      <c r="C19" s="105" t="s">
        <v>43</v>
      </c>
      <c r="D19" s="106"/>
      <c r="E19" s="106"/>
      <c r="F19" s="106"/>
      <c r="G19" s="106"/>
      <c r="H19" s="106"/>
      <c r="I19" s="106"/>
      <c r="J19" s="106"/>
      <c r="K19" s="107"/>
      <c r="L19" s="108"/>
      <c r="M19" s="106"/>
      <c r="N19" s="107"/>
      <c r="O19" s="108"/>
    </row>
    <row r="20" spans="1:21" ht="39.950000000000003" customHeight="1" x14ac:dyDescent="0.2">
      <c r="A20" s="218"/>
      <c r="B20" s="276"/>
      <c r="C20" s="110" t="s">
        <v>44</v>
      </c>
      <c r="D20" s="30">
        <v>4</v>
      </c>
      <c r="E20" s="63" t="s">
        <v>319</v>
      </c>
      <c r="F20" s="63" t="s">
        <v>320</v>
      </c>
      <c r="G20" s="83"/>
      <c r="H20" s="64"/>
      <c r="I20" s="64"/>
      <c r="J20" s="86"/>
      <c r="K20" s="78"/>
      <c r="L20" s="79"/>
      <c r="M20" s="88"/>
      <c r="N20" s="80"/>
      <c r="O20" s="81"/>
      <c r="R20" s="89">
        <f>COUNTIF(D20:D27,"1")</f>
        <v>0</v>
      </c>
      <c r="S20" s="89">
        <f>COUNTIF(G20:G27,"1")</f>
        <v>0</v>
      </c>
      <c r="T20" s="89">
        <f>COUNTIF(J20:J27,"1")</f>
        <v>0</v>
      </c>
      <c r="U20" s="89">
        <f>COUNTIF(M20:M27,"1")</f>
        <v>0</v>
      </c>
    </row>
    <row r="21" spans="1:21" ht="39.950000000000003" customHeight="1" x14ac:dyDescent="0.2">
      <c r="A21" s="218"/>
      <c r="B21" s="276"/>
      <c r="C21" s="111" t="s">
        <v>45</v>
      </c>
      <c r="D21" s="30">
        <v>4</v>
      </c>
      <c r="E21" s="77" t="s">
        <v>321</v>
      </c>
      <c r="F21" s="63" t="s">
        <v>322</v>
      </c>
      <c r="G21" s="83"/>
      <c r="H21" s="69"/>
      <c r="I21" s="64"/>
      <c r="J21" s="86"/>
      <c r="K21" s="79"/>
      <c r="L21" s="79"/>
      <c r="M21" s="88"/>
      <c r="N21" s="81"/>
      <c r="O21" s="81"/>
      <c r="R21" s="89">
        <f>COUNTIF(D20:D27,"2")</f>
        <v>0</v>
      </c>
      <c r="S21" s="89">
        <f>COUNTIF(G20:G27,"2")</f>
        <v>0</v>
      </c>
      <c r="T21" s="89">
        <f>COUNTIF(J20:J27,"2")</f>
        <v>0</v>
      </c>
      <c r="U21" s="89">
        <f>COUNTIF(M20:M27,"2")</f>
        <v>0</v>
      </c>
    </row>
    <row r="22" spans="1:21" ht="39.950000000000003" customHeight="1" x14ac:dyDescent="0.2">
      <c r="A22" s="218"/>
      <c r="B22" s="276"/>
      <c r="C22" s="111" t="s">
        <v>46</v>
      </c>
      <c r="D22" s="30">
        <v>4</v>
      </c>
      <c r="E22" s="77" t="s">
        <v>323</v>
      </c>
      <c r="F22" s="63" t="s">
        <v>324</v>
      </c>
      <c r="G22" s="83"/>
      <c r="H22" s="69"/>
      <c r="I22" s="64"/>
      <c r="J22" s="86"/>
      <c r="K22" s="79"/>
      <c r="L22" s="79"/>
      <c r="M22" s="88"/>
      <c r="N22" s="81"/>
      <c r="O22" s="81"/>
      <c r="R22" s="89">
        <f>COUNTIF(D20:D27,"3")</f>
        <v>2</v>
      </c>
      <c r="S22" s="89">
        <f>COUNTIF(G20:G27,"3")</f>
        <v>0</v>
      </c>
      <c r="T22" s="89">
        <f>COUNTIF(J20:J27,"3")</f>
        <v>0</v>
      </c>
      <c r="U22" s="89">
        <f>COUNTIF(M20:M27,"3")</f>
        <v>0</v>
      </c>
    </row>
    <row r="23" spans="1:21" ht="39.950000000000003" customHeight="1" x14ac:dyDescent="0.2">
      <c r="A23" s="218"/>
      <c r="B23" s="276"/>
      <c r="C23" s="111" t="s">
        <v>47</v>
      </c>
      <c r="D23" s="30">
        <v>4</v>
      </c>
      <c r="E23" s="77" t="s">
        <v>325</v>
      </c>
      <c r="F23" s="63" t="s">
        <v>326</v>
      </c>
      <c r="G23" s="83"/>
      <c r="H23" s="69"/>
      <c r="I23" s="64"/>
      <c r="J23" s="86"/>
      <c r="K23" s="79"/>
      <c r="L23" s="79"/>
      <c r="M23" s="88"/>
      <c r="N23" s="81"/>
      <c r="O23" s="81"/>
      <c r="R23" s="89">
        <f>COUNTIF(D20:D27,"4")</f>
        <v>6</v>
      </c>
      <c r="S23" s="89">
        <f>COUNTIF(G20:G27,"4")</f>
        <v>0</v>
      </c>
      <c r="T23" s="89">
        <f>COUNTIF(J20:J27,"4")</f>
        <v>0</v>
      </c>
      <c r="U23" s="89">
        <f>COUNTIF(M20:M27,"4")</f>
        <v>0</v>
      </c>
    </row>
    <row r="24" spans="1:21" ht="39.950000000000003" customHeight="1" x14ac:dyDescent="0.2">
      <c r="A24" s="218"/>
      <c r="B24" s="276"/>
      <c r="C24" s="111" t="s">
        <v>48</v>
      </c>
      <c r="D24" s="30">
        <v>3</v>
      </c>
      <c r="E24" s="77" t="s">
        <v>327</v>
      </c>
      <c r="F24" s="63" t="s">
        <v>328</v>
      </c>
      <c r="G24" s="83"/>
      <c r="H24" s="69"/>
      <c r="I24" s="64"/>
      <c r="J24" s="86"/>
      <c r="K24" s="79"/>
      <c r="L24" s="79"/>
      <c r="M24" s="88"/>
      <c r="N24" s="81"/>
      <c r="O24" s="81"/>
    </row>
    <row r="25" spans="1:21" ht="39.950000000000003" customHeight="1" x14ac:dyDescent="0.2">
      <c r="A25" s="218"/>
      <c r="B25" s="276"/>
      <c r="C25" s="111" t="s">
        <v>49</v>
      </c>
      <c r="D25" s="30">
        <v>3</v>
      </c>
      <c r="E25" s="77" t="s">
        <v>329</v>
      </c>
      <c r="F25" s="63" t="s">
        <v>330</v>
      </c>
      <c r="G25" s="83"/>
      <c r="H25" s="69"/>
      <c r="I25" s="64"/>
      <c r="J25" s="86"/>
      <c r="K25" s="79"/>
      <c r="L25" s="79"/>
      <c r="M25" s="88"/>
      <c r="N25" s="81"/>
      <c r="O25" s="81"/>
    </row>
    <row r="26" spans="1:21" ht="39.950000000000003" customHeight="1" x14ac:dyDescent="0.2">
      <c r="A26" s="218"/>
      <c r="B26" s="276"/>
      <c r="C26" s="111" t="s">
        <v>50</v>
      </c>
      <c r="D26" s="30">
        <v>4</v>
      </c>
      <c r="E26" s="77" t="s">
        <v>331</v>
      </c>
      <c r="F26" s="63" t="s">
        <v>324</v>
      </c>
      <c r="G26" s="83"/>
      <c r="H26" s="69"/>
      <c r="I26" s="64"/>
      <c r="J26" s="86"/>
      <c r="K26" s="79"/>
      <c r="L26" s="79"/>
      <c r="M26" s="88"/>
      <c r="N26" s="81"/>
      <c r="O26" s="81"/>
    </row>
    <row r="27" spans="1:21" ht="39.950000000000003" customHeight="1" x14ac:dyDescent="0.2">
      <c r="A27" s="218"/>
      <c r="B27" s="277"/>
      <c r="C27" s="111" t="s">
        <v>51</v>
      </c>
      <c r="D27" s="30">
        <v>4</v>
      </c>
      <c r="E27" s="77" t="s">
        <v>332</v>
      </c>
      <c r="F27" s="63" t="s">
        <v>324</v>
      </c>
      <c r="G27" s="83"/>
      <c r="H27" s="69"/>
      <c r="I27" s="64"/>
      <c r="J27" s="86"/>
      <c r="K27" s="79"/>
      <c r="L27" s="79"/>
      <c r="M27" s="88"/>
      <c r="N27" s="81"/>
      <c r="O27" s="81"/>
    </row>
    <row r="28" spans="1:21" ht="7.5" customHeight="1" x14ac:dyDescent="0.25">
      <c r="B28" s="255"/>
      <c r="C28" s="256"/>
      <c r="D28" s="256"/>
      <c r="E28" s="256"/>
      <c r="F28" s="256"/>
      <c r="G28" s="256"/>
      <c r="H28" s="256"/>
      <c r="I28" s="256"/>
      <c r="J28" s="256"/>
      <c r="K28" s="278"/>
      <c r="L28" s="103"/>
      <c r="M28" s="104"/>
      <c r="N28" s="103"/>
      <c r="O28" s="103"/>
    </row>
    <row r="29" spans="1:21" ht="18.75" x14ac:dyDescent="0.2">
      <c r="A29" s="218"/>
      <c r="B29" s="239"/>
      <c r="C29" s="105" t="s">
        <v>52</v>
      </c>
      <c r="D29" s="106"/>
      <c r="E29" s="106"/>
      <c r="F29" s="106"/>
      <c r="G29" s="106"/>
      <c r="H29" s="106"/>
      <c r="I29" s="106"/>
      <c r="J29" s="106"/>
      <c r="K29" s="107"/>
      <c r="L29" s="108"/>
      <c r="M29" s="106"/>
      <c r="N29" s="107"/>
      <c r="O29" s="108"/>
    </row>
    <row r="30" spans="1:21" ht="39.950000000000003" customHeight="1" x14ac:dyDescent="0.2">
      <c r="A30" s="218"/>
      <c r="B30" s="240"/>
      <c r="C30" s="109" t="s">
        <v>53</v>
      </c>
      <c r="D30" s="30">
        <v>4</v>
      </c>
      <c r="E30" s="63" t="s">
        <v>333</v>
      </c>
      <c r="F30" s="63" t="s">
        <v>334</v>
      </c>
      <c r="G30" s="83"/>
      <c r="H30" s="64"/>
      <c r="I30" s="64"/>
      <c r="J30" s="86"/>
      <c r="K30" s="78"/>
      <c r="L30" s="79"/>
      <c r="M30" s="88"/>
      <c r="N30" s="80"/>
      <c r="O30" s="81"/>
      <c r="R30" s="89">
        <f>COUNTIF(D30:D33,"1")</f>
        <v>0</v>
      </c>
      <c r="S30" s="89">
        <f>COUNTIF(G30:G33,"1")</f>
        <v>0</v>
      </c>
      <c r="T30" s="89">
        <f>COUNTIF(J30:J33,"1")</f>
        <v>0</v>
      </c>
      <c r="U30" s="89">
        <f>COUNTIF(M30:M33,"1")</f>
        <v>0</v>
      </c>
    </row>
    <row r="31" spans="1:21" ht="39.950000000000003" customHeight="1" x14ac:dyDescent="0.2">
      <c r="A31" s="218"/>
      <c r="B31" s="240"/>
      <c r="C31" s="101" t="s">
        <v>54</v>
      </c>
      <c r="D31" s="30">
        <v>4</v>
      </c>
      <c r="E31" s="77" t="s">
        <v>335</v>
      </c>
      <c r="F31" s="63" t="s">
        <v>336</v>
      </c>
      <c r="G31" s="83"/>
      <c r="H31" s="69"/>
      <c r="I31" s="64"/>
      <c r="J31" s="86"/>
      <c r="K31" s="79"/>
      <c r="L31" s="79"/>
      <c r="M31" s="88"/>
      <c r="N31" s="81"/>
      <c r="O31" s="81"/>
      <c r="R31" s="89">
        <f>COUNTIF(D30:D33,"2")</f>
        <v>0</v>
      </c>
      <c r="S31" s="89">
        <f>COUNTIF(G30:G33,"2")</f>
        <v>0</v>
      </c>
      <c r="T31" s="89">
        <f>COUNTIF(J30:J33,"2")</f>
        <v>0</v>
      </c>
      <c r="U31" s="89">
        <f>COUNTIF(M30:M33,"2")</f>
        <v>0</v>
      </c>
    </row>
    <row r="32" spans="1:21" ht="39.950000000000003" customHeight="1" x14ac:dyDescent="0.2">
      <c r="A32" s="218"/>
      <c r="B32" s="240"/>
      <c r="C32" s="101" t="s">
        <v>55</v>
      </c>
      <c r="D32" s="30">
        <v>4</v>
      </c>
      <c r="E32" s="77" t="s">
        <v>337</v>
      </c>
      <c r="F32" s="63" t="s">
        <v>338</v>
      </c>
      <c r="G32" s="83"/>
      <c r="H32" s="69"/>
      <c r="I32" s="64"/>
      <c r="J32" s="86"/>
      <c r="K32" s="79"/>
      <c r="L32" s="79"/>
      <c r="M32" s="88"/>
      <c r="N32" s="81"/>
      <c r="O32" s="81"/>
      <c r="R32" s="89">
        <f>COUNTIF(D30:D33,"3")</f>
        <v>1</v>
      </c>
      <c r="S32" s="89">
        <f>COUNTIF(G30:G33,"3")</f>
        <v>0</v>
      </c>
      <c r="T32" s="89">
        <f>COUNTIF(J30:J33,"31")</f>
        <v>0</v>
      </c>
      <c r="U32" s="89">
        <f>COUNTIF(M30:M33,"3")</f>
        <v>0</v>
      </c>
    </row>
    <row r="33" spans="1:21" ht="39.950000000000003" customHeight="1" x14ac:dyDescent="0.2">
      <c r="A33" s="218"/>
      <c r="B33" s="241"/>
      <c r="C33" s="101" t="s">
        <v>56</v>
      </c>
      <c r="D33" s="30">
        <v>3</v>
      </c>
      <c r="E33" s="77" t="s">
        <v>339</v>
      </c>
      <c r="F33" s="63" t="s">
        <v>340</v>
      </c>
      <c r="G33" s="83"/>
      <c r="H33" s="69"/>
      <c r="I33" s="64"/>
      <c r="J33" s="86"/>
      <c r="K33" s="79"/>
      <c r="L33" s="79"/>
      <c r="M33" s="88"/>
      <c r="N33" s="81"/>
      <c r="O33" s="81"/>
      <c r="R33" s="89">
        <f>COUNTIF(D30:D33,"4")</f>
        <v>3</v>
      </c>
      <c r="S33" s="89">
        <f>COUNTIF(G30:G33,"4")</f>
        <v>0</v>
      </c>
      <c r="T33" s="89">
        <f>COUNTIF(J30:J33,"4")</f>
        <v>0</v>
      </c>
      <c r="U33" s="89">
        <f>COUNTIF(M30:M33,"4")</f>
        <v>0</v>
      </c>
    </row>
    <row r="34" spans="1:21" ht="9" customHeight="1" x14ac:dyDescent="0.25">
      <c r="B34" s="228"/>
      <c r="C34" s="229"/>
      <c r="D34" s="229"/>
      <c r="E34" s="229"/>
      <c r="F34" s="229"/>
      <c r="G34" s="229"/>
      <c r="H34" s="229"/>
      <c r="I34" s="229"/>
      <c r="J34" s="229"/>
      <c r="K34" s="230"/>
      <c r="L34" s="103"/>
      <c r="M34" s="104"/>
      <c r="N34" s="103"/>
      <c r="O34" s="103"/>
    </row>
    <row r="35" spans="1:21" ht="18.75" x14ac:dyDescent="0.2">
      <c r="A35" s="218"/>
      <c r="B35" s="239"/>
      <c r="C35" s="112" t="s">
        <v>57</v>
      </c>
      <c r="D35" s="279"/>
      <c r="E35" s="279"/>
      <c r="F35" s="279"/>
      <c r="G35" s="279"/>
      <c r="H35" s="279"/>
      <c r="I35" s="279"/>
      <c r="J35" s="279"/>
      <c r="K35" s="279"/>
      <c r="L35" s="113"/>
      <c r="M35" s="114"/>
      <c r="N35" s="114"/>
      <c r="O35" s="113"/>
    </row>
    <row r="36" spans="1:21" ht="39.950000000000003" customHeight="1" x14ac:dyDescent="0.2">
      <c r="A36" s="218"/>
      <c r="B36" s="240"/>
      <c r="C36" s="109" t="s">
        <v>58</v>
      </c>
      <c r="D36" s="30">
        <v>4</v>
      </c>
      <c r="E36" s="63" t="s">
        <v>341</v>
      </c>
      <c r="F36" s="63" t="s">
        <v>342</v>
      </c>
      <c r="G36" s="83"/>
      <c r="H36" s="64"/>
      <c r="I36" s="64"/>
      <c r="J36" s="86"/>
      <c r="K36" s="78"/>
      <c r="L36" s="79"/>
      <c r="M36" s="88"/>
      <c r="N36" s="80"/>
      <c r="O36" s="81"/>
      <c r="R36" s="89">
        <f>COUNTIF(D36:D44,"1")</f>
        <v>0</v>
      </c>
      <c r="S36" s="89">
        <f>COUNTIF(G36:G44,"1")</f>
        <v>0</v>
      </c>
      <c r="T36" s="89">
        <f>COUNTIF(J36:J44,"1")</f>
        <v>0</v>
      </c>
      <c r="U36" s="89">
        <f>COUNTIF(M36:M44,"1")</f>
        <v>0</v>
      </c>
    </row>
    <row r="37" spans="1:21" ht="39.950000000000003" customHeight="1" x14ac:dyDescent="0.2">
      <c r="A37" s="218"/>
      <c r="B37" s="240"/>
      <c r="C37" s="101" t="s">
        <v>59</v>
      </c>
      <c r="D37" s="30">
        <v>4</v>
      </c>
      <c r="E37" s="77" t="s">
        <v>343</v>
      </c>
      <c r="F37" s="63" t="s">
        <v>343</v>
      </c>
      <c r="G37" s="83"/>
      <c r="H37" s="69"/>
      <c r="I37" s="64"/>
      <c r="J37" s="86"/>
      <c r="K37" s="79"/>
      <c r="L37" s="79"/>
      <c r="M37" s="88"/>
      <c r="N37" s="81"/>
      <c r="O37" s="81"/>
      <c r="R37" s="89">
        <f>COUNTIF(D36:D44,"2")</f>
        <v>0</v>
      </c>
      <c r="S37" s="89">
        <f>COUNTIF(G36:G44,"2")</f>
        <v>1</v>
      </c>
      <c r="T37" s="89">
        <f>COUNTIF(J36:J44,"2")</f>
        <v>0</v>
      </c>
      <c r="U37" s="89">
        <f>COUNTIF(M36:M44,"2")</f>
        <v>0</v>
      </c>
    </row>
    <row r="38" spans="1:21" ht="39.950000000000003" customHeight="1" x14ac:dyDescent="0.2">
      <c r="A38" s="218"/>
      <c r="B38" s="240"/>
      <c r="C38" s="101" t="s">
        <v>60</v>
      </c>
      <c r="D38" s="30">
        <v>4</v>
      </c>
      <c r="E38" s="77" t="s">
        <v>344</v>
      </c>
      <c r="F38" s="63" t="s">
        <v>345</v>
      </c>
      <c r="G38" s="83">
        <v>2</v>
      </c>
      <c r="H38" s="69"/>
      <c r="I38" s="64"/>
      <c r="J38" s="86"/>
      <c r="K38" s="79"/>
      <c r="L38" s="79"/>
      <c r="M38" s="88"/>
      <c r="N38" s="81"/>
      <c r="O38" s="81"/>
      <c r="R38" s="89">
        <f>COUNTIF(D36:D44,"3")</f>
        <v>2</v>
      </c>
      <c r="S38" s="89">
        <f>COUNTIF(G36:G44,"3")</f>
        <v>0</v>
      </c>
      <c r="T38" s="89">
        <f>COUNTIF(J36:J44,"3")</f>
        <v>0</v>
      </c>
      <c r="U38" s="89">
        <f>COUNTIF(M36:M44,"3")</f>
        <v>0</v>
      </c>
    </row>
    <row r="39" spans="1:21" ht="39.950000000000003" customHeight="1" x14ac:dyDescent="0.2">
      <c r="A39" s="218"/>
      <c r="B39" s="240"/>
      <c r="C39" s="101" t="s">
        <v>61</v>
      </c>
      <c r="D39" s="30">
        <v>4</v>
      </c>
      <c r="E39" s="77" t="s">
        <v>346</v>
      </c>
      <c r="F39" s="63" t="s">
        <v>347</v>
      </c>
      <c r="G39" s="83"/>
      <c r="H39" s="69"/>
      <c r="I39" s="64"/>
      <c r="J39" s="86"/>
      <c r="K39" s="79"/>
      <c r="L39" s="79"/>
      <c r="M39" s="88"/>
      <c r="N39" s="81"/>
      <c r="O39" s="81"/>
      <c r="R39" s="89">
        <f>COUNTIF(D36:D44,"4")</f>
        <v>7</v>
      </c>
      <c r="S39" s="89">
        <f>COUNTIF(G36:G44,"4")</f>
        <v>0</v>
      </c>
      <c r="T39" s="89">
        <f>COUNTIF(J36:J44,"4")</f>
        <v>0</v>
      </c>
      <c r="U39" s="89">
        <f>COUNTIF(M36:M44,"4")</f>
        <v>0</v>
      </c>
    </row>
    <row r="40" spans="1:21" ht="39.950000000000003" customHeight="1" x14ac:dyDescent="0.2">
      <c r="A40" s="218"/>
      <c r="B40" s="240"/>
      <c r="C40" s="101" t="s">
        <v>62</v>
      </c>
      <c r="D40" s="30">
        <v>4</v>
      </c>
      <c r="E40" s="77" t="s">
        <v>348</v>
      </c>
      <c r="F40" s="63" t="s">
        <v>62</v>
      </c>
      <c r="G40" s="83"/>
      <c r="H40" s="69"/>
      <c r="I40" s="64"/>
      <c r="J40" s="86"/>
      <c r="K40" s="79"/>
      <c r="L40" s="79"/>
      <c r="M40" s="88"/>
      <c r="N40" s="81"/>
      <c r="O40" s="81"/>
    </row>
    <row r="41" spans="1:21" ht="39.950000000000003" customHeight="1" x14ac:dyDescent="0.2">
      <c r="A41" s="218"/>
      <c r="B41" s="240"/>
      <c r="C41" s="101" t="s">
        <v>63</v>
      </c>
      <c r="D41" s="30">
        <v>4</v>
      </c>
      <c r="E41" s="77" t="s">
        <v>349</v>
      </c>
      <c r="F41" s="63" t="s">
        <v>350</v>
      </c>
      <c r="G41" s="83"/>
      <c r="H41" s="69"/>
      <c r="I41" s="64"/>
      <c r="J41" s="86"/>
      <c r="K41" s="79"/>
      <c r="L41" s="79"/>
      <c r="M41" s="88"/>
      <c r="N41" s="81"/>
      <c r="O41" s="81"/>
    </row>
    <row r="42" spans="1:21" ht="39.950000000000003" customHeight="1" x14ac:dyDescent="0.2">
      <c r="A42" s="218"/>
      <c r="B42" s="240"/>
      <c r="C42" s="101" t="s">
        <v>64</v>
      </c>
      <c r="D42" s="30">
        <v>4</v>
      </c>
      <c r="E42" s="77" t="s">
        <v>351</v>
      </c>
      <c r="F42" s="63" t="s">
        <v>352</v>
      </c>
      <c r="G42" s="83"/>
      <c r="H42" s="69"/>
      <c r="I42" s="64"/>
      <c r="J42" s="86"/>
      <c r="K42" s="79"/>
      <c r="L42" s="79"/>
      <c r="M42" s="88"/>
      <c r="N42" s="81"/>
      <c r="O42" s="81"/>
    </row>
    <row r="43" spans="1:21" ht="39.950000000000003" customHeight="1" x14ac:dyDescent="0.2">
      <c r="A43" s="218"/>
      <c r="B43" s="240"/>
      <c r="C43" s="101" t="s">
        <v>65</v>
      </c>
      <c r="D43" s="30">
        <v>3</v>
      </c>
      <c r="E43" s="77" t="s">
        <v>353</v>
      </c>
      <c r="F43" s="63" t="s">
        <v>354</v>
      </c>
      <c r="G43" s="83"/>
      <c r="H43" s="69"/>
      <c r="I43" s="64"/>
      <c r="J43" s="86"/>
      <c r="K43" s="79"/>
      <c r="L43" s="79"/>
      <c r="M43" s="88"/>
      <c r="N43" s="81"/>
      <c r="O43" s="81"/>
    </row>
    <row r="44" spans="1:21" ht="39.950000000000003" customHeight="1" x14ac:dyDescent="0.2">
      <c r="A44" s="218"/>
      <c r="B44" s="241"/>
      <c r="C44" s="101" t="s">
        <v>66</v>
      </c>
      <c r="D44" s="30">
        <v>3</v>
      </c>
      <c r="E44" s="77" t="s">
        <v>355</v>
      </c>
      <c r="F44" s="63" t="s">
        <v>356</v>
      </c>
      <c r="G44" s="83"/>
      <c r="H44" s="69"/>
      <c r="I44" s="64"/>
      <c r="J44" s="86"/>
      <c r="K44" s="79"/>
      <c r="L44" s="79"/>
      <c r="M44" s="88"/>
      <c r="N44" s="81"/>
      <c r="O44" s="81"/>
    </row>
    <row r="45" spans="1:21" ht="6.75" customHeight="1" x14ac:dyDescent="0.25">
      <c r="B45" s="228"/>
      <c r="C45" s="229"/>
      <c r="D45" s="229"/>
      <c r="E45" s="229"/>
      <c r="F45" s="229"/>
      <c r="G45" s="229"/>
      <c r="H45" s="229"/>
      <c r="I45" s="229"/>
      <c r="J45" s="229"/>
      <c r="K45" s="230"/>
      <c r="L45" s="103"/>
      <c r="M45" s="104"/>
      <c r="N45" s="103"/>
      <c r="O45" s="103"/>
    </row>
    <row r="46" spans="1:21" ht="18.75" x14ac:dyDescent="0.2">
      <c r="A46" s="218"/>
      <c r="B46" s="239"/>
      <c r="C46" s="105" t="s">
        <v>67</v>
      </c>
      <c r="D46" s="106"/>
      <c r="E46" s="106"/>
      <c r="F46" s="106"/>
      <c r="G46" s="106"/>
      <c r="H46" s="106"/>
      <c r="I46" s="106"/>
      <c r="J46" s="106"/>
      <c r="K46" s="107"/>
      <c r="L46" s="108"/>
      <c r="M46" s="106"/>
      <c r="N46" s="107"/>
      <c r="O46" s="108"/>
    </row>
    <row r="47" spans="1:21" ht="39.950000000000003" customHeight="1" x14ac:dyDescent="0.2">
      <c r="A47" s="218"/>
      <c r="B47" s="240"/>
      <c r="C47" s="109" t="s">
        <v>68</v>
      </c>
      <c r="D47" s="30">
        <v>4</v>
      </c>
      <c r="E47" s="33" t="s">
        <v>357</v>
      </c>
      <c r="F47" s="33" t="s">
        <v>358</v>
      </c>
      <c r="G47" s="31"/>
      <c r="H47" s="35"/>
      <c r="I47" s="35"/>
      <c r="J47" s="32"/>
      <c r="K47" s="37"/>
      <c r="L47" s="38"/>
      <c r="M47" s="55"/>
      <c r="N47" s="53"/>
      <c r="O47" s="54"/>
      <c r="R47" s="89">
        <f>COUNTIF(D47:D50,"1")</f>
        <v>0</v>
      </c>
      <c r="S47" s="89">
        <f>COUNTIF(G47:G50,"1")</f>
        <v>0</v>
      </c>
      <c r="T47" s="89">
        <f>COUNTIF(J47:J50,"1")</f>
        <v>0</v>
      </c>
      <c r="U47" s="89">
        <f>COUNTIF(M47:M50,"1")</f>
        <v>0</v>
      </c>
    </row>
    <row r="48" spans="1:21" ht="39.950000000000003" customHeight="1" x14ac:dyDescent="0.2">
      <c r="A48" s="218"/>
      <c r="B48" s="240"/>
      <c r="C48" s="101" t="s">
        <v>69</v>
      </c>
      <c r="D48" s="30">
        <v>4</v>
      </c>
      <c r="E48" s="34" t="s">
        <v>359</v>
      </c>
      <c r="F48" s="33" t="s">
        <v>358</v>
      </c>
      <c r="G48" s="31"/>
      <c r="H48" s="36"/>
      <c r="I48" s="35"/>
      <c r="J48" s="32"/>
      <c r="K48" s="38"/>
      <c r="L48" s="38"/>
      <c r="M48" s="55"/>
      <c r="N48" s="54"/>
      <c r="O48" s="54"/>
      <c r="R48" s="89">
        <f>COUNTIF(D47:D50,"2")</f>
        <v>0</v>
      </c>
      <c r="S48" s="89">
        <f>COUNTIF(G47:G50,"2")</f>
        <v>0</v>
      </c>
      <c r="T48" s="89">
        <f>COUNTIF(J47:J50,"2")</f>
        <v>0</v>
      </c>
      <c r="U48" s="89">
        <f>COUNTIF(M47:M50,"2")</f>
        <v>0</v>
      </c>
    </row>
    <row r="49" spans="1:21" ht="39.950000000000003" customHeight="1" x14ac:dyDescent="0.2">
      <c r="A49" s="218"/>
      <c r="B49" s="240"/>
      <c r="C49" s="101" t="s">
        <v>70</v>
      </c>
      <c r="D49" s="30">
        <v>3</v>
      </c>
      <c r="E49" s="34" t="s">
        <v>360</v>
      </c>
      <c r="F49" s="33" t="s">
        <v>361</v>
      </c>
      <c r="G49" s="31"/>
      <c r="H49" s="36"/>
      <c r="I49" s="35"/>
      <c r="J49" s="32"/>
      <c r="K49" s="38"/>
      <c r="L49" s="38"/>
      <c r="M49" s="55"/>
      <c r="N49" s="54"/>
      <c r="O49" s="54"/>
      <c r="R49" s="89">
        <f>COUNTIF(D47:D50,"3")</f>
        <v>1</v>
      </c>
      <c r="S49" s="89">
        <f>COUNTIF(G47:G50,"3")</f>
        <v>0</v>
      </c>
      <c r="T49" s="89">
        <f>COUNTIF(J47:J50,"3")</f>
        <v>0</v>
      </c>
      <c r="U49" s="89">
        <f>COUNTIF(M47:M50,"3")</f>
        <v>0</v>
      </c>
    </row>
    <row r="50" spans="1:21" ht="39.950000000000003" customHeight="1" x14ac:dyDescent="0.2">
      <c r="A50" s="218"/>
      <c r="B50" s="241"/>
      <c r="C50" s="101" t="s">
        <v>71</v>
      </c>
      <c r="D50" s="30">
        <v>4</v>
      </c>
      <c r="E50" s="34" t="s">
        <v>362</v>
      </c>
      <c r="F50" s="33" t="s">
        <v>363</v>
      </c>
      <c r="G50" s="31"/>
      <c r="H50" s="36"/>
      <c r="I50" s="35"/>
      <c r="J50" s="32"/>
      <c r="K50" s="38"/>
      <c r="L50" s="38"/>
      <c r="M50" s="55"/>
      <c r="N50" s="54"/>
      <c r="O50" s="54"/>
      <c r="R50" s="89">
        <f>COUNTIF(D47:D50,"4")</f>
        <v>3</v>
      </c>
      <c r="S50" s="89">
        <f>COUNTIF(G47:G50,"4")</f>
        <v>0</v>
      </c>
      <c r="T50" s="89">
        <f>COUNTIF(J47:J50,"4")</f>
        <v>0</v>
      </c>
      <c r="U50" s="89">
        <f>COUNTIF(M47:M50,"4")</f>
        <v>0</v>
      </c>
    </row>
    <row r="51" spans="1:21" ht="8.25" customHeight="1" x14ac:dyDescent="0.25">
      <c r="B51" s="228"/>
      <c r="C51" s="229"/>
      <c r="D51" s="229"/>
      <c r="E51" s="229"/>
      <c r="F51" s="229"/>
      <c r="G51" s="229"/>
      <c r="H51" s="229"/>
      <c r="I51" s="229"/>
      <c r="J51" s="229"/>
      <c r="K51" s="230"/>
      <c r="L51" s="103"/>
      <c r="M51" s="104"/>
      <c r="N51" s="103"/>
      <c r="O51" s="103"/>
    </row>
    <row r="52" spans="1:21" ht="24" customHeight="1" x14ac:dyDescent="0.2">
      <c r="B52" s="258" t="s">
        <v>26</v>
      </c>
      <c r="C52" s="259"/>
      <c r="D52" s="250">
        <v>2023</v>
      </c>
      <c r="E52" s="251"/>
      <c r="F52" s="252"/>
      <c r="G52" s="233">
        <v>2024</v>
      </c>
      <c r="H52" s="234"/>
      <c r="I52" s="235"/>
      <c r="J52" s="236">
        <v>2025</v>
      </c>
      <c r="K52" s="237"/>
      <c r="L52" s="238"/>
      <c r="M52" s="281">
        <v>2026</v>
      </c>
      <c r="N52" s="282"/>
      <c r="O52" s="283"/>
    </row>
    <row r="53" spans="1:21" ht="33" customHeight="1" x14ac:dyDescent="0.2">
      <c r="B53" s="260"/>
      <c r="C53" s="261"/>
      <c r="D53" s="115" t="s">
        <v>34</v>
      </c>
      <c r="E53" s="116" t="s">
        <v>122</v>
      </c>
      <c r="F53" s="116" t="s">
        <v>125</v>
      </c>
      <c r="G53" s="115" t="s">
        <v>34</v>
      </c>
      <c r="H53" s="116" t="s">
        <v>122</v>
      </c>
      <c r="I53" s="116" t="s">
        <v>125</v>
      </c>
      <c r="J53" s="115" t="s">
        <v>34</v>
      </c>
      <c r="K53" s="116" t="s">
        <v>122</v>
      </c>
      <c r="L53" s="117" t="s">
        <v>125</v>
      </c>
      <c r="M53" s="115"/>
      <c r="N53" s="116"/>
      <c r="O53" s="117"/>
    </row>
    <row r="54" spans="1:21" ht="18.75" x14ac:dyDescent="0.2">
      <c r="A54" s="218"/>
      <c r="B54" s="118"/>
      <c r="C54" s="262" t="s">
        <v>74</v>
      </c>
      <c r="D54" s="245"/>
      <c r="E54" s="245"/>
      <c r="F54" s="245"/>
      <c r="G54" s="245"/>
      <c r="H54" s="245"/>
      <c r="I54" s="245"/>
      <c r="J54" s="245"/>
      <c r="K54" s="245"/>
      <c r="L54" s="119"/>
      <c r="M54" s="120"/>
      <c r="N54" s="120"/>
      <c r="O54" s="119"/>
    </row>
    <row r="55" spans="1:21" ht="30" customHeight="1" x14ac:dyDescent="0.2">
      <c r="A55" s="218"/>
      <c r="B55" s="121"/>
      <c r="C55" s="109" t="s">
        <v>75</v>
      </c>
      <c r="D55" s="30">
        <v>4</v>
      </c>
      <c r="E55" s="63" t="s">
        <v>263</v>
      </c>
      <c r="F55" s="63" t="s">
        <v>264</v>
      </c>
      <c r="G55" s="83"/>
      <c r="H55" s="64"/>
      <c r="I55" s="64"/>
      <c r="J55" s="86"/>
      <c r="K55" s="78"/>
      <c r="L55" s="79"/>
      <c r="M55" s="88"/>
      <c r="N55" s="80"/>
      <c r="O55" s="81"/>
      <c r="R55" s="89">
        <f>COUNTIF(D55:D59,"1")</f>
        <v>0</v>
      </c>
      <c r="S55" s="89">
        <f>COUNTIF(G55:G59,"1")</f>
        <v>0</v>
      </c>
      <c r="T55" s="89">
        <f>COUNTIF(J55:J59,"1")</f>
        <v>0</v>
      </c>
      <c r="U55" s="89">
        <f>COUNTIF(M55:M59,"1")</f>
        <v>0</v>
      </c>
    </row>
    <row r="56" spans="1:21" ht="30" customHeight="1" x14ac:dyDescent="0.2">
      <c r="A56" s="218"/>
      <c r="B56" s="121"/>
      <c r="C56" s="101" t="s">
        <v>76</v>
      </c>
      <c r="D56" s="30">
        <v>3</v>
      </c>
      <c r="E56" s="77" t="s">
        <v>265</v>
      </c>
      <c r="F56" s="63" t="s">
        <v>266</v>
      </c>
      <c r="G56" s="83"/>
      <c r="H56" s="69"/>
      <c r="I56" s="64"/>
      <c r="J56" s="86"/>
      <c r="K56" s="79"/>
      <c r="L56" s="79"/>
      <c r="M56" s="88"/>
      <c r="N56" s="81"/>
      <c r="O56" s="81"/>
      <c r="R56" s="89">
        <f>COUNTIF(D55:D59,"2")</f>
        <v>0</v>
      </c>
      <c r="S56" s="89">
        <f>COUNTIF(G55:G59,"2")</f>
        <v>0</v>
      </c>
      <c r="T56" s="89">
        <f>COUNTIF(J55:J59,"2")</f>
        <v>0</v>
      </c>
      <c r="U56" s="89">
        <f>COUNTIF(M55:M59,"2")</f>
        <v>0</v>
      </c>
    </row>
    <row r="57" spans="1:21" ht="30" customHeight="1" x14ac:dyDescent="0.2">
      <c r="A57" s="218"/>
      <c r="B57" s="121"/>
      <c r="C57" s="101" t="s">
        <v>77</v>
      </c>
      <c r="D57" s="30">
        <v>3</v>
      </c>
      <c r="E57" s="77" t="s">
        <v>267</v>
      </c>
      <c r="F57" s="63" t="s">
        <v>268</v>
      </c>
      <c r="G57" s="83"/>
      <c r="H57" s="69"/>
      <c r="I57" s="64"/>
      <c r="J57" s="86"/>
      <c r="K57" s="79"/>
      <c r="L57" s="79"/>
      <c r="M57" s="88"/>
      <c r="N57" s="81"/>
      <c r="O57" s="81"/>
      <c r="R57" s="89">
        <f>COUNTIF(D55:D59,"3")</f>
        <v>2</v>
      </c>
      <c r="S57" s="89">
        <f>COUNTIF(G55:G59,"3")</f>
        <v>0</v>
      </c>
      <c r="T57" s="89">
        <f>COUNTIF(J55:J59,"3")</f>
        <v>0</v>
      </c>
      <c r="U57" s="89">
        <f>COUNTIF(M55:M59,"3")</f>
        <v>0</v>
      </c>
    </row>
    <row r="58" spans="1:21" ht="30" customHeight="1" x14ac:dyDescent="0.2">
      <c r="A58" s="218"/>
      <c r="B58" s="121"/>
      <c r="C58" s="101" t="s">
        <v>78</v>
      </c>
      <c r="D58" s="30">
        <v>4</v>
      </c>
      <c r="E58" s="77" t="s">
        <v>269</v>
      </c>
      <c r="F58" s="63" t="s">
        <v>270</v>
      </c>
      <c r="G58" s="83"/>
      <c r="H58" s="69"/>
      <c r="I58" s="64"/>
      <c r="J58" s="86"/>
      <c r="K58" s="79"/>
      <c r="L58" s="79"/>
      <c r="M58" s="88"/>
      <c r="N58" s="81"/>
      <c r="O58" s="81"/>
      <c r="R58" s="89">
        <f>COUNTIF(D55:D59,"4")</f>
        <v>3</v>
      </c>
      <c r="S58" s="89">
        <f>COUNTIF(G55:G59,"4")</f>
        <v>0</v>
      </c>
      <c r="T58" s="89">
        <f>COUNTIF(J55:J59,"4")</f>
        <v>0</v>
      </c>
      <c r="U58" s="89">
        <f>COUNTIF(M55:M59,"4")</f>
        <v>0</v>
      </c>
    </row>
    <row r="59" spans="1:21" ht="30" customHeight="1" x14ac:dyDescent="0.2">
      <c r="A59" s="218"/>
      <c r="B59" s="122"/>
      <c r="C59" s="101" t="s">
        <v>79</v>
      </c>
      <c r="D59" s="30">
        <v>4</v>
      </c>
      <c r="E59" s="77" t="s">
        <v>271</v>
      </c>
      <c r="F59" s="63" t="s">
        <v>272</v>
      </c>
      <c r="G59" s="83"/>
      <c r="H59" s="69"/>
      <c r="I59" s="64"/>
      <c r="J59" s="86"/>
      <c r="K59" s="79"/>
      <c r="L59" s="79"/>
      <c r="M59" s="88"/>
      <c r="N59" s="81"/>
      <c r="O59" s="81"/>
    </row>
    <row r="60" spans="1:21" ht="6.75" customHeight="1" x14ac:dyDescent="0.25">
      <c r="B60" s="243"/>
      <c r="C60" s="244"/>
      <c r="D60" s="123"/>
      <c r="E60" s="124"/>
      <c r="F60" s="124"/>
      <c r="G60" s="123"/>
      <c r="H60" s="124"/>
      <c r="I60" s="124"/>
      <c r="J60" s="123"/>
      <c r="K60" s="124"/>
      <c r="M60" s="123"/>
      <c r="N60" s="124"/>
    </row>
    <row r="61" spans="1:21" ht="18.75" x14ac:dyDescent="0.2">
      <c r="A61" s="218"/>
      <c r="B61" s="118"/>
      <c r="C61" s="262" t="s">
        <v>80</v>
      </c>
      <c r="D61" s="245"/>
      <c r="E61" s="245"/>
      <c r="F61" s="245"/>
      <c r="G61" s="245"/>
      <c r="H61" s="245"/>
      <c r="I61" s="245"/>
      <c r="J61" s="245"/>
      <c r="K61" s="246"/>
      <c r="L61" s="120"/>
      <c r="M61" s="120"/>
      <c r="N61" s="120"/>
      <c r="O61" s="120"/>
    </row>
    <row r="62" spans="1:21" ht="30" customHeight="1" x14ac:dyDescent="0.2">
      <c r="A62" s="218"/>
      <c r="B62" s="126"/>
      <c r="C62" s="99" t="s">
        <v>81</v>
      </c>
      <c r="D62" s="30">
        <v>3</v>
      </c>
      <c r="E62" s="63" t="s">
        <v>273</v>
      </c>
      <c r="F62" s="63" t="s">
        <v>274</v>
      </c>
      <c r="G62" s="83"/>
      <c r="H62" s="64"/>
      <c r="I62" s="64"/>
      <c r="J62" s="86"/>
      <c r="K62" s="79"/>
      <c r="L62" s="79"/>
      <c r="M62" s="88"/>
      <c r="N62" s="81"/>
      <c r="O62" s="81"/>
      <c r="R62" s="89">
        <f>COUNTIF(D62:D65,"1")</f>
        <v>0</v>
      </c>
      <c r="S62" s="89">
        <f>COUNTIF(G62:G65,"1")</f>
        <v>0</v>
      </c>
      <c r="T62" s="89">
        <f>COUNTIF(J62:J65,"1")</f>
        <v>0</v>
      </c>
      <c r="U62" s="89">
        <f>COUNTIF(M62:M65,"1")</f>
        <v>0</v>
      </c>
    </row>
    <row r="63" spans="1:21" ht="30" customHeight="1" x14ac:dyDescent="0.2">
      <c r="A63" s="218"/>
      <c r="B63" s="121"/>
      <c r="C63" s="101" t="s">
        <v>82</v>
      </c>
      <c r="D63" s="30">
        <v>3</v>
      </c>
      <c r="E63" s="77" t="s">
        <v>275</v>
      </c>
      <c r="F63" s="63" t="s">
        <v>276</v>
      </c>
      <c r="G63" s="83"/>
      <c r="H63" s="69"/>
      <c r="I63" s="64"/>
      <c r="J63" s="86"/>
      <c r="K63" s="79"/>
      <c r="L63" s="79"/>
      <c r="M63" s="88"/>
      <c r="N63" s="81"/>
      <c r="O63" s="81"/>
      <c r="R63" s="89">
        <f>COUNTIF(D62:D65,"2")</f>
        <v>0</v>
      </c>
      <c r="S63" s="89">
        <f>COUNTIF(G62:G65,"2")</f>
        <v>0</v>
      </c>
      <c r="T63" s="89">
        <f>COUNTIF(J62:J65,"2")</f>
        <v>0</v>
      </c>
      <c r="U63" s="89">
        <f>COUNTIF(M62:M65,"2")</f>
        <v>0</v>
      </c>
    </row>
    <row r="64" spans="1:21" ht="30" customHeight="1" x14ac:dyDescent="0.2">
      <c r="A64" s="218"/>
      <c r="B64" s="121"/>
      <c r="C64" s="101" t="s">
        <v>83</v>
      </c>
      <c r="D64" s="30">
        <v>4</v>
      </c>
      <c r="E64" s="77" t="s">
        <v>277</v>
      </c>
      <c r="F64" s="63" t="s">
        <v>278</v>
      </c>
      <c r="G64" s="83"/>
      <c r="H64" s="69"/>
      <c r="I64" s="64"/>
      <c r="J64" s="86"/>
      <c r="K64" s="79"/>
      <c r="L64" s="79"/>
      <c r="M64" s="88"/>
      <c r="N64" s="81"/>
      <c r="O64" s="81"/>
      <c r="R64" s="89">
        <f>COUNTIF(D62:D65,"3")</f>
        <v>2</v>
      </c>
      <c r="S64" s="89">
        <f>COUNTIF(G62:G65,"3")</f>
        <v>0</v>
      </c>
      <c r="T64" s="89">
        <f>COUNTIF(J62:J65,"3")</f>
        <v>0</v>
      </c>
      <c r="U64" s="89">
        <f>COUNTIF(M62:M65,"3")</f>
        <v>0</v>
      </c>
    </row>
    <row r="65" spans="1:21" ht="30" customHeight="1" x14ac:dyDescent="0.2">
      <c r="A65" s="218"/>
      <c r="B65" s="122"/>
      <c r="C65" s="101" t="s">
        <v>84</v>
      </c>
      <c r="D65" s="30">
        <v>4</v>
      </c>
      <c r="E65" s="77" t="s">
        <v>279</v>
      </c>
      <c r="F65" s="63" t="s">
        <v>280</v>
      </c>
      <c r="G65" s="83"/>
      <c r="H65" s="69"/>
      <c r="I65" s="64"/>
      <c r="J65" s="86"/>
      <c r="K65" s="79"/>
      <c r="L65" s="79"/>
      <c r="M65" s="88"/>
      <c r="N65" s="81"/>
      <c r="O65" s="81"/>
      <c r="R65" s="89">
        <f>COUNTIF(D62:D65,"4")</f>
        <v>2</v>
      </c>
      <c r="S65" s="89">
        <f>COUNTIF(G62:G65,"4")</f>
        <v>0</v>
      </c>
      <c r="T65" s="89">
        <f>COUNTIF(J62:J65,"4")</f>
        <v>0</v>
      </c>
      <c r="U65" s="89">
        <f>COUNTIF(M62:M65,"4")</f>
        <v>0</v>
      </c>
    </row>
    <row r="66" spans="1:21" ht="9" customHeight="1" x14ac:dyDescent="0.25">
      <c r="B66" s="255"/>
      <c r="C66" s="256"/>
      <c r="D66" s="256"/>
      <c r="E66" s="256"/>
      <c r="F66" s="256"/>
      <c r="G66" s="256"/>
      <c r="H66" s="256"/>
      <c r="I66" s="256"/>
      <c r="J66" s="256"/>
      <c r="K66" s="257"/>
      <c r="L66" s="103"/>
      <c r="M66" s="104"/>
      <c r="N66" s="103"/>
      <c r="O66" s="103"/>
    </row>
    <row r="67" spans="1:21" ht="18.75" x14ac:dyDescent="0.2">
      <c r="A67" s="218"/>
      <c r="B67" s="118"/>
      <c r="C67" s="262" t="s">
        <v>167</v>
      </c>
      <c r="D67" s="245"/>
      <c r="E67" s="245"/>
      <c r="F67" s="245"/>
      <c r="G67" s="245"/>
      <c r="H67" s="245"/>
      <c r="I67" s="245"/>
      <c r="J67" s="245"/>
      <c r="K67" s="246"/>
      <c r="L67" s="127"/>
      <c r="M67" s="127"/>
      <c r="N67" s="127"/>
      <c r="O67" s="127"/>
    </row>
    <row r="68" spans="1:21" ht="30" customHeight="1" x14ac:dyDescent="0.2">
      <c r="A68" s="218"/>
      <c r="B68" s="121"/>
      <c r="C68" s="109" t="s">
        <v>85</v>
      </c>
      <c r="D68" s="30">
        <v>4</v>
      </c>
      <c r="E68" s="72" t="s">
        <v>281</v>
      </c>
      <c r="F68" s="63" t="s">
        <v>282</v>
      </c>
      <c r="G68" s="83"/>
      <c r="H68" s="64"/>
      <c r="I68" s="64"/>
      <c r="J68" s="86"/>
      <c r="K68" s="79"/>
      <c r="L68" s="79"/>
      <c r="M68" s="88"/>
      <c r="N68" s="81"/>
      <c r="O68" s="81"/>
      <c r="R68" s="89">
        <f>COUNTIF(D68:D71,"1")</f>
        <v>0</v>
      </c>
      <c r="S68" s="89">
        <f>COUNTIF(G68:G71,"1")</f>
        <v>0</v>
      </c>
      <c r="T68" s="89">
        <f>COUNTIF(J68:J71,"1")</f>
        <v>0</v>
      </c>
      <c r="U68" s="89">
        <f>COUNTIF(M68:M71,"1")</f>
        <v>0</v>
      </c>
    </row>
    <row r="69" spans="1:21" ht="30" customHeight="1" x14ac:dyDescent="0.2">
      <c r="A69" s="218"/>
      <c r="B69" s="121"/>
      <c r="C69" s="101" t="s">
        <v>86</v>
      </c>
      <c r="D69" s="30">
        <v>3</v>
      </c>
      <c r="E69" s="84" t="s">
        <v>283</v>
      </c>
      <c r="F69" s="63" t="s">
        <v>284</v>
      </c>
      <c r="G69" s="83"/>
      <c r="H69" s="69"/>
      <c r="I69" s="64"/>
      <c r="J69" s="86"/>
      <c r="K69" s="79"/>
      <c r="L69" s="79"/>
      <c r="M69" s="88"/>
      <c r="N69" s="81"/>
      <c r="O69" s="81"/>
      <c r="R69" s="89">
        <f>COUNTIF(D68:D71,"2")</f>
        <v>0</v>
      </c>
      <c r="S69" s="89">
        <f>COUNTIF(G68:G71,"2")</f>
        <v>0</v>
      </c>
      <c r="T69" s="89">
        <f>COUNTIF(J68:J71,"2")</f>
        <v>0</v>
      </c>
      <c r="U69" s="89">
        <f>COUNTIF(M68:M71,"2")</f>
        <v>0</v>
      </c>
    </row>
    <row r="70" spans="1:21" ht="30" customHeight="1" x14ac:dyDescent="0.2">
      <c r="A70" s="218"/>
      <c r="B70" s="121"/>
      <c r="C70" s="101" t="s">
        <v>87</v>
      </c>
      <c r="D70" s="30">
        <v>4</v>
      </c>
      <c r="E70" s="84" t="s">
        <v>285</v>
      </c>
      <c r="F70" s="63" t="s">
        <v>286</v>
      </c>
      <c r="G70" s="83"/>
      <c r="H70" s="69"/>
      <c r="I70" s="64"/>
      <c r="J70" s="86"/>
      <c r="K70" s="79"/>
      <c r="L70" s="79"/>
      <c r="M70" s="88"/>
      <c r="N70" s="81"/>
      <c r="O70" s="81"/>
      <c r="R70" s="89">
        <f>COUNTIF(D68:D71,"3")</f>
        <v>2</v>
      </c>
      <c r="S70" s="89">
        <f>COUNTIF(G68:G71,"3")</f>
        <v>0</v>
      </c>
      <c r="T70" s="89">
        <f>COUNTIF(J68:J71,"3")</f>
        <v>0</v>
      </c>
      <c r="U70" s="89">
        <f>COUNTIF(M68:M71,"3")</f>
        <v>0</v>
      </c>
    </row>
    <row r="71" spans="1:21" ht="30" customHeight="1" x14ac:dyDescent="0.2">
      <c r="A71" s="218"/>
      <c r="B71" s="122"/>
      <c r="C71" s="101" t="s">
        <v>88</v>
      </c>
      <c r="D71" s="30">
        <v>3</v>
      </c>
      <c r="E71" s="84" t="s">
        <v>287</v>
      </c>
      <c r="F71" s="63" t="s">
        <v>288</v>
      </c>
      <c r="G71" s="83"/>
      <c r="H71" s="69"/>
      <c r="I71" s="64"/>
      <c r="J71" s="86"/>
      <c r="K71" s="79"/>
      <c r="L71" s="79"/>
      <c r="M71" s="88"/>
      <c r="N71" s="81"/>
      <c r="O71" s="81"/>
      <c r="R71" s="89">
        <f>COUNTIF(D68:D71,"4")</f>
        <v>2</v>
      </c>
      <c r="S71" s="89">
        <f>COUNTIF(G68:G71,"4")</f>
        <v>0</v>
      </c>
      <c r="T71" s="89">
        <f>COUNTIF(J68:J71,"4")</f>
        <v>0</v>
      </c>
      <c r="U71" s="89">
        <f>COUNTIF(M68:M71,"4")</f>
        <v>0</v>
      </c>
    </row>
    <row r="72" spans="1:21" ht="8.25" customHeight="1" x14ac:dyDescent="0.25">
      <c r="B72" s="255"/>
      <c r="C72" s="256"/>
      <c r="D72" s="256"/>
      <c r="E72" s="256"/>
      <c r="F72" s="256"/>
      <c r="G72" s="256"/>
      <c r="H72" s="256"/>
      <c r="I72" s="256"/>
      <c r="J72" s="256"/>
      <c r="K72" s="257"/>
      <c r="L72" s="103"/>
      <c r="M72" s="104"/>
      <c r="N72" s="103"/>
      <c r="O72" s="103"/>
    </row>
    <row r="73" spans="1:21" ht="18.75" x14ac:dyDescent="0.2">
      <c r="A73" s="218"/>
      <c r="B73" s="118"/>
      <c r="C73" s="262" t="s">
        <v>89</v>
      </c>
      <c r="D73" s="245"/>
      <c r="E73" s="245"/>
      <c r="F73" s="245"/>
      <c r="G73" s="245"/>
      <c r="H73" s="245"/>
      <c r="I73" s="245"/>
      <c r="J73" s="245"/>
      <c r="K73" s="246"/>
      <c r="L73" s="120"/>
      <c r="M73" s="120"/>
      <c r="N73" s="120"/>
      <c r="O73" s="120"/>
    </row>
    <row r="74" spans="1:21" ht="30" customHeight="1" x14ac:dyDescent="0.2">
      <c r="A74" s="218"/>
      <c r="B74" s="121"/>
      <c r="C74" s="109" t="s">
        <v>90</v>
      </c>
      <c r="D74" s="30">
        <v>3</v>
      </c>
      <c r="E74" s="63" t="s">
        <v>289</v>
      </c>
      <c r="F74" s="63" t="s">
        <v>290</v>
      </c>
      <c r="G74" s="83"/>
      <c r="H74" s="64"/>
      <c r="I74" s="64"/>
      <c r="J74" s="86"/>
      <c r="K74" s="79"/>
      <c r="L74" s="79"/>
      <c r="M74" s="88"/>
      <c r="N74" s="81"/>
      <c r="O74" s="81"/>
      <c r="R74" s="89">
        <f>COUNTIF(D74:D79,"1")</f>
        <v>0</v>
      </c>
      <c r="S74" s="89">
        <f>COUNTIF(G74:G79,"1")</f>
        <v>0</v>
      </c>
      <c r="T74" s="89">
        <f>COUNTIF(J74:J79,"1")</f>
        <v>0</v>
      </c>
      <c r="U74" s="89">
        <f>COUNTIF(M74:M79,"1")</f>
        <v>0</v>
      </c>
    </row>
    <row r="75" spans="1:21" ht="30" customHeight="1" x14ac:dyDescent="0.2">
      <c r="A75" s="218"/>
      <c r="B75" s="121"/>
      <c r="C75" s="101" t="s">
        <v>91</v>
      </c>
      <c r="D75" s="30">
        <v>4</v>
      </c>
      <c r="E75" s="77" t="s">
        <v>291</v>
      </c>
      <c r="F75" s="63" t="s">
        <v>292</v>
      </c>
      <c r="G75" s="83"/>
      <c r="H75" s="69"/>
      <c r="I75" s="64"/>
      <c r="J75" s="86"/>
      <c r="K75" s="79"/>
      <c r="L75" s="79"/>
      <c r="M75" s="88"/>
      <c r="N75" s="81"/>
      <c r="O75" s="81"/>
      <c r="R75" s="89">
        <f>COUNTIF(D74:D79,"2")</f>
        <v>0</v>
      </c>
      <c r="S75" s="89">
        <f>COUNTIF(G74:G79,"2")</f>
        <v>0</v>
      </c>
      <c r="T75" s="89">
        <f>COUNTIF(J74:J79,"2")</f>
        <v>0</v>
      </c>
      <c r="U75" s="89">
        <f>COUNTIF(M74:M79,"2")</f>
        <v>0</v>
      </c>
    </row>
    <row r="76" spans="1:21" ht="30" customHeight="1" x14ac:dyDescent="0.2">
      <c r="A76" s="218"/>
      <c r="B76" s="121"/>
      <c r="C76" s="101" t="s">
        <v>92</v>
      </c>
      <c r="D76" s="30">
        <v>3</v>
      </c>
      <c r="E76" s="77" t="s">
        <v>293</v>
      </c>
      <c r="F76" s="63" t="s">
        <v>294</v>
      </c>
      <c r="G76" s="83"/>
      <c r="H76" s="69"/>
      <c r="I76" s="64"/>
      <c r="J76" s="86"/>
      <c r="K76" s="79"/>
      <c r="L76" s="79"/>
      <c r="M76" s="88"/>
      <c r="N76" s="81"/>
      <c r="O76" s="81"/>
      <c r="R76" s="89">
        <f>COUNTIF(D74:D79,"2")</f>
        <v>0</v>
      </c>
      <c r="S76" s="89">
        <f>COUNTIF(G74:G79,"3")</f>
        <v>0</v>
      </c>
      <c r="T76" s="89">
        <f>COUNTIF(J74:J79,"3")</f>
        <v>0</v>
      </c>
      <c r="U76" s="89">
        <f>COUNTIF(M74:M79,"3")</f>
        <v>0</v>
      </c>
    </row>
    <row r="77" spans="1:21" ht="30" customHeight="1" x14ac:dyDescent="0.2">
      <c r="A77" s="218"/>
      <c r="B77" s="121"/>
      <c r="C77" s="101" t="s">
        <v>93</v>
      </c>
      <c r="D77" s="30">
        <v>3</v>
      </c>
      <c r="E77" s="77" t="s">
        <v>295</v>
      </c>
      <c r="F77" s="63" t="s">
        <v>296</v>
      </c>
      <c r="G77" s="83"/>
      <c r="H77" s="69"/>
      <c r="I77" s="64"/>
      <c r="J77" s="86"/>
      <c r="K77" s="79"/>
      <c r="L77" s="79"/>
      <c r="M77" s="88"/>
      <c r="N77" s="81"/>
      <c r="O77" s="81"/>
      <c r="R77" s="89">
        <f>COUNTIF(D74:D79,"4")</f>
        <v>1</v>
      </c>
      <c r="S77" s="89">
        <f>COUNTIF(G74:G79,"4")</f>
        <v>0</v>
      </c>
      <c r="T77" s="89">
        <f>COUNTIF(J74:J79,"4")</f>
        <v>0</v>
      </c>
      <c r="U77" s="89">
        <f>COUNTIF(M74:M79,"4")</f>
        <v>0</v>
      </c>
    </row>
    <row r="78" spans="1:21" ht="30" customHeight="1" x14ac:dyDescent="0.2">
      <c r="A78" s="218"/>
      <c r="B78" s="126"/>
      <c r="C78" s="102" t="s">
        <v>94</v>
      </c>
      <c r="D78" s="30">
        <v>3</v>
      </c>
      <c r="E78" s="77" t="s">
        <v>297</v>
      </c>
      <c r="F78" s="63" t="s">
        <v>298</v>
      </c>
      <c r="G78" s="83"/>
      <c r="H78" s="69"/>
      <c r="I78" s="64"/>
      <c r="J78" s="86"/>
      <c r="K78" s="79"/>
      <c r="L78" s="79"/>
      <c r="M78" s="88"/>
      <c r="N78" s="81"/>
      <c r="O78" s="81"/>
    </row>
    <row r="79" spans="1:21" ht="30" customHeight="1" x14ac:dyDescent="0.2">
      <c r="A79" s="218"/>
      <c r="B79" s="122"/>
      <c r="C79" s="101" t="s">
        <v>95</v>
      </c>
      <c r="D79" s="30">
        <v>3</v>
      </c>
      <c r="E79" s="77" t="s">
        <v>299</v>
      </c>
      <c r="F79" s="63" t="s">
        <v>300</v>
      </c>
      <c r="G79" s="83"/>
      <c r="H79" s="69"/>
      <c r="I79" s="64"/>
      <c r="J79" s="86"/>
      <c r="K79" s="79"/>
      <c r="L79" s="79"/>
      <c r="M79" s="88"/>
      <c r="N79" s="81"/>
      <c r="O79" s="81"/>
    </row>
    <row r="80" spans="1:21" ht="9" customHeight="1" x14ac:dyDescent="0.25">
      <c r="B80" s="243"/>
      <c r="C80" s="244"/>
      <c r="D80" s="123"/>
      <c r="E80" s="124"/>
      <c r="F80" s="124"/>
      <c r="G80" s="123"/>
      <c r="H80" s="124"/>
      <c r="I80" s="124"/>
      <c r="J80" s="123"/>
      <c r="K80" s="128"/>
      <c r="M80" s="123"/>
      <c r="N80" s="128"/>
    </row>
    <row r="81" spans="1:21" ht="18.75" customHeight="1" x14ac:dyDescent="0.2">
      <c r="B81" s="266" t="s">
        <v>96</v>
      </c>
      <c r="C81" s="267"/>
      <c r="D81" s="250" t="s">
        <v>180</v>
      </c>
      <c r="E81" s="251"/>
      <c r="F81" s="252"/>
      <c r="G81" s="233">
        <v>2024</v>
      </c>
      <c r="H81" s="234"/>
      <c r="I81" s="235"/>
      <c r="J81" s="236">
        <v>2025</v>
      </c>
      <c r="K81" s="237"/>
      <c r="L81" s="238"/>
      <c r="M81" s="281">
        <v>2026</v>
      </c>
      <c r="N81" s="282"/>
      <c r="O81" s="283"/>
    </row>
    <row r="82" spans="1:21" ht="34.5" customHeight="1" x14ac:dyDescent="0.2">
      <c r="B82" s="268"/>
      <c r="C82" s="269"/>
      <c r="D82" s="115" t="s">
        <v>34</v>
      </c>
      <c r="E82" s="116" t="s">
        <v>122</v>
      </c>
      <c r="F82" s="116" t="s">
        <v>125</v>
      </c>
      <c r="G82" s="115" t="s">
        <v>34</v>
      </c>
      <c r="H82" s="116" t="s">
        <v>122</v>
      </c>
      <c r="I82" s="116" t="s">
        <v>125</v>
      </c>
      <c r="J82" s="115" t="s">
        <v>34</v>
      </c>
      <c r="K82" s="116" t="s">
        <v>122</v>
      </c>
      <c r="L82" s="117" t="s">
        <v>125</v>
      </c>
      <c r="M82" s="115" t="s">
        <v>34</v>
      </c>
      <c r="N82" s="116" t="s">
        <v>122</v>
      </c>
      <c r="O82" s="117" t="s">
        <v>125</v>
      </c>
    </row>
    <row r="83" spans="1:21" ht="18.75" x14ac:dyDescent="0.2">
      <c r="A83" s="218"/>
      <c r="B83" s="129"/>
      <c r="C83" s="245" t="s">
        <v>97</v>
      </c>
      <c r="D83" s="245"/>
      <c r="E83" s="245"/>
      <c r="F83" s="245"/>
      <c r="G83" s="245"/>
      <c r="H83" s="245"/>
      <c r="I83" s="245"/>
      <c r="J83" s="245"/>
      <c r="K83" s="245"/>
      <c r="L83" s="130"/>
      <c r="M83" s="131"/>
      <c r="N83" s="131"/>
      <c r="O83" s="130"/>
    </row>
    <row r="84" spans="1:21" ht="30" customHeight="1" x14ac:dyDescent="0.2">
      <c r="A84" s="218"/>
      <c r="B84" s="122"/>
      <c r="C84" s="109" t="s">
        <v>98</v>
      </c>
      <c r="D84" s="30">
        <v>4</v>
      </c>
      <c r="E84" s="77" t="s">
        <v>211</v>
      </c>
      <c r="F84" s="63" t="s">
        <v>212</v>
      </c>
      <c r="G84" s="83"/>
      <c r="H84" s="69"/>
      <c r="I84" s="64"/>
      <c r="J84" s="86"/>
      <c r="K84" s="79"/>
      <c r="L84" s="79"/>
      <c r="M84" s="88"/>
      <c r="N84" s="81"/>
      <c r="O84" s="81"/>
      <c r="R84" s="89">
        <f>COUNTIF(D84:D86,"1")</f>
        <v>0</v>
      </c>
      <c r="S84" s="89">
        <f>COUNTIF(G84:G86,"1")</f>
        <v>0</v>
      </c>
      <c r="T84" s="89">
        <f>COUNTIF(J84:J86,"1")</f>
        <v>0</v>
      </c>
      <c r="U84" s="89">
        <f>COUNTIF(M84:M86,"1")</f>
        <v>0</v>
      </c>
    </row>
    <row r="85" spans="1:21" ht="30" customHeight="1" x14ac:dyDescent="0.2">
      <c r="A85" s="218"/>
      <c r="B85" s="129"/>
      <c r="C85" s="101" t="s">
        <v>99</v>
      </c>
      <c r="D85" s="30">
        <v>3</v>
      </c>
      <c r="E85" s="77" t="s">
        <v>213</v>
      </c>
      <c r="F85" s="63" t="s">
        <v>214</v>
      </c>
      <c r="G85" s="83"/>
      <c r="H85" s="69"/>
      <c r="I85" s="64"/>
      <c r="J85" s="86"/>
      <c r="K85" s="79"/>
      <c r="L85" s="79"/>
      <c r="M85" s="88"/>
      <c r="N85" s="81"/>
      <c r="O85" s="81"/>
      <c r="R85" s="89">
        <f>COUNTIF(D84:D86,"2")</f>
        <v>0</v>
      </c>
      <c r="S85" s="89">
        <f>COUNTIF(G84:G86,"2")</f>
        <v>0</v>
      </c>
      <c r="T85" s="89">
        <f>COUNTIF(J84:J86,"2")</f>
        <v>0</v>
      </c>
      <c r="U85" s="89">
        <f>COUNTIF(M84:M86,"2")</f>
        <v>0</v>
      </c>
    </row>
    <row r="86" spans="1:21" ht="30" customHeight="1" x14ac:dyDescent="0.2">
      <c r="A86" s="218"/>
      <c r="B86" s="129"/>
      <c r="C86" s="101" t="s">
        <v>100</v>
      </c>
      <c r="D86" s="30">
        <v>3</v>
      </c>
      <c r="E86" s="77" t="s">
        <v>215</v>
      </c>
      <c r="F86" s="63" t="s">
        <v>216</v>
      </c>
      <c r="G86" s="83"/>
      <c r="H86" s="69"/>
      <c r="I86" s="64"/>
      <c r="J86" s="86"/>
      <c r="K86" s="79"/>
      <c r="L86" s="79"/>
      <c r="M86" s="88"/>
      <c r="N86" s="81"/>
      <c r="O86" s="81"/>
      <c r="R86" s="89">
        <f>COUNTIF(D84:D86,"3")</f>
        <v>2</v>
      </c>
      <c r="S86" s="89">
        <f>COUNTIF(G84:G86,"3")</f>
        <v>0</v>
      </c>
      <c r="T86" s="89">
        <f>COUNTIF(J84:J86,"3")</f>
        <v>0</v>
      </c>
      <c r="U86" s="89">
        <f>COUNTIF(M84:M86,"3")</f>
        <v>0</v>
      </c>
    </row>
    <row r="87" spans="1:21" ht="21" customHeight="1" x14ac:dyDescent="0.25">
      <c r="B87" s="243"/>
      <c r="C87" s="244"/>
      <c r="D87" s="123"/>
      <c r="E87" s="124"/>
      <c r="F87" s="124"/>
      <c r="G87" s="123"/>
      <c r="H87" s="124"/>
      <c r="I87" s="124"/>
      <c r="J87" s="123"/>
      <c r="K87" s="124"/>
      <c r="M87" s="123"/>
      <c r="N87" s="124"/>
      <c r="R87" s="89">
        <f>COUNTIF(D84:D86,"4")</f>
        <v>1</v>
      </c>
      <c r="S87" s="89">
        <f>COUNTIF(G84:G86,"4")</f>
        <v>0</v>
      </c>
      <c r="T87" s="89">
        <f>COUNTIF(J84:J86,"4")</f>
        <v>0</v>
      </c>
      <c r="U87" s="89">
        <f>COUNTIF(M84:M86,"4")</f>
        <v>0</v>
      </c>
    </row>
    <row r="88" spans="1:21" ht="18.75" x14ac:dyDescent="0.2">
      <c r="A88" s="218"/>
      <c r="B88" s="132"/>
      <c r="C88" s="284" t="s">
        <v>101</v>
      </c>
      <c r="D88" s="285"/>
      <c r="E88" s="285"/>
      <c r="F88" s="285"/>
      <c r="G88" s="285"/>
      <c r="H88" s="285"/>
      <c r="I88" s="285"/>
      <c r="J88" s="285"/>
      <c r="K88" s="286"/>
      <c r="L88" s="120"/>
      <c r="M88" s="120"/>
      <c r="N88" s="120"/>
      <c r="O88" s="120"/>
    </row>
    <row r="89" spans="1:21" ht="30" customHeight="1" x14ac:dyDescent="0.2">
      <c r="A89" s="218"/>
      <c r="B89" s="122"/>
      <c r="C89" s="99" t="s">
        <v>102</v>
      </c>
      <c r="D89" s="30">
        <v>4</v>
      </c>
      <c r="E89" s="63" t="s">
        <v>217</v>
      </c>
      <c r="F89" s="63" t="s">
        <v>218</v>
      </c>
      <c r="G89" s="83"/>
      <c r="H89" s="64"/>
      <c r="I89" s="64"/>
      <c r="J89" s="86"/>
      <c r="K89" s="79"/>
      <c r="L89" s="79"/>
      <c r="M89" s="88"/>
      <c r="N89" s="81"/>
      <c r="O89" s="81"/>
      <c r="R89" s="89">
        <f>COUNTIF(D89:D95,"1")</f>
        <v>0</v>
      </c>
      <c r="S89" s="89">
        <f>COUNTIF(G89:G95,"1")</f>
        <v>0</v>
      </c>
      <c r="T89" s="89">
        <f>COUNTIF(J89:J95,"1")</f>
        <v>0</v>
      </c>
      <c r="U89" s="89">
        <f>COUNTIF(M89:M95,"1")</f>
        <v>0</v>
      </c>
    </row>
    <row r="90" spans="1:21" ht="30" customHeight="1" x14ac:dyDescent="0.2">
      <c r="A90" s="218"/>
      <c r="B90" s="133"/>
      <c r="C90" s="102" t="s">
        <v>103</v>
      </c>
      <c r="D90" s="30">
        <v>4</v>
      </c>
      <c r="E90" s="77" t="s">
        <v>219</v>
      </c>
      <c r="F90" s="63" t="s">
        <v>220</v>
      </c>
      <c r="G90" s="83"/>
      <c r="H90" s="69"/>
      <c r="I90" s="64"/>
      <c r="J90" s="86"/>
      <c r="K90" s="79"/>
      <c r="L90" s="79"/>
      <c r="M90" s="88"/>
      <c r="N90" s="81"/>
      <c r="O90" s="81"/>
      <c r="R90" s="89">
        <f>COUNTIF(D89:D95,"2")</f>
        <v>0</v>
      </c>
      <c r="S90" s="89">
        <f>COUNTIF(G89:G95,"2")</f>
        <v>0</v>
      </c>
      <c r="T90" s="89">
        <f>COUNTIF(J89:J95,"2")</f>
        <v>0</v>
      </c>
      <c r="U90" s="89">
        <f>COUNTIF(M89:M95,"2")</f>
        <v>0</v>
      </c>
    </row>
    <row r="91" spans="1:21" ht="30" customHeight="1" x14ac:dyDescent="0.2">
      <c r="A91" s="218"/>
      <c r="B91" s="129"/>
      <c r="C91" s="101" t="s">
        <v>104</v>
      </c>
      <c r="D91" s="30">
        <v>4</v>
      </c>
      <c r="E91" s="77" t="s">
        <v>221</v>
      </c>
      <c r="F91" s="63" t="s">
        <v>222</v>
      </c>
      <c r="G91" s="83"/>
      <c r="H91" s="69"/>
      <c r="I91" s="64"/>
      <c r="J91" s="86"/>
      <c r="K91" s="79"/>
      <c r="L91" s="79"/>
      <c r="M91" s="88"/>
      <c r="N91" s="81"/>
      <c r="O91" s="81"/>
      <c r="R91" s="89">
        <f>COUNTIF(D89:D95,"3")</f>
        <v>2</v>
      </c>
      <c r="S91" s="89">
        <f>COUNTIF(G89:G95,"3")</f>
        <v>0</v>
      </c>
      <c r="T91" s="89">
        <f>COUNTIF(J89:J95,"3")</f>
        <v>0</v>
      </c>
      <c r="U91" s="89">
        <f>COUNTIF(M89:M95,"3")</f>
        <v>0</v>
      </c>
    </row>
    <row r="92" spans="1:21" ht="30" customHeight="1" x14ac:dyDescent="0.2">
      <c r="A92" s="218"/>
      <c r="B92" s="129"/>
      <c r="C92" s="102" t="s">
        <v>105</v>
      </c>
      <c r="D92" s="30">
        <v>3</v>
      </c>
      <c r="E92" s="77" t="s">
        <v>223</v>
      </c>
      <c r="F92" s="63" t="s">
        <v>224</v>
      </c>
      <c r="G92" s="83"/>
      <c r="H92" s="69"/>
      <c r="I92" s="64"/>
      <c r="J92" s="86"/>
      <c r="K92" s="79"/>
      <c r="L92" s="79"/>
      <c r="M92" s="88"/>
      <c r="N92" s="81"/>
      <c r="O92" s="81"/>
      <c r="R92" s="89">
        <f>COUNTIF(D89:D95,"4")</f>
        <v>5</v>
      </c>
      <c r="S92" s="89">
        <f>COUNTIF(G89:G95,"4")</f>
        <v>0</v>
      </c>
      <c r="T92" s="89">
        <f>COUNTIF(J89:J95,"4")</f>
        <v>0</v>
      </c>
      <c r="U92" s="89">
        <f>COUNTIF(M89:M95,"4")</f>
        <v>0</v>
      </c>
    </row>
    <row r="93" spans="1:21" ht="30" customHeight="1" x14ac:dyDescent="0.2">
      <c r="A93" s="218"/>
      <c r="B93" s="129"/>
      <c r="C93" s="101" t="s">
        <v>106</v>
      </c>
      <c r="D93" s="30">
        <v>4</v>
      </c>
      <c r="E93" s="77" t="s">
        <v>225</v>
      </c>
      <c r="F93" s="63" t="s">
        <v>226</v>
      </c>
      <c r="G93" s="83"/>
      <c r="H93" s="69"/>
      <c r="I93" s="64"/>
      <c r="J93" s="86"/>
      <c r="K93" s="79"/>
      <c r="L93" s="79"/>
      <c r="M93" s="88"/>
      <c r="N93" s="81"/>
      <c r="O93" s="81"/>
    </row>
    <row r="94" spans="1:21" ht="30" customHeight="1" x14ac:dyDescent="0.2">
      <c r="A94" s="218"/>
      <c r="B94" s="133"/>
      <c r="C94" s="102" t="s">
        <v>107</v>
      </c>
      <c r="D94" s="30">
        <v>4</v>
      </c>
      <c r="E94" s="77" t="s">
        <v>227</v>
      </c>
      <c r="F94" s="63" t="s">
        <v>228</v>
      </c>
      <c r="G94" s="83"/>
      <c r="H94" s="69"/>
      <c r="I94" s="64"/>
      <c r="J94" s="86"/>
      <c r="K94" s="79"/>
      <c r="L94" s="79"/>
      <c r="M94" s="88"/>
      <c r="N94" s="81"/>
      <c r="O94" s="81"/>
    </row>
    <row r="95" spans="1:21" ht="30" customHeight="1" x14ac:dyDescent="0.2">
      <c r="A95" s="218"/>
      <c r="B95" s="129"/>
      <c r="C95" s="101" t="s">
        <v>108</v>
      </c>
      <c r="D95" s="30">
        <v>3</v>
      </c>
      <c r="E95" s="77" t="s">
        <v>229</v>
      </c>
      <c r="F95" s="63" t="s">
        <v>230</v>
      </c>
      <c r="G95" s="83"/>
      <c r="H95" s="69"/>
      <c r="I95" s="64"/>
      <c r="J95" s="86"/>
      <c r="K95" s="79"/>
      <c r="L95" s="79"/>
      <c r="M95" s="88"/>
      <c r="N95" s="81"/>
      <c r="O95" s="81"/>
    </row>
    <row r="96" spans="1:21" ht="5.25" customHeight="1" x14ac:dyDescent="0.25">
      <c r="B96" s="243"/>
      <c r="C96" s="244"/>
      <c r="D96" s="123"/>
      <c r="E96" s="124"/>
      <c r="F96" s="124"/>
      <c r="G96" s="123"/>
      <c r="H96" s="124"/>
      <c r="I96" s="124"/>
      <c r="J96" s="123"/>
      <c r="K96" s="128"/>
      <c r="M96" s="123"/>
      <c r="N96" s="128"/>
    </row>
    <row r="97" spans="1:21" ht="18.75" x14ac:dyDescent="0.2">
      <c r="A97" s="218"/>
      <c r="B97" s="118"/>
      <c r="C97" s="262" t="s">
        <v>25</v>
      </c>
      <c r="D97" s="245"/>
      <c r="E97" s="245"/>
      <c r="F97" s="245"/>
      <c r="G97" s="245"/>
      <c r="H97" s="245"/>
      <c r="I97" s="245"/>
      <c r="J97" s="245"/>
      <c r="K97" s="245"/>
      <c r="L97" s="245"/>
      <c r="M97" s="134"/>
      <c r="N97" s="134"/>
      <c r="O97" s="135"/>
    </row>
    <row r="98" spans="1:21" ht="60" x14ac:dyDescent="0.2">
      <c r="A98" s="218"/>
      <c r="B98" s="126"/>
      <c r="C98" s="99" t="s">
        <v>109</v>
      </c>
      <c r="D98" s="30">
        <v>4</v>
      </c>
      <c r="E98" s="33" t="s">
        <v>231</v>
      </c>
      <c r="F98" s="33" t="s">
        <v>232</v>
      </c>
      <c r="G98" s="31"/>
      <c r="H98" s="35"/>
      <c r="I98" s="35"/>
      <c r="J98" s="32"/>
      <c r="K98" s="38"/>
      <c r="L98" s="38"/>
      <c r="M98" s="55"/>
      <c r="N98" s="54"/>
      <c r="O98" s="54"/>
      <c r="R98" s="89">
        <f>COUNTIF(D98:D99,"1")</f>
        <v>0</v>
      </c>
      <c r="S98" s="89">
        <f>COUNTIF(G98:G99,"1")</f>
        <v>0</v>
      </c>
      <c r="T98" s="89">
        <f>COUNTIF(J98:J99,"1")</f>
        <v>0</v>
      </c>
      <c r="U98" s="89">
        <f>COUNTIF(M98:M99,"1")</f>
        <v>0</v>
      </c>
    </row>
    <row r="99" spans="1:21" ht="72" x14ac:dyDescent="0.2">
      <c r="A99" s="218"/>
      <c r="B99" s="136"/>
      <c r="C99" s="102" t="s">
        <v>110</v>
      </c>
      <c r="D99" s="30">
        <v>3</v>
      </c>
      <c r="E99" s="34" t="s">
        <v>233</v>
      </c>
      <c r="F99" s="33" t="s">
        <v>234</v>
      </c>
      <c r="G99" s="31"/>
      <c r="H99" s="36"/>
      <c r="I99" s="35"/>
      <c r="J99" s="32"/>
      <c r="K99" s="38"/>
      <c r="L99" s="38"/>
      <c r="M99" s="55"/>
      <c r="N99" s="54"/>
      <c r="O99" s="54"/>
      <c r="R99" s="89">
        <f>COUNTIF(D98:D99,"2")</f>
        <v>0</v>
      </c>
      <c r="S99" s="89">
        <f>COUNTIF(G98:G99,"2")</f>
        <v>0</v>
      </c>
      <c r="T99" s="89">
        <f>COUNTIF(J98:J99,"2")</f>
        <v>0</v>
      </c>
      <c r="U99" s="89">
        <f>COUNTIF(M98:M99,"2")</f>
        <v>0</v>
      </c>
    </row>
    <row r="100" spans="1:21" ht="8.25" customHeight="1" x14ac:dyDescent="0.25">
      <c r="B100" s="243"/>
      <c r="C100" s="244"/>
      <c r="D100" s="123"/>
      <c r="E100" s="124"/>
      <c r="F100" s="124"/>
      <c r="G100" s="123"/>
      <c r="H100" s="124"/>
      <c r="I100" s="124"/>
      <c r="J100" s="123"/>
      <c r="K100" s="128"/>
      <c r="M100" s="123"/>
      <c r="N100" s="128"/>
      <c r="R100" s="89">
        <f>COUNTIF(D98:D99,"3")</f>
        <v>1</v>
      </c>
      <c r="S100" s="89">
        <f>COUNTIF(G98:G99,"3")</f>
        <v>0</v>
      </c>
      <c r="T100" s="89">
        <f>COUNTIF(J98:J99,"3")</f>
        <v>0</v>
      </c>
      <c r="U100" s="89">
        <f>COUNTIF(M98:M99,"3")</f>
        <v>0</v>
      </c>
    </row>
    <row r="101" spans="1:21" ht="18.75" x14ac:dyDescent="0.2">
      <c r="A101" s="218"/>
      <c r="B101" s="129"/>
      <c r="C101" s="245" t="s">
        <v>111</v>
      </c>
      <c r="D101" s="245"/>
      <c r="E101" s="245"/>
      <c r="F101" s="245"/>
      <c r="G101" s="245"/>
      <c r="H101" s="245"/>
      <c r="I101" s="245"/>
      <c r="J101" s="245"/>
      <c r="K101" s="246"/>
      <c r="L101" s="120"/>
      <c r="M101" s="120"/>
      <c r="N101" s="120"/>
      <c r="O101" s="120"/>
      <c r="R101" s="89">
        <f>COUNTIF(D98:D99,"4")</f>
        <v>1</v>
      </c>
      <c r="S101" s="89">
        <f>COUNTIF(G98:G99,"4")</f>
        <v>0</v>
      </c>
      <c r="T101" s="89">
        <f>COUNTIF(J98:J99,"4")</f>
        <v>0</v>
      </c>
      <c r="U101" s="89">
        <f>COUNTIF(M98:M99,"4")</f>
        <v>0</v>
      </c>
    </row>
    <row r="102" spans="1:21" ht="30" customHeight="1" x14ac:dyDescent="0.2">
      <c r="A102" s="218"/>
      <c r="B102" s="122"/>
      <c r="C102" s="109" t="s">
        <v>112</v>
      </c>
      <c r="D102" s="30">
        <v>3</v>
      </c>
      <c r="E102" s="63" t="s">
        <v>235</v>
      </c>
      <c r="F102" s="63" t="s">
        <v>236</v>
      </c>
      <c r="G102" s="83"/>
      <c r="H102" s="64"/>
      <c r="I102" s="64"/>
      <c r="J102" s="86"/>
      <c r="K102" s="79"/>
      <c r="L102" s="79"/>
      <c r="M102" s="88"/>
      <c r="N102" s="81"/>
      <c r="O102" s="81"/>
      <c r="R102" s="89">
        <f>COUNTIF(D102:D111,"1")</f>
        <v>0</v>
      </c>
      <c r="S102" s="89">
        <f>COUNTIF(G102:G111,"1")</f>
        <v>0</v>
      </c>
      <c r="T102" s="89">
        <f>COUNTIF(J102:J111,"1")</f>
        <v>0</v>
      </c>
      <c r="U102" s="89">
        <f>COUNTIF(M102:M111,"1")</f>
        <v>0</v>
      </c>
    </row>
    <row r="103" spans="1:21" ht="30" customHeight="1" x14ac:dyDescent="0.2">
      <c r="A103" s="218"/>
      <c r="B103" s="129"/>
      <c r="C103" s="101" t="s">
        <v>113</v>
      </c>
      <c r="D103" s="30">
        <v>3</v>
      </c>
      <c r="E103" s="77" t="s">
        <v>237</v>
      </c>
      <c r="F103" s="63" t="s">
        <v>238</v>
      </c>
      <c r="G103" s="83"/>
      <c r="H103" s="69"/>
      <c r="I103" s="64"/>
      <c r="J103" s="86"/>
      <c r="K103" s="79"/>
      <c r="L103" s="79"/>
      <c r="M103" s="88"/>
      <c r="N103" s="81"/>
      <c r="O103" s="81"/>
      <c r="R103" s="89">
        <f>COUNTIF(D102:D111,"2")</f>
        <v>0</v>
      </c>
      <c r="S103" s="89">
        <f>COUNTIF(G102:G111,"2")</f>
        <v>0</v>
      </c>
      <c r="T103" s="89">
        <f>COUNTIF(J102:J111,"2")</f>
        <v>0</v>
      </c>
      <c r="U103" s="89">
        <f>COUNTIF(M102:M111,"2")</f>
        <v>0</v>
      </c>
    </row>
    <row r="104" spans="1:21" ht="30" customHeight="1" x14ac:dyDescent="0.2">
      <c r="A104" s="218"/>
      <c r="B104" s="129"/>
      <c r="C104" s="101" t="s">
        <v>114</v>
      </c>
      <c r="D104" s="30">
        <v>4</v>
      </c>
      <c r="E104" s="77" t="s">
        <v>239</v>
      </c>
      <c r="F104" s="63" t="s">
        <v>240</v>
      </c>
      <c r="G104" s="83"/>
      <c r="H104" s="69"/>
      <c r="I104" s="64"/>
      <c r="J104" s="86"/>
      <c r="K104" s="79"/>
      <c r="L104" s="79"/>
      <c r="M104" s="88"/>
      <c r="N104" s="81"/>
      <c r="O104" s="81"/>
      <c r="R104" s="89">
        <f>COUNTIF(D102:D111,"3")</f>
        <v>3</v>
      </c>
      <c r="S104" s="89">
        <f>COUNTIF(G102:G111,"3")</f>
        <v>0</v>
      </c>
      <c r="T104" s="89">
        <f>COUNTIF(J102:J111,"3")</f>
        <v>0</v>
      </c>
      <c r="U104" s="89">
        <f>COUNTIF(M102:M111,"3")</f>
        <v>0</v>
      </c>
    </row>
    <row r="105" spans="1:21" ht="30" customHeight="1" x14ac:dyDescent="0.2">
      <c r="A105" s="218"/>
      <c r="B105" s="129"/>
      <c r="C105" s="101" t="s">
        <v>115</v>
      </c>
      <c r="D105" s="30">
        <v>4</v>
      </c>
      <c r="E105" s="77" t="s">
        <v>241</v>
      </c>
      <c r="F105" s="63" t="s">
        <v>242</v>
      </c>
      <c r="G105" s="83"/>
      <c r="H105" s="69"/>
      <c r="I105" s="64"/>
      <c r="J105" s="86"/>
      <c r="K105" s="79"/>
      <c r="L105" s="79"/>
      <c r="M105" s="88"/>
      <c r="N105" s="81"/>
      <c r="O105" s="81"/>
      <c r="R105" s="89">
        <f>COUNTIF(D102:D111,"4")</f>
        <v>7</v>
      </c>
      <c r="S105" s="89">
        <f>COUNTIF(G102:G111,"4")</f>
        <v>0</v>
      </c>
      <c r="T105" s="89">
        <f>COUNTIF(J102:J111,"4")</f>
        <v>0</v>
      </c>
      <c r="U105" s="89">
        <f>COUNTIF(M102:M111,"4")</f>
        <v>0</v>
      </c>
    </row>
    <row r="106" spans="1:21" ht="30" customHeight="1" x14ac:dyDescent="0.2">
      <c r="A106" s="218"/>
      <c r="B106" s="129"/>
      <c r="C106" s="101" t="s">
        <v>116</v>
      </c>
      <c r="D106" s="30">
        <v>4</v>
      </c>
      <c r="E106" s="77" t="s">
        <v>243</v>
      </c>
      <c r="F106" s="63" t="s">
        <v>244</v>
      </c>
      <c r="G106" s="83"/>
      <c r="H106" s="69"/>
      <c r="I106" s="64"/>
      <c r="J106" s="86"/>
      <c r="K106" s="79"/>
      <c r="L106" s="79"/>
      <c r="M106" s="88"/>
      <c r="N106" s="81"/>
      <c r="O106" s="81"/>
    </row>
    <row r="107" spans="1:21" ht="30" customHeight="1" x14ac:dyDescent="0.2">
      <c r="A107" s="218"/>
      <c r="B107" s="129"/>
      <c r="C107" s="101" t="s">
        <v>117</v>
      </c>
      <c r="D107" s="30">
        <v>4</v>
      </c>
      <c r="E107" s="77" t="s">
        <v>245</v>
      </c>
      <c r="F107" s="63" t="s">
        <v>246</v>
      </c>
      <c r="G107" s="83"/>
      <c r="H107" s="69"/>
      <c r="I107" s="64"/>
      <c r="J107" s="86"/>
      <c r="K107" s="79"/>
      <c r="L107" s="79"/>
      <c r="M107" s="88"/>
      <c r="N107" s="81"/>
      <c r="O107" s="81"/>
    </row>
    <row r="108" spans="1:21" ht="30" customHeight="1" x14ac:dyDescent="0.2">
      <c r="A108" s="218"/>
      <c r="B108" s="129"/>
      <c r="C108" s="101" t="s">
        <v>118</v>
      </c>
      <c r="D108" s="30">
        <v>4</v>
      </c>
      <c r="E108" s="77" t="s">
        <v>247</v>
      </c>
      <c r="F108" s="63" t="s">
        <v>248</v>
      </c>
      <c r="G108" s="83"/>
      <c r="H108" s="69"/>
      <c r="I108" s="64"/>
      <c r="J108" s="86"/>
      <c r="K108" s="79"/>
      <c r="L108" s="79"/>
      <c r="M108" s="88"/>
      <c r="N108" s="81"/>
      <c r="O108" s="81"/>
    </row>
    <row r="109" spans="1:21" ht="30" customHeight="1" x14ac:dyDescent="0.2">
      <c r="A109" s="218"/>
      <c r="B109" s="129"/>
      <c r="C109" s="101" t="s">
        <v>119</v>
      </c>
      <c r="D109" s="30">
        <v>3</v>
      </c>
      <c r="E109" s="77" t="s">
        <v>249</v>
      </c>
      <c r="F109" s="63" t="s">
        <v>250</v>
      </c>
      <c r="G109" s="83"/>
      <c r="H109" s="69"/>
      <c r="I109" s="64"/>
      <c r="J109" s="86"/>
      <c r="K109" s="79"/>
      <c r="L109" s="79"/>
      <c r="M109" s="88"/>
      <c r="N109" s="81"/>
      <c r="O109" s="81"/>
    </row>
    <row r="110" spans="1:21" ht="30" customHeight="1" x14ac:dyDescent="0.2">
      <c r="A110" s="218"/>
      <c r="B110" s="129"/>
      <c r="C110" s="101" t="s">
        <v>120</v>
      </c>
      <c r="D110" s="30">
        <v>4</v>
      </c>
      <c r="E110" s="77" t="s">
        <v>251</v>
      </c>
      <c r="F110" s="63" t="s">
        <v>252</v>
      </c>
      <c r="G110" s="83"/>
      <c r="H110" s="69"/>
      <c r="I110" s="64"/>
      <c r="J110" s="86"/>
      <c r="K110" s="79"/>
      <c r="L110" s="79"/>
      <c r="M110" s="88"/>
      <c r="N110" s="81"/>
      <c r="O110" s="81"/>
    </row>
    <row r="111" spans="1:21" ht="30" customHeight="1" x14ac:dyDescent="0.2">
      <c r="A111" s="218"/>
      <c r="B111" s="129"/>
      <c r="C111" s="101" t="s">
        <v>121</v>
      </c>
      <c r="D111" s="30">
        <v>4</v>
      </c>
      <c r="E111" s="77" t="s">
        <v>253</v>
      </c>
      <c r="F111" s="63" t="s">
        <v>254</v>
      </c>
      <c r="G111" s="83"/>
      <c r="H111" s="69"/>
      <c r="I111" s="64"/>
      <c r="J111" s="86"/>
      <c r="K111" s="79"/>
      <c r="L111" s="79"/>
      <c r="M111" s="88"/>
      <c r="N111" s="81"/>
      <c r="O111" s="81"/>
    </row>
    <row r="112" spans="1:21" ht="5.25" customHeight="1" x14ac:dyDescent="0.25">
      <c r="B112" s="247"/>
      <c r="C112" s="248"/>
      <c r="D112" s="137"/>
      <c r="E112" s="138"/>
      <c r="F112" s="138"/>
      <c r="G112" s="137"/>
      <c r="H112" s="138"/>
      <c r="I112" s="138"/>
      <c r="J112" s="137"/>
      <c r="K112" s="139"/>
      <c r="M112" s="137"/>
      <c r="N112" s="139"/>
    </row>
    <row r="113" spans="1:21" ht="18.75" x14ac:dyDescent="0.2">
      <c r="A113" s="218"/>
      <c r="B113" s="129"/>
      <c r="C113" s="245" t="s">
        <v>0</v>
      </c>
      <c r="D113" s="245"/>
      <c r="E113" s="245"/>
      <c r="F113" s="245"/>
      <c r="G113" s="245"/>
      <c r="H113" s="245"/>
      <c r="I113" s="245"/>
      <c r="J113" s="245"/>
      <c r="K113" s="246"/>
      <c r="L113" s="120"/>
      <c r="M113" s="120"/>
      <c r="N113" s="120"/>
      <c r="O113" s="120"/>
    </row>
    <row r="114" spans="1:21" ht="30" customHeight="1" x14ac:dyDescent="0.2">
      <c r="A114" s="218"/>
      <c r="B114" s="133"/>
      <c r="C114" s="102" t="s">
        <v>1</v>
      </c>
      <c r="D114" s="30">
        <v>4</v>
      </c>
      <c r="E114" s="77" t="s">
        <v>255</v>
      </c>
      <c r="F114" s="63" t="s">
        <v>256</v>
      </c>
      <c r="G114" s="83"/>
      <c r="H114" s="69"/>
      <c r="I114" s="64"/>
      <c r="J114" s="86"/>
      <c r="K114" s="79"/>
      <c r="L114" s="79"/>
      <c r="M114" s="88"/>
      <c r="N114" s="81"/>
      <c r="O114" s="81"/>
      <c r="R114" s="89">
        <f>COUNTIF(D114:D117,"1")</f>
        <v>0</v>
      </c>
      <c r="S114" s="89">
        <f>COUNTIF(G114:G117,"1")</f>
        <v>0</v>
      </c>
      <c r="T114" s="89">
        <f>COUNTIF(J114:J117,"1")</f>
        <v>0</v>
      </c>
      <c r="U114" s="89">
        <f>COUNTIF(M114:M117,"1")</f>
        <v>0</v>
      </c>
    </row>
    <row r="115" spans="1:21" ht="30" customHeight="1" x14ac:dyDescent="0.2">
      <c r="A115" s="218"/>
      <c r="B115" s="129"/>
      <c r="C115" s="101" t="s">
        <v>2</v>
      </c>
      <c r="D115" s="30">
        <v>4</v>
      </c>
      <c r="E115" s="77" t="s">
        <v>257</v>
      </c>
      <c r="F115" s="63" t="s">
        <v>258</v>
      </c>
      <c r="G115" s="83"/>
      <c r="H115" s="69"/>
      <c r="I115" s="64"/>
      <c r="J115" s="86"/>
      <c r="K115" s="79"/>
      <c r="L115" s="79"/>
      <c r="M115" s="88"/>
      <c r="N115" s="81"/>
      <c r="O115" s="81"/>
      <c r="R115" s="89">
        <f>COUNTIF(D114:D117,"2")</f>
        <v>0</v>
      </c>
      <c r="S115" s="89">
        <f>COUNTIF(G114:G117,"2")</f>
        <v>0</v>
      </c>
      <c r="T115" s="89">
        <f>COUNTIF(J114:J117,"2")</f>
        <v>0</v>
      </c>
      <c r="U115" s="89">
        <f>COUNTIF(M114:M117,"2")</f>
        <v>0</v>
      </c>
    </row>
    <row r="116" spans="1:21" ht="30" customHeight="1" x14ac:dyDescent="0.2">
      <c r="A116" s="218"/>
      <c r="B116" s="129"/>
      <c r="C116" s="101" t="s">
        <v>3</v>
      </c>
      <c r="D116" s="30">
        <v>4</v>
      </c>
      <c r="E116" s="77" t="s">
        <v>259</v>
      </c>
      <c r="F116" s="63" t="s">
        <v>260</v>
      </c>
      <c r="G116" s="83"/>
      <c r="H116" s="69"/>
      <c r="I116" s="64"/>
      <c r="J116" s="86"/>
      <c r="K116" s="79"/>
      <c r="L116" s="79"/>
      <c r="M116" s="88"/>
      <c r="N116" s="81"/>
      <c r="O116" s="81"/>
      <c r="R116" s="89">
        <f>COUNTIF(D114:D117,"3")</f>
        <v>0</v>
      </c>
      <c r="S116" s="89">
        <f>COUNTIF(G114:G117,"3")</f>
        <v>0</v>
      </c>
      <c r="T116" s="89">
        <f>COUNTIF(J114:J117,"3")</f>
        <v>0</v>
      </c>
      <c r="U116" s="89">
        <f>COUNTIF(M114:M117,"3")</f>
        <v>0</v>
      </c>
    </row>
    <row r="117" spans="1:21" ht="30" customHeight="1" x14ac:dyDescent="0.2">
      <c r="A117" s="218"/>
      <c r="B117" s="129"/>
      <c r="C117" s="101" t="s">
        <v>4</v>
      </c>
      <c r="D117" s="30">
        <v>4</v>
      </c>
      <c r="E117" s="77" t="s">
        <v>261</v>
      </c>
      <c r="F117" s="63" t="s">
        <v>262</v>
      </c>
      <c r="G117" s="83"/>
      <c r="H117" s="69"/>
      <c r="I117" s="64"/>
      <c r="J117" s="86"/>
      <c r="K117" s="79"/>
      <c r="L117" s="79"/>
      <c r="M117" s="88"/>
      <c r="N117" s="81"/>
      <c r="O117" s="81"/>
      <c r="R117" s="89">
        <f>COUNTIF(D114:D117,"4")</f>
        <v>4</v>
      </c>
      <c r="S117" s="89">
        <f>COUNTIF(G114:G117,"4")</f>
        <v>0</v>
      </c>
      <c r="T117" s="89">
        <f>COUNTIF(J114:J117,"4")</f>
        <v>0</v>
      </c>
      <c r="U117" s="89">
        <f>COUNTIF(M114:M117,"4")</f>
        <v>0</v>
      </c>
    </row>
    <row r="118" spans="1:21" ht="7.5" customHeight="1" x14ac:dyDescent="0.25">
      <c r="B118" s="243"/>
      <c r="C118" s="244"/>
      <c r="D118" s="137"/>
      <c r="E118" s="138"/>
      <c r="F118" s="138"/>
      <c r="G118" s="137"/>
      <c r="H118" s="138"/>
      <c r="I118" s="138"/>
      <c r="J118" s="123"/>
      <c r="K118" s="128"/>
      <c r="M118" s="123"/>
      <c r="N118" s="128"/>
    </row>
    <row r="119" spans="1:21" ht="15.75" customHeight="1" x14ac:dyDescent="0.2">
      <c r="B119" s="258" t="s">
        <v>24</v>
      </c>
      <c r="C119" s="259"/>
      <c r="D119" s="250" t="s">
        <v>180</v>
      </c>
      <c r="E119" s="251"/>
      <c r="F119" s="252"/>
      <c r="G119" s="233" t="s">
        <v>177</v>
      </c>
      <c r="H119" s="234"/>
      <c r="I119" s="235"/>
      <c r="J119" s="249" t="s">
        <v>178</v>
      </c>
      <c r="K119" s="249"/>
      <c r="L119" s="249"/>
      <c r="M119" s="280" t="s">
        <v>179</v>
      </c>
      <c r="N119" s="280"/>
      <c r="O119" s="280"/>
    </row>
    <row r="120" spans="1:21" ht="15.75" customHeight="1" x14ac:dyDescent="0.2">
      <c r="B120" s="260"/>
      <c r="C120" s="261"/>
      <c r="D120" s="115" t="s">
        <v>34</v>
      </c>
      <c r="E120" s="116" t="s">
        <v>122</v>
      </c>
      <c r="F120" s="116"/>
      <c r="G120" s="115" t="s">
        <v>34</v>
      </c>
      <c r="H120" s="116" t="s">
        <v>122</v>
      </c>
      <c r="I120" s="116"/>
      <c r="J120" s="115" t="s">
        <v>34</v>
      </c>
      <c r="K120" s="116" t="s">
        <v>122</v>
      </c>
      <c r="L120" s="140" t="s">
        <v>125</v>
      </c>
      <c r="M120" s="115" t="s">
        <v>34</v>
      </c>
      <c r="N120" s="116" t="s">
        <v>122</v>
      </c>
      <c r="O120" s="140"/>
    </row>
    <row r="121" spans="1:21" ht="18.75" x14ac:dyDescent="0.2">
      <c r="A121" s="218"/>
      <c r="B121" s="132"/>
      <c r="C121" s="245" t="s">
        <v>5</v>
      </c>
      <c r="D121" s="245"/>
      <c r="E121" s="245"/>
      <c r="F121" s="245"/>
      <c r="G121" s="245"/>
      <c r="H121" s="245"/>
      <c r="I121" s="245"/>
      <c r="J121" s="245"/>
      <c r="K121" s="246"/>
      <c r="L121" s="120"/>
      <c r="M121" s="120"/>
      <c r="N121" s="120"/>
      <c r="O121" s="120"/>
    </row>
    <row r="122" spans="1:21" ht="39" customHeight="1" x14ac:dyDescent="0.2">
      <c r="A122" s="218"/>
      <c r="B122" s="136"/>
      <c r="C122" s="141" t="s">
        <v>6</v>
      </c>
      <c r="D122" s="30">
        <v>4</v>
      </c>
      <c r="E122" s="81" t="s">
        <v>181</v>
      </c>
      <c r="F122" s="81" t="s">
        <v>182</v>
      </c>
      <c r="G122" s="83"/>
      <c r="H122" s="64"/>
      <c r="I122" s="64"/>
      <c r="J122" s="86"/>
      <c r="K122" s="79"/>
      <c r="L122" s="79"/>
      <c r="M122" s="88"/>
      <c r="N122" s="81"/>
      <c r="O122" s="81"/>
      <c r="R122" s="89">
        <f>COUNTIF(D122:D125,"1")</f>
        <v>0</v>
      </c>
      <c r="S122" s="89">
        <f>COUNTIF(G122:G125,"1")</f>
        <v>0</v>
      </c>
      <c r="T122" s="89">
        <f>COUNTIF(J122:J125,"1")</f>
        <v>0</v>
      </c>
      <c r="U122" s="89">
        <f>COUNTIF(M122:M125,"1")</f>
        <v>0</v>
      </c>
    </row>
    <row r="123" spans="1:21" ht="30" customHeight="1" x14ac:dyDescent="0.2">
      <c r="A123" s="218"/>
      <c r="B123" s="133"/>
      <c r="C123" s="102" t="s">
        <v>7</v>
      </c>
      <c r="D123" s="30">
        <v>4</v>
      </c>
      <c r="E123" s="81" t="s">
        <v>183</v>
      </c>
      <c r="F123" s="81" t="s">
        <v>184</v>
      </c>
      <c r="G123" s="83"/>
      <c r="H123" s="69"/>
      <c r="I123" s="64"/>
      <c r="J123" s="86"/>
      <c r="K123" s="79"/>
      <c r="L123" s="79"/>
      <c r="M123" s="88"/>
      <c r="N123" s="81"/>
      <c r="O123" s="81"/>
      <c r="R123" s="89">
        <f>COUNTIF(D122:D125,"2")</f>
        <v>0</v>
      </c>
      <c r="S123" s="89">
        <f>COUNTIF(G122:G125,"2")</f>
        <v>0</v>
      </c>
      <c r="T123" s="89">
        <f>COUNTIF(J122:J125,"2")</f>
        <v>0</v>
      </c>
      <c r="U123" s="89">
        <f>COUNTIF(M122:M125,"2")</f>
        <v>0</v>
      </c>
    </row>
    <row r="124" spans="1:21" ht="30" customHeight="1" x14ac:dyDescent="0.2">
      <c r="A124" s="218"/>
      <c r="B124" s="129"/>
      <c r="C124" s="102" t="s">
        <v>8</v>
      </c>
      <c r="D124" s="30">
        <v>3</v>
      </c>
      <c r="E124" s="81" t="s">
        <v>185</v>
      </c>
      <c r="F124" s="81" t="s">
        <v>186</v>
      </c>
      <c r="G124" s="83"/>
      <c r="H124" s="69"/>
      <c r="I124" s="64"/>
      <c r="J124" s="86"/>
      <c r="K124" s="79"/>
      <c r="L124" s="79"/>
      <c r="M124" s="88"/>
      <c r="N124" s="81"/>
      <c r="O124" s="81"/>
      <c r="R124" s="89">
        <f>COUNTIF(D122:D125,"3")</f>
        <v>2</v>
      </c>
      <c r="S124" s="89">
        <f>COUNTIF(G122:G125,"3")</f>
        <v>0</v>
      </c>
      <c r="T124" s="89">
        <f>COUNTIF(J122:J125,"3")</f>
        <v>0</v>
      </c>
      <c r="U124" s="89">
        <f>COUNTIF(M122:M125,"3")</f>
        <v>0</v>
      </c>
    </row>
    <row r="125" spans="1:21" ht="30" customHeight="1" x14ac:dyDescent="0.2">
      <c r="A125" s="218"/>
      <c r="B125" s="129"/>
      <c r="C125" s="101" t="s">
        <v>9</v>
      </c>
      <c r="D125" s="30">
        <v>3</v>
      </c>
      <c r="E125" s="81" t="s">
        <v>187</v>
      </c>
      <c r="F125" s="81" t="s">
        <v>188</v>
      </c>
      <c r="G125" s="83"/>
      <c r="H125" s="69"/>
      <c r="I125" s="64"/>
      <c r="J125" s="86"/>
      <c r="K125" s="79"/>
      <c r="L125" s="79"/>
      <c r="M125" s="88"/>
      <c r="N125" s="81"/>
      <c r="O125" s="81"/>
      <c r="R125" s="89">
        <f>COUNTIF(D122:D125,"4")</f>
        <v>2</v>
      </c>
      <c r="S125" s="89">
        <f>COUNTIF(G122:G125,"4")</f>
        <v>0</v>
      </c>
      <c r="T125" s="89">
        <f>COUNTIF(J122:J125,"4")</f>
        <v>0</v>
      </c>
      <c r="U125" s="89">
        <f>COUNTIF(M122:M125,"4")</f>
        <v>0</v>
      </c>
    </row>
    <row r="126" spans="1:21" ht="8.25" customHeight="1" x14ac:dyDescent="0.25">
      <c r="B126" s="243"/>
      <c r="C126" s="244"/>
      <c r="D126" s="123"/>
      <c r="E126" s="124"/>
      <c r="F126" s="124"/>
      <c r="G126" s="123"/>
      <c r="H126" s="124"/>
      <c r="I126" s="124"/>
      <c r="J126" s="123"/>
      <c r="K126" s="128"/>
      <c r="M126" s="123"/>
      <c r="N126" s="128"/>
    </row>
    <row r="127" spans="1:21" ht="18.75" x14ac:dyDescent="0.2">
      <c r="A127" s="218"/>
      <c r="B127" s="129"/>
      <c r="C127" s="245" t="s">
        <v>10</v>
      </c>
      <c r="D127" s="245"/>
      <c r="E127" s="245"/>
      <c r="F127" s="245"/>
      <c r="G127" s="245"/>
      <c r="H127" s="245"/>
      <c r="I127" s="245"/>
      <c r="J127" s="245"/>
      <c r="K127" s="246"/>
      <c r="L127" s="120"/>
      <c r="M127" s="120"/>
      <c r="N127" s="120"/>
      <c r="O127" s="120"/>
    </row>
    <row r="128" spans="1:21" ht="30" customHeight="1" x14ac:dyDescent="0.2">
      <c r="A128" s="218"/>
      <c r="B128" s="122"/>
      <c r="C128" s="109" t="s">
        <v>11</v>
      </c>
      <c r="D128" s="30">
        <v>4</v>
      </c>
      <c r="E128" s="63" t="s">
        <v>189</v>
      </c>
      <c r="F128" s="63" t="s">
        <v>190</v>
      </c>
      <c r="G128" s="83"/>
      <c r="H128" s="64"/>
      <c r="I128" s="64"/>
      <c r="J128" s="86"/>
      <c r="K128" s="79"/>
      <c r="L128" s="79"/>
      <c r="M128" s="88"/>
      <c r="N128" s="81"/>
      <c r="O128" s="81"/>
      <c r="R128" s="89">
        <f>COUNTIF(D128:D131,"1")</f>
        <v>0</v>
      </c>
      <c r="S128" s="89">
        <f>COUNTIF(G128:G131,"1")</f>
        <v>0</v>
      </c>
      <c r="T128" s="89">
        <f>COUNTIF(J128:J131,"1")</f>
        <v>0</v>
      </c>
      <c r="U128" s="89">
        <f>COUNTIF(M128:M131,"1")</f>
        <v>0</v>
      </c>
    </row>
    <row r="129" spans="1:21" ht="30" customHeight="1" x14ac:dyDescent="0.2">
      <c r="A129" s="218"/>
      <c r="B129" s="129"/>
      <c r="C129" s="101" t="s">
        <v>12</v>
      </c>
      <c r="D129" s="30">
        <v>4</v>
      </c>
      <c r="E129" s="77" t="s">
        <v>191</v>
      </c>
      <c r="F129" s="63" t="s">
        <v>192</v>
      </c>
      <c r="G129" s="83"/>
      <c r="H129" s="69"/>
      <c r="I129" s="64"/>
      <c r="J129" s="86"/>
      <c r="K129" s="79"/>
      <c r="L129" s="79"/>
      <c r="M129" s="88"/>
      <c r="N129" s="81"/>
      <c r="O129" s="81"/>
      <c r="R129" s="89">
        <f>COUNTIF(D128:D131,"2")</f>
        <v>1</v>
      </c>
      <c r="S129" s="89">
        <f>COUNTIF(G128:G131,"2")</f>
        <v>0</v>
      </c>
      <c r="T129" s="89">
        <f>COUNTIF(J128:J131,"2")</f>
        <v>0</v>
      </c>
      <c r="U129" s="89">
        <f>COUNTIF(M128:M131,"2")</f>
        <v>0</v>
      </c>
    </row>
    <row r="130" spans="1:21" ht="30" customHeight="1" x14ac:dyDescent="0.2">
      <c r="A130" s="218"/>
      <c r="B130" s="129"/>
      <c r="C130" s="101" t="s">
        <v>13</v>
      </c>
      <c r="D130" s="30">
        <v>4</v>
      </c>
      <c r="E130" s="77" t="s">
        <v>193</v>
      </c>
      <c r="F130" s="63" t="s">
        <v>194</v>
      </c>
      <c r="G130" s="83"/>
      <c r="H130" s="69"/>
      <c r="I130" s="64"/>
      <c r="J130" s="86"/>
      <c r="K130" s="79"/>
      <c r="L130" s="79"/>
      <c r="M130" s="88"/>
      <c r="N130" s="81"/>
      <c r="O130" s="81"/>
      <c r="R130" s="89">
        <f>COUNTIF(D128:D131,"3")</f>
        <v>0</v>
      </c>
      <c r="S130" s="89">
        <f>COUNTIF(G128:G131,"3")</f>
        <v>0</v>
      </c>
      <c r="T130" s="89">
        <f>COUNTIF(J128:J131,"3")</f>
        <v>0</v>
      </c>
      <c r="U130" s="89">
        <f>COUNTIF(M128:M131,"3")</f>
        <v>0</v>
      </c>
    </row>
    <row r="131" spans="1:21" ht="30" customHeight="1" x14ac:dyDescent="0.2">
      <c r="A131" s="218"/>
      <c r="B131" s="129"/>
      <c r="C131" s="101" t="s">
        <v>14</v>
      </c>
      <c r="D131" s="30">
        <v>2</v>
      </c>
      <c r="E131" s="77" t="s">
        <v>195</v>
      </c>
      <c r="F131" s="63" t="s">
        <v>196</v>
      </c>
      <c r="G131" s="83"/>
      <c r="H131" s="69"/>
      <c r="I131" s="64"/>
      <c r="J131" s="86"/>
      <c r="K131" s="79"/>
      <c r="L131" s="79"/>
      <c r="M131" s="88"/>
      <c r="N131" s="81"/>
      <c r="O131" s="81"/>
      <c r="R131" s="89">
        <f>COUNTIF(D128:D131,"4")</f>
        <v>3</v>
      </c>
      <c r="S131" s="89">
        <f>COUNTIF(G128:G131,"4")</f>
        <v>0</v>
      </c>
      <c r="T131" s="89">
        <f>COUNTIF(J128:J131,"4")</f>
        <v>0</v>
      </c>
      <c r="U131" s="89">
        <f>COUNTIF(M128:M131,"4")</f>
        <v>0</v>
      </c>
    </row>
    <row r="132" spans="1:21" ht="9" customHeight="1" x14ac:dyDescent="0.25">
      <c r="B132" s="243"/>
      <c r="C132" s="244"/>
      <c r="D132" s="123"/>
      <c r="E132" s="124"/>
      <c r="F132" s="124"/>
      <c r="G132" s="123"/>
      <c r="H132" s="124"/>
      <c r="I132" s="124"/>
      <c r="J132" s="123"/>
      <c r="K132" s="128"/>
      <c r="M132" s="123"/>
      <c r="N132" s="128"/>
    </row>
    <row r="133" spans="1:21" ht="18.75" x14ac:dyDescent="0.2">
      <c r="A133" s="218"/>
      <c r="B133" s="129"/>
      <c r="C133" s="245" t="s">
        <v>15</v>
      </c>
      <c r="D133" s="245"/>
      <c r="E133" s="245"/>
      <c r="F133" s="245"/>
      <c r="G133" s="245"/>
      <c r="H133" s="245"/>
      <c r="I133" s="245"/>
      <c r="J133" s="245"/>
      <c r="K133" s="246"/>
      <c r="L133" s="120"/>
      <c r="M133" s="120"/>
      <c r="N133" s="120"/>
      <c r="O133" s="120"/>
    </row>
    <row r="134" spans="1:21" ht="30" customHeight="1" x14ac:dyDescent="0.2">
      <c r="A134" s="218"/>
      <c r="B134" s="122"/>
      <c r="C134" s="109" t="s">
        <v>16</v>
      </c>
      <c r="D134" s="30">
        <v>4</v>
      </c>
      <c r="E134" s="63" t="s">
        <v>197</v>
      </c>
      <c r="F134" s="63" t="s">
        <v>198</v>
      </c>
      <c r="G134" s="83"/>
      <c r="H134" s="64"/>
      <c r="I134" s="64"/>
      <c r="J134" s="86"/>
      <c r="K134" s="79"/>
      <c r="L134" s="79"/>
      <c r="M134" s="88"/>
      <c r="N134" s="81"/>
      <c r="O134" s="81"/>
      <c r="R134" s="89">
        <f>COUNTIF(D134:D136,"1")</f>
        <v>0</v>
      </c>
      <c r="S134" s="89">
        <f>COUNTIF(G134:G136,"1")</f>
        <v>0</v>
      </c>
      <c r="T134" s="89">
        <f>COUNTIF(J134:J136,"1")</f>
        <v>0</v>
      </c>
      <c r="U134" s="89">
        <f>COUNTIF(M134:M136,"1")</f>
        <v>0</v>
      </c>
    </row>
    <row r="135" spans="1:21" ht="30" customHeight="1" x14ac:dyDescent="0.2">
      <c r="A135" s="218"/>
      <c r="B135" s="129"/>
      <c r="C135" s="101" t="s">
        <v>17</v>
      </c>
      <c r="D135" s="30">
        <v>4</v>
      </c>
      <c r="E135" s="63" t="s">
        <v>199</v>
      </c>
      <c r="F135" s="63" t="s">
        <v>200</v>
      </c>
      <c r="G135" s="83"/>
      <c r="H135" s="69"/>
      <c r="I135" s="64"/>
      <c r="J135" s="86"/>
      <c r="K135" s="79"/>
      <c r="L135" s="79"/>
      <c r="M135" s="88"/>
      <c r="N135" s="81"/>
      <c r="O135" s="81"/>
      <c r="R135" s="89">
        <f>COUNTIF(D134:D136,"2")</f>
        <v>0</v>
      </c>
      <c r="S135" s="89">
        <f>COUNTIF(G134:G136,"2")</f>
        <v>0</v>
      </c>
      <c r="T135" s="89">
        <f>COUNTIF(J134:J136,"2")</f>
        <v>0</v>
      </c>
      <c r="U135" s="89">
        <f>COUNTIF(M134:M136,"2")</f>
        <v>0</v>
      </c>
    </row>
    <row r="136" spans="1:21" ht="30" customHeight="1" x14ac:dyDescent="0.2">
      <c r="A136" s="218"/>
      <c r="B136" s="129"/>
      <c r="C136" s="101" t="s">
        <v>18</v>
      </c>
      <c r="D136" s="30">
        <v>4</v>
      </c>
      <c r="E136" s="77" t="s">
        <v>201</v>
      </c>
      <c r="F136" s="63" t="s">
        <v>202</v>
      </c>
      <c r="G136" s="83"/>
      <c r="H136" s="69"/>
      <c r="I136" s="64"/>
      <c r="J136" s="86"/>
      <c r="K136" s="79"/>
      <c r="L136" s="79"/>
      <c r="M136" s="88"/>
      <c r="N136" s="81"/>
      <c r="O136" s="81"/>
      <c r="R136" s="89">
        <f>COUNTIF(D134:D136,"3")</f>
        <v>0</v>
      </c>
      <c r="S136" s="89">
        <f>COUNTIF(G134:G136,"3")</f>
        <v>0</v>
      </c>
      <c r="T136" s="89">
        <f>COUNTIF(J134:J136,"3")</f>
        <v>0</v>
      </c>
      <c r="U136" s="89">
        <f>COUNTIF(M134:M136,"3")</f>
        <v>0</v>
      </c>
    </row>
    <row r="137" spans="1:21" ht="9" customHeight="1" x14ac:dyDescent="0.25">
      <c r="B137" s="243"/>
      <c r="C137" s="244"/>
      <c r="D137" s="123"/>
      <c r="E137" s="124"/>
      <c r="F137" s="124"/>
      <c r="G137" s="123"/>
      <c r="H137" s="124"/>
      <c r="I137" s="124"/>
      <c r="J137" s="123"/>
      <c r="K137" s="128"/>
      <c r="M137" s="123"/>
      <c r="N137" s="128"/>
      <c r="R137" s="89">
        <f>COUNTIF(D134:D136,"4")</f>
        <v>3</v>
      </c>
      <c r="S137" s="89">
        <f>COUNTIF(G134:G136,"4")</f>
        <v>0</v>
      </c>
      <c r="T137" s="89">
        <f>COUNTIF(J134:J136,"4")</f>
        <v>0</v>
      </c>
    </row>
    <row r="138" spans="1:21" ht="18.75" x14ac:dyDescent="0.2">
      <c r="A138" s="218"/>
      <c r="B138" s="129"/>
      <c r="C138" s="245" t="s">
        <v>19</v>
      </c>
      <c r="D138" s="245"/>
      <c r="E138" s="245"/>
      <c r="F138" s="245"/>
      <c r="G138" s="245"/>
      <c r="H138" s="245"/>
      <c r="I138" s="245"/>
      <c r="J138" s="245"/>
      <c r="K138" s="246"/>
      <c r="L138" s="120"/>
      <c r="M138" s="120"/>
      <c r="N138" s="120"/>
      <c r="O138" s="120"/>
    </row>
    <row r="139" spans="1:21" ht="30" customHeight="1" x14ac:dyDescent="0.2">
      <c r="A139" s="218"/>
      <c r="B139" s="122"/>
      <c r="C139" s="109" t="s">
        <v>20</v>
      </c>
      <c r="D139" s="30">
        <v>3</v>
      </c>
      <c r="E139" s="63" t="s">
        <v>203</v>
      </c>
      <c r="F139" s="63" t="s">
        <v>204</v>
      </c>
      <c r="G139" s="83"/>
      <c r="H139" s="64"/>
      <c r="I139" s="64"/>
      <c r="J139" s="86"/>
      <c r="K139" s="79"/>
      <c r="L139" s="79"/>
      <c r="M139" s="88"/>
      <c r="N139" s="81"/>
      <c r="O139" s="81"/>
      <c r="P139" s="142"/>
      <c r="Q139" s="142"/>
      <c r="R139" s="89">
        <f>COUNTIF(D139:D141,"1")</f>
        <v>0</v>
      </c>
      <c r="S139" s="89">
        <f>COUNTIF(G139:G141,"1")</f>
        <v>0</v>
      </c>
      <c r="T139" s="89">
        <f>COUNTIF(J139:J141,"1")</f>
        <v>0</v>
      </c>
      <c r="U139" s="89">
        <f>COUNTIF(M139:M141,"1")</f>
        <v>0</v>
      </c>
    </row>
    <row r="140" spans="1:21" ht="30" customHeight="1" x14ac:dyDescent="0.2">
      <c r="A140" s="218"/>
      <c r="B140" s="129"/>
      <c r="C140" s="101" t="s">
        <v>21</v>
      </c>
      <c r="D140" s="30">
        <v>3</v>
      </c>
      <c r="E140" s="77" t="s">
        <v>205</v>
      </c>
      <c r="F140" s="63" t="s">
        <v>204</v>
      </c>
      <c r="G140" s="83"/>
      <c r="H140" s="69"/>
      <c r="I140" s="64"/>
      <c r="J140" s="86"/>
      <c r="K140" s="79"/>
      <c r="L140" s="79"/>
      <c r="M140" s="88"/>
      <c r="N140" s="81"/>
      <c r="O140" s="81"/>
      <c r="P140" s="142"/>
      <c r="Q140" s="142"/>
      <c r="R140" s="89">
        <f>COUNTIF(D139:D141,"2")</f>
        <v>0</v>
      </c>
      <c r="S140" s="89">
        <f>COUNTIF(G139:G141,"2")</f>
        <v>0</v>
      </c>
      <c r="T140" s="89">
        <f>COUNTIF(J139:J141,"2")</f>
        <v>0</v>
      </c>
      <c r="U140" s="89">
        <f>COUNTIF(M139:M141,"2")</f>
        <v>0</v>
      </c>
    </row>
    <row r="141" spans="1:21" ht="30" customHeight="1" x14ac:dyDescent="0.2">
      <c r="A141" s="218"/>
      <c r="B141" s="129"/>
      <c r="C141" s="101" t="s">
        <v>22</v>
      </c>
      <c r="D141" s="30">
        <v>4</v>
      </c>
      <c r="E141" s="77" t="s">
        <v>206</v>
      </c>
      <c r="F141" s="63" t="s">
        <v>204</v>
      </c>
      <c r="G141" s="83"/>
      <c r="H141" s="69"/>
      <c r="I141" s="64"/>
      <c r="J141" s="86"/>
      <c r="K141" s="79"/>
      <c r="L141" s="79"/>
      <c r="M141" s="88"/>
      <c r="N141" s="81"/>
      <c r="O141" s="81"/>
      <c r="P141" s="142"/>
      <c r="Q141" s="142"/>
      <c r="R141" s="89">
        <f>COUNTIF(D139:D141,"3")</f>
        <v>2</v>
      </c>
      <c r="S141" s="89">
        <f>COUNTIF(G139:G141,"3")</f>
        <v>0</v>
      </c>
      <c r="T141" s="89">
        <f>COUNTIF(J139:J141,"3")</f>
        <v>0</v>
      </c>
      <c r="U141" s="89">
        <f>COUNTIF(M139:M141,"3")</f>
        <v>0</v>
      </c>
    </row>
    <row r="142" spans="1:21" x14ac:dyDescent="0.2">
      <c r="R142" s="89">
        <f>COUNTIF(D139:D141,"4")</f>
        <v>1</v>
      </c>
      <c r="S142" s="89">
        <f>COUNTIF(G139:G141,"4")</f>
        <v>0</v>
      </c>
      <c r="T142" s="89">
        <f>COUNTIF(J139:J141,"4")</f>
        <v>0</v>
      </c>
    </row>
    <row r="65530" spans="2:6" ht="15" x14ac:dyDescent="0.25">
      <c r="B65530" s="254" t="s">
        <v>29</v>
      </c>
      <c r="C65530" s="254"/>
      <c r="D65530" s="254"/>
      <c r="E65530" s="254"/>
      <c r="F65530" s="103"/>
    </row>
    <row r="65531" spans="2:6" x14ac:dyDescent="0.2">
      <c r="B65531" s="253" t="s">
        <v>30</v>
      </c>
      <c r="C65531" s="253"/>
      <c r="D65531" s="253"/>
      <c r="E65531" s="253"/>
      <c r="F65531" s="144"/>
    </row>
    <row r="65532" spans="2:6" x14ac:dyDescent="0.2">
      <c r="B65532" s="253" t="s">
        <v>31</v>
      </c>
      <c r="C65532" s="253"/>
      <c r="D65532" s="253"/>
      <c r="E65532" s="253"/>
      <c r="F65532" s="144"/>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20">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topLeftCell="A13" zoomScale="80" zoomScaleNormal="80" workbookViewId="0">
      <selection activeCell="B18" sqref="B18:U18"/>
    </sheetView>
  </sheetViews>
  <sheetFormatPr baseColWidth="10" defaultColWidth="11.42578125" defaultRowHeight="15" x14ac:dyDescent="0.2"/>
  <cols>
    <col min="1" max="1" width="1.42578125" style="145" customWidth="1"/>
    <col min="2" max="2" width="34.7109375" style="145" customWidth="1"/>
    <col min="3" max="6" width="7.7109375" style="145" customWidth="1"/>
    <col min="7" max="7" width="1.7109375" style="145" customWidth="1"/>
    <col min="8" max="11" width="7.7109375" style="145" customWidth="1"/>
    <col min="12" max="12" width="1.7109375" style="145" customWidth="1"/>
    <col min="13" max="16" width="7.7109375" style="145" customWidth="1"/>
    <col min="17" max="17" width="2.140625" style="145" customWidth="1"/>
    <col min="18" max="21" width="7.7109375" style="145" customWidth="1"/>
    <col min="22" max="27" width="11.42578125" style="145"/>
    <col min="28" max="28" width="2" style="145" customWidth="1"/>
    <col min="29" max="33" width="11.42578125" style="145"/>
    <col min="34" max="34" width="1.85546875" style="145" customWidth="1"/>
    <col min="35" max="16384" width="11.42578125" style="145"/>
  </cols>
  <sheetData>
    <row r="1" spans="2:45" ht="6" customHeight="1" x14ac:dyDescent="0.2"/>
    <row r="2" spans="2:45" ht="22.5" customHeight="1" x14ac:dyDescent="0.2">
      <c r="B2" s="291" t="s">
        <v>27</v>
      </c>
      <c r="C2" s="290" t="s">
        <v>176</v>
      </c>
      <c r="D2" s="290"/>
      <c r="E2" s="290"/>
      <c r="F2" s="290"/>
      <c r="G2" s="146"/>
      <c r="H2" s="288" t="s">
        <v>177</v>
      </c>
      <c r="I2" s="288"/>
      <c r="J2" s="288"/>
      <c r="K2" s="288"/>
      <c r="L2" s="147"/>
      <c r="M2" s="289" t="s">
        <v>178</v>
      </c>
      <c r="N2" s="289"/>
      <c r="O2" s="289"/>
      <c r="P2" s="289"/>
      <c r="Q2" s="148"/>
      <c r="R2" s="297" t="s">
        <v>179</v>
      </c>
      <c r="S2" s="297"/>
      <c r="T2" s="297"/>
      <c r="U2" s="297"/>
      <c r="V2" s="287"/>
      <c r="W2" s="149"/>
      <c r="X2" s="149"/>
      <c r="Y2" s="149"/>
      <c r="Z2" s="149"/>
      <c r="AA2" s="149"/>
      <c r="AB2" s="149"/>
      <c r="AC2" s="149"/>
      <c r="AD2" s="149"/>
      <c r="AE2" s="149"/>
      <c r="AF2" s="149"/>
      <c r="AG2" s="149"/>
      <c r="AH2" s="149"/>
      <c r="AI2" s="149"/>
      <c r="AJ2" s="149"/>
      <c r="AK2" s="149"/>
      <c r="AL2" s="149"/>
      <c r="AM2" s="149"/>
      <c r="AN2" s="149"/>
      <c r="AO2" s="149"/>
      <c r="AP2" s="149"/>
      <c r="AQ2" s="149"/>
      <c r="AR2" s="149"/>
      <c r="AS2" s="149"/>
    </row>
    <row r="3" spans="2:45" ht="24.75" customHeight="1" thickBot="1" x14ac:dyDescent="0.25">
      <c r="B3" s="292"/>
      <c r="C3" s="150">
        <v>1</v>
      </c>
      <c r="D3" s="150">
        <v>2</v>
      </c>
      <c r="E3" s="151">
        <v>3</v>
      </c>
      <c r="F3" s="152">
        <v>4</v>
      </c>
      <c r="G3" s="295"/>
      <c r="H3" s="150">
        <v>1</v>
      </c>
      <c r="I3" s="150">
        <v>2</v>
      </c>
      <c r="J3" s="151">
        <v>3</v>
      </c>
      <c r="K3" s="152">
        <v>4</v>
      </c>
      <c r="L3" s="293"/>
      <c r="M3" s="150">
        <v>1</v>
      </c>
      <c r="N3" s="150">
        <v>2</v>
      </c>
      <c r="O3" s="151">
        <v>3</v>
      </c>
      <c r="P3" s="152">
        <v>4</v>
      </c>
      <c r="Q3" s="148"/>
      <c r="R3" s="150">
        <v>1</v>
      </c>
      <c r="S3" s="150">
        <v>2</v>
      </c>
      <c r="T3" s="151">
        <v>3</v>
      </c>
      <c r="U3" s="152">
        <v>4</v>
      </c>
      <c r="V3" s="287"/>
      <c r="W3" s="149"/>
      <c r="X3" s="149"/>
      <c r="Y3" s="149"/>
      <c r="Z3" s="149"/>
      <c r="AA3" s="149"/>
      <c r="AB3" s="149"/>
      <c r="AC3" s="149"/>
      <c r="AD3" s="149"/>
      <c r="AE3" s="149"/>
      <c r="AF3" s="149"/>
      <c r="AG3" s="149"/>
      <c r="AH3" s="149"/>
      <c r="AI3" s="149"/>
      <c r="AJ3" s="149"/>
      <c r="AK3" s="149"/>
      <c r="AL3" s="149"/>
      <c r="AM3" s="149"/>
      <c r="AN3" s="149"/>
      <c r="AO3" s="149"/>
      <c r="AP3" s="149"/>
      <c r="AQ3" s="149"/>
      <c r="AR3" s="149"/>
      <c r="AS3" s="149"/>
    </row>
    <row r="4" spans="2:45" ht="38.1" customHeight="1" thickTop="1" thickBot="1" x14ac:dyDescent="0.25">
      <c r="B4" s="153" t="s">
        <v>73</v>
      </c>
      <c r="C4" s="154">
        <f>Autoevaluación!R7/SUM(Autoevaluación!R7:R10)</f>
        <v>0</v>
      </c>
      <c r="D4" s="155">
        <f>Autoevaluación!R8/SUM(Autoevaluación!R7:R10)</f>
        <v>0</v>
      </c>
      <c r="E4" s="155">
        <f>Autoevaluación!R9/SUM(Autoevaluación!R7:R10)</f>
        <v>0.25</v>
      </c>
      <c r="F4" s="155">
        <f>Autoevaluación!R10/SUM(Autoevaluación!R7:R10)</f>
        <v>0.75</v>
      </c>
      <c r="G4" s="296"/>
      <c r="H4" s="155" t="e">
        <f>Autoevaluación!S7/SUM(Autoevaluación!S7:S10)</f>
        <v>#DIV/0!</v>
      </c>
      <c r="I4" s="155" t="e">
        <f>Autoevaluación!S8/SUM(Autoevaluación!S7:S10)</f>
        <v>#DIV/0!</v>
      </c>
      <c r="J4" s="155" t="e">
        <f>Autoevaluación!S9/SUM(Autoevaluación!S7:S10)</f>
        <v>#DIV/0!</v>
      </c>
      <c r="K4" s="155" t="e">
        <f>Autoevaluación!S10/SUM(Autoevaluación!S7:S10)</f>
        <v>#DIV/0!</v>
      </c>
      <c r="L4" s="294"/>
      <c r="M4" s="155" t="e">
        <f>Autoevaluación!T7/SUM(Autoevaluación!T7:T10)</f>
        <v>#DIV/0!</v>
      </c>
      <c r="N4" s="155" t="e">
        <f>Autoevaluación!T8/SUM(Autoevaluación!T7:T10)</f>
        <v>#DIV/0!</v>
      </c>
      <c r="O4" s="155" t="e">
        <f>Autoevaluación!T9/SUM(Autoevaluación!T7:T10)</f>
        <v>#DIV/0!</v>
      </c>
      <c r="P4" s="155" t="e">
        <f>Autoevaluación!T10/SUM(Autoevaluación!T7:T10)</f>
        <v>#DIV/0!</v>
      </c>
      <c r="Q4" s="156"/>
      <c r="R4" s="155">
        <f>Autoevaluación!U7/SUM(Autoevaluación!U7:U10)</f>
        <v>0</v>
      </c>
      <c r="S4" s="155">
        <f>Autoevaluación!U8/SUM(Autoevaluación!U7:U10)</f>
        <v>0</v>
      </c>
      <c r="T4" s="155">
        <f>Autoevaluación!U9/SUM(Autoevaluación!U7:U10)</f>
        <v>1</v>
      </c>
      <c r="U4" s="155">
        <f>Autoevaluación!U10/SUM(Autoevaluación!U7:U10)</f>
        <v>0</v>
      </c>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row>
    <row r="5" spans="2:45" ht="38.1" customHeight="1" thickTop="1" thickBot="1" x14ac:dyDescent="0.25">
      <c r="B5" s="153" t="s">
        <v>72</v>
      </c>
      <c r="C5" s="154">
        <f>Autoevaluación!R13/SUM(Autoevaluación!R13:R16)</f>
        <v>0</v>
      </c>
      <c r="D5" s="155">
        <f>Autoevaluación!R14/SUM(Autoevaluación!R13:R16)</f>
        <v>0</v>
      </c>
      <c r="E5" s="155">
        <f>Autoevaluación!R15/SUM(Autoevaluación!R13:R16)</f>
        <v>0</v>
      </c>
      <c r="F5" s="155">
        <f>Autoevaluación!R16/SUM(Autoevaluación!R13:R16)</f>
        <v>1</v>
      </c>
      <c r="G5" s="296"/>
      <c r="H5" s="155" t="e">
        <f>Autoevaluación!S13/SUM(Autoevaluación!S13:S16)</f>
        <v>#DIV/0!</v>
      </c>
      <c r="I5" s="155" t="e">
        <f>Autoevaluación!S14/SUM(Autoevaluación!S13:S16)</f>
        <v>#DIV/0!</v>
      </c>
      <c r="J5" s="155" t="e">
        <f>Autoevaluación!S15/SUM(Autoevaluación!S13:S16)</f>
        <v>#DIV/0!</v>
      </c>
      <c r="K5" s="155" t="e">
        <f>Autoevaluación!S16/SUM(Autoevaluación!S13:S16)</f>
        <v>#DIV/0!</v>
      </c>
      <c r="L5" s="294"/>
      <c r="M5" s="155" t="e">
        <f>Autoevaluación!T13/SUM(Autoevaluación!T13:T16)</f>
        <v>#DIV/0!</v>
      </c>
      <c r="N5" s="155" t="e">
        <f>Autoevaluación!T14/SUM(Autoevaluación!T13:T16)</f>
        <v>#DIV/0!</v>
      </c>
      <c r="O5" s="155" t="e">
        <f>Autoevaluación!T15/SUM(Autoevaluación!T13:T16)</f>
        <v>#DIV/0!</v>
      </c>
      <c r="P5" s="155" t="e">
        <f>Autoevaluación!T16/SUM(Autoevaluación!T13:T16)</f>
        <v>#DIV/0!</v>
      </c>
      <c r="Q5" s="156"/>
      <c r="R5" s="155" t="e">
        <f>Autoevaluación!U13/SUM(Autoevaluación!U13:U16)</f>
        <v>#DIV/0!</v>
      </c>
      <c r="S5" s="155" t="e">
        <f>Autoevaluación!U14/SUM(Autoevaluación!U13:U16)</f>
        <v>#DIV/0!</v>
      </c>
      <c r="T5" s="155" t="e">
        <f>Autoevaluación!U15/SUM(Autoevaluación!U13:U16)</f>
        <v>#DIV/0!</v>
      </c>
      <c r="U5" s="155" t="e">
        <f>Autoevaluación!U16/SUM(Autoevaluación!U13:U16)</f>
        <v>#DIV/0!</v>
      </c>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row>
    <row r="6" spans="2:45" ht="38.1" customHeight="1" thickTop="1" thickBot="1" x14ac:dyDescent="0.25">
      <c r="B6" s="153" t="s">
        <v>43</v>
      </c>
      <c r="C6" s="154">
        <f>Autoevaluación!R20/SUM(Autoevaluación!R20:R23)</f>
        <v>0</v>
      </c>
      <c r="D6" s="155">
        <f>Autoevaluación!R21/SUM(Autoevaluación!R20:R23)</f>
        <v>0</v>
      </c>
      <c r="E6" s="155">
        <f>Autoevaluación!R22/SUM(Autoevaluación!R20:R23)</f>
        <v>0.25</v>
      </c>
      <c r="F6" s="155">
        <f>Autoevaluación!R23/SUM(Autoevaluación!R20:R23)</f>
        <v>0.75</v>
      </c>
      <c r="G6" s="296"/>
      <c r="H6" s="155" t="e">
        <f>Autoevaluación!S20/SUM(Autoevaluación!S20:S23)</f>
        <v>#DIV/0!</v>
      </c>
      <c r="I6" s="155" t="e">
        <f>Autoevaluación!S21/SUM(Autoevaluación!S20:S23)</f>
        <v>#DIV/0!</v>
      </c>
      <c r="J6" s="155" t="e">
        <f>Autoevaluación!S20/SUM(Autoevaluación!S20:S23)</f>
        <v>#DIV/0!</v>
      </c>
      <c r="K6" s="155" t="e">
        <f>Autoevaluación!S23/SUM(Autoevaluación!S20:S23)</f>
        <v>#DIV/0!</v>
      </c>
      <c r="L6" s="294"/>
      <c r="M6" s="155" t="e">
        <f>Autoevaluación!T20/SUM(Autoevaluación!T20:T23)</f>
        <v>#DIV/0!</v>
      </c>
      <c r="N6" s="155" t="e">
        <f>Autoevaluación!T21/SUM(Autoevaluación!T20:T23)</f>
        <v>#DIV/0!</v>
      </c>
      <c r="O6" s="155" t="e">
        <f>Autoevaluación!T22/SUM(Autoevaluación!T20:T23)</f>
        <v>#DIV/0!</v>
      </c>
      <c r="P6" s="155" t="e">
        <f>Autoevaluación!T23/SUM(Autoevaluación!T20:T23)</f>
        <v>#DIV/0!</v>
      </c>
      <c r="Q6" s="156"/>
      <c r="R6" s="155" t="e">
        <f>Autoevaluación!U20/SUM(Autoevaluación!U20:U23)</f>
        <v>#DIV/0!</v>
      </c>
      <c r="S6" s="155" t="e">
        <f>Autoevaluación!U21/SUM(Autoevaluación!U20:U23)</f>
        <v>#DIV/0!</v>
      </c>
      <c r="T6" s="155" t="e">
        <f>Autoevaluación!U22/SUM(Autoevaluación!U20:U23)</f>
        <v>#DIV/0!</v>
      </c>
      <c r="U6" s="155" t="e">
        <f>Autoevaluación!U23/SUM(Autoevaluación!U20:U23)</f>
        <v>#DIV/0!</v>
      </c>
      <c r="V6" s="157"/>
      <c r="W6" s="149"/>
      <c r="X6" s="149"/>
      <c r="Y6" s="149"/>
      <c r="Z6" s="149"/>
      <c r="AA6" s="149"/>
      <c r="AB6" s="149"/>
      <c r="AC6" s="149"/>
      <c r="AD6" s="149"/>
      <c r="AE6" s="149"/>
      <c r="AF6" s="149"/>
      <c r="AG6" s="149"/>
      <c r="AH6" s="149"/>
      <c r="AI6" s="149"/>
      <c r="AJ6" s="149"/>
      <c r="AK6" s="149"/>
      <c r="AL6" s="149"/>
      <c r="AM6" s="149"/>
      <c r="AN6" s="149"/>
      <c r="AO6" s="149"/>
      <c r="AP6" s="149"/>
      <c r="AQ6" s="149"/>
      <c r="AR6" s="149"/>
      <c r="AS6" s="149"/>
    </row>
    <row r="7" spans="2:45" ht="38.1" customHeight="1" thickTop="1" thickBot="1" x14ac:dyDescent="0.25">
      <c r="B7" s="153" t="s">
        <v>52</v>
      </c>
      <c r="C7" s="154">
        <f>Autoevaluación!R30/SUM(Autoevaluación!R30:R33)</f>
        <v>0</v>
      </c>
      <c r="D7" s="155">
        <f>Autoevaluación!R31/SUM(Autoevaluación!R30:R33)</f>
        <v>0</v>
      </c>
      <c r="E7" s="155">
        <f>Autoevaluación!R32/SUM(Autoevaluación!R30:R33)</f>
        <v>0.25</v>
      </c>
      <c r="F7" s="155">
        <f>Autoevaluación!R33/SUM(Autoevaluación!R30:R33)</f>
        <v>0.75</v>
      </c>
      <c r="G7" s="296"/>
      <c r="H7" s="155" t="e">
        <f>Autoevaluación!S30/SUM(Autoevaluación!S30:S33)</f>
        <v>#DIV/0!</v>
      </c>
      <c r="I7" s="155" t="e">
        <f>Autoevaluación!S31/SUM(Autoevaluación!S30:S33)</f>
        <v>#DIV/0!</v>
      </c>
      <c r="J7" s="155" t="e">
        <f>Autoevaluación!S32/SUM(Autoevaluación!S30:S33)</f>
        <v>#DIV/0!</v>
      </c>
      <c r="K7" s="155" t="e">
        <f>Autoevaluación!S33/SUM(Autoevaluación!S30:S33)</f>
        <v>#DIV/0!</v>
      </c>
      <c r="L7" s="294"/>
      <c r="M7" s="155" t="e">
        <f>Autoevaluación!T30/SUM(Autoevaluación!T30:T33)</f>
        <v>#DIV/0!</v>
      </c>
      <c r="N7" s="155" t="e">
        <f>Autoevaluación!T31/SUM(Autoevaluación!T30:T33)</f>
        <v>#DIV/0!</v>
      </c>
      <c r="O7" s="155" t="e">
        <f>Autoevaluación!T32/SUM(Autoevaluación!T30:T33)</f>
        <v>#DIV/0!</v>
      </c>
      <c r="P7" s="155" t="e">
        <f>Autoevaluación!T33/SUM(Autoevaluación!T30:T33)</f>
        <v>#DIV/0!</v>
      </c>
      <c r="Q7" s="156"/>
      <c r="R7" s="155" t="e">
        <f>Autoevaluación!U30/SUM(Autoevaluación!U30:U33)</f>
        <v>#DIV/0!</v>
      </c>
      <c r="S7" s="155" t="e">
        <f>Autoevaluación!U31/SUM(Autoevaluación!U30:U33)</f>
        <v>#DIV/0!</v>
      </c>
      <c r="T7" s="155" t="e">
        <f>Autoevaluación!U32/SUM(Autoevaluación!U30:U33)</f>
        <v>#DIV/0!</v>
      </c>
      <c r="U7" s="155" t="e">
        <f>Autoevaluación!U33/SUM(Autoevaluación!U30:U33)</f>
        <v>#DIV/0!</v>
      </c>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row>
    <row r="8" spans="2:45" ht="38.1" customHeight="1" thickTop="1" thickBot="1" x14ac:dyDescent="0.25">
      <c r="B8" s="153" t="s">
        <v>57</v>
      </c>
      <c r="C8" s="154">
        <f>Autoevaluación!R36/SUM(Autoevaluación!R36:R39)</f>
        <v>0</v>
      </c>
      <c r="D8" s="155">
        <f>Autoevaluación!R37/SUM(Autoevaluación!R36:R39)</f>
        <v>0</v>
      </c>
      <c r="E8" s="155">
        <f>Autoevaluación!R38/SUM(Autoevaluación!R36:R39)</f>
        <v>0.22222222222222221</v>
      </c>
      <c r="F8" s="155">
        <f>Autoevaluación!R39/SUM(Autoevaluación!R36:R39)</f>
        <v>0.77777777777777779</v>
      </c>
      <c r="G8" s="296"/>
      <c r="H8" s="155">
        <f>Autoevaluación!S36/SUM(Autoevaluación!S36:S39)</f>
        <v>0</v>
      </c>
      <c r="I8" s="155">
        <f>Autoevaluación!S37/SUM(Autoevaluación!S36:S39)</f>
        <v>1</v>
      </c>
      <c r="J8" s="155">
        <f>Autoevaluación!S38/SUM(Autoevaluación!S36:S39)</f>
        <v>0</v>
      </c>
      <c r="K8" s="155">
        <f>Autoevaluación!S39/SUM(Autoevaluación!S36:S39)</f>
        <v>0</v>
      </c>
      <c r="L8" s="294"/>
      <c r="M8" s="155" t="e">
        <f>Autoevaluación!T36/SUM(Autoevaluación!T36:T39)</f>
        <v>#DIV/0!</v>
      </c>
      <c r="N8" s="155" t="e">
        <f>Autoevaluación!T37/SUM(Autoevaluación!T36:T39)</f>
        <v>#DIV/0!</v>
      </c>
      <c r="O8" s="155" t="e">
        <f>Autoevaluación!T38/SUM(Autoevaluación!T36:T39)</f>
        <v>#DIV/0!</v>
      </c>
      <c r="P8" s="155" t="e">
        <f>Autoevaluación!T39/SUM(Autoevaluación!T36:T39)</f>
        <v>#DIV/0!</v>
      </c>
      <c r="Q8" s="156"/>
      <c r="R8" s="155" t="e">
        <f>Autoevaluación!U36/SUM(Autoevaluación!U36:U39)</f>
        <v>#DIV/0!</v>
      </c>
      <c r="S8" s="155" t="e">
        <f>Autoevaluación!U37/SUM(Autoevaluación!U36:U39)</f>
        <v>#DIV/0!</v>
      </c>
      <c r="T8" s="155" t="e">
        <f>Autoevaluación!U38/SUM(Autoevaluación!U36:U39)</f>
        <v>#DIV/0!</v>
      </c>
      <c r="U8" s="155" t="e">
        <f>Autoevaluación!U39/SUM(Autoevaluación!U36:U39)</f>
        <v>#DIV/0!</v>
      </c>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row>
    <row r="9" spans="2:45" ht="38.1" customHeight="1" thickTop="1" thickBot="1" x14ac:dyDescent="0.25">
      <c r="B9" s="153" t="s">
        <v>67</v>
      </c>
      <c r="C9" s="154">
        <f>Autoevaluación!R47/SUM(Autoevaluación!R47:R50)</f>
        <v>0</v>
      </c>
      <c r="D9" s="155">
        <f>Autoevaluación!R48/SUM(Autoevaluación!R47:R50)</f>
        <v>0</v>
      </c>
      <c r="E9" s="155">
        <f>Autoevaluación!R49/SUM(Autoevaluación!R47:R50)</f>
        <v>0.25</v>
      </c>
      <c r="F9" s="155">
        <f>Autoevaluación!R50/SUM(Autoevaluación!R47:R50)</f>
        <v>0.75</v>
      </c>
      <c r="G9" s="296"/>
      <c r="H9" s="155" t="e">
        <f>Autoevaluación!S47/SUM(Autoevaluación!S47:S50)</f>
        <v>#DIV/0!</v>
      </c>
      <c r="I9" s="155" t="e">
        <f>Autoevaluación!S48/SUM(Autoevaluación!S47:S50)</f>
        <v>#DIV/0!</v>
      </c>
      <c r="J9" s="155" t="e">
        <f>Autoevaluación!S49/SUM(Autoevaluación!S47:S50)</f>
        <v>#DIV/0!</v>
      </c>
      <c r="K9" s="155" t="e">
        <f>Autoevaluación!S50/SUM(Autoevaluación!S47:S50)</f>
        <v>#DIV/0!</v>
      </c>
      <c r="L9" s="294"/>
      <c r="M9" s="155" t="e">
        <f>Autoevaluación!T47/SUM(Autoevaluación!T47:T50)</f>
        <v>#DIV/0!</v>
      </c>
      <c r="N9" s="155" t="e">
        <f>Autoevaluación!T48/SUM(Autoevaluación!T47:T50)</f>
        <v>#DIV/0!</v>
      </c>
      <c r="O9" s="155" t="e">
        <f>Autoevaluación!T49/SUM(Autoevaluación!T47:T50)</f>
        <v>#DIV/0!</v>
      </c>
      <c r="P9" s="155" t="e">
        <f>Autoevaluación!T50/SUM(Autoevaluación!T47:T50)</f>
        <v>#DIV/0!</v>
      </c>
      <c r="Q9" s="156"/>
      <c r="R9" s="155" t="e">
        <f>Autoevaluación!U47/SUM(Autoevaluación!U47:U50)</f>
        <v>#DIV/0!</v>
      </c>
      <c r="S9" s="155" t="e">
        <f>Autoevaluación!U48/SUM(Autoevaluación!U47:U50)</f>
        <v>#DIV/0!</v>
      </c>
      <c r="T9" s="155" t="e">
        <f>Autoevaluación!U49/SUM(Autoevaluación!U47:U50)</f>
        <v>#DIV/0!</v>
      </c>
      <c r="U9" s="155" t="e">
        <f>Autoevaluación!U50/SUM(Autoevaluación!U47:U50)</f>
        <v>#DIV/0!</v>
      </c>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2:45" ht="38.1" customHeight="1" thickTop="1" x14ac:dyDescent="0.2">
      <c r="B10" s="158" t="s">
        <v>126</v>
      </c>
      <c r="C10" s="159">
        <f>AVERAGE(C4:C9)</f>
        <v>0</v>
      </c>
      <c r="D10" s="159">
        <f>AVERAGE(D4:D9)</f>
        <v>0</v>
      </c>
      <c r="E10" s="159">
        <f>AVERAGE(E4:E9)</f>
        <v>0.20370370370370372</v>
      </c>
      <c r="F10" s="159">
        <f>AVERAGE(F4:F9)</f>
        <v>0.79629629629629628</v>
      </c>
      <c r="G10" s="160"/>
      <c r="H10" s="159" t="e">
        <f>AVERAGE(H4:H9)</f>
        <v>#DIV/0!</v>
      </c>
      <c r="I10" s="159" t="e">
        <f>AVERAGE(I4:I9)</f>
        <v>#DIV/0!</v>
      </c>
      <c r="J10" s="159" t="e">
        <f>AVERAGE(J4:J9)</f>
        <v>#DIV/0!</v>
      </c>
      <c r="K10" s="159" t="e">
        <f>AVERAGE(K4:K9)</f>
        <v>#DIV/0!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row>
    <row r="11" spans="2:45" x14ac:dyDescent="0.2">
      <c r="B11" s="162"/>
      <c r="C11" s="162"/>
      <c r="D11" s="162"/>
      <c r="E11" s="162"/>
      <c r="F11" s="160"/>
      <c r="G11" s="160"/>
      <c r="H11" s="160"/>
      <c r="I11" s="160"/>
      <c r="J11" s="160"/>
      <c r="K11" s="160"/>
      <c r="L11" s="160"/>
      <c r="M11" s="160"/>
      <c r="N11" s="160"/>
      <c r="O11" s="160"/>
      <c r="P11" s="160"/>
      <c r="Q11" s="160"/>
      <c r="R11" s="160"/>
      <c r="S11" s="160"/>
      <c r="T11" s="160"/>
      <c r="U11" s="160"/>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row>
    <row r="12" spans="2:45" ht="21.95" customHeight="1" x14ac:dyDescent="0.2">
      <c r="B12" s="298">
        <v>2023</v>
      </c>
      <c r="C12" s="299"/>
      <c r="D12" s="299"/>
      <c r="E12" s="299"/>
      <c r="F12" s="299"/>
      <c r="G12" s="299"/>
      <c r="H12" s="299"/>
      <c r="I12" s="299"/>
      <c r="J12" s="299"/>
      <c r="K12" s="299"/>
      <c r="L12" s="299"/>
      <c r="M12" s="299"/>
      <c r="N12" s="299"/>
      <c r="O12" s="299"/>
      <c r="P12" s="299"/>
      <c r="Q12" s="299"/>
      <c r="R12" s="299"/>
      <c r="S12" s="299"/>
      <c r="T12" s="299"/>
      <c r="U12" s="300"/>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row>
    <row r="13" spans="2:45" ht="24.95" customHeight="1" x14ac:dyDescent="0.2">
      <c r="B13" s="301" t="s">
        <v>28</v>
      </c>
      <c r="C13" s="302"/>
      <c r="D13" s="302"/>
      <c r="E13" s="302"/>
      <c r="F13" s="302"/>
      <c r="G13" s="302"/>
      <c r="H13" s="302"/>
      <c r="I13" s="302"/>
      <c r="J13" s="302"/>
      <c r="K13" s="302"/>
      <c r="L13" s="302"/>
      <c r="M13" s="302"/>
      <c r="N13" s="302"/>
      <c r="O13" s="302"/>
      <c r="P13" s="302"/>
      <c r="Q13" s="302"/>
      <c r="R13" s="302"/>
      <c r="S13" s="302"/>
      <c r="T13" s="302"/>
      <c r="U13" s="302"/>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row>
    <row r="14" spans="2:45" ht="60" customHeight="1" x14ac:dyDescent="0.2">
      <c r="B14" s="303" t="s">
        <v>364</v>
      </c>
      <c r="C14" s="303"/>
      <c r="D14" s="303"/>
      <c r="E14" s="303"/>
      <c r="F14" s="303"/>
      <c r="G14" s="303"/>
      <c r="H14" s="303"/>
      <c r="I14" s="303"/>
      <c r="J14" s="303"/>
      <c r="K14" s="303"/>
      <c r="L14" s="303"/>
      <c r="M14" s="303"/>
      <c r="N14" s="303"/>
      <c r="O14" s="303"/>
      <c r="P14" s="303"/>
      <c r="Q14" s="303"/>
      <c r="R14" s="303"/>
      <c r="S14" s="303"/>
      <c r="T14" s="303"/>
      <c r="U14" s="303"/>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row>
    <row r="15" spans="2:45" ht="60" customHeight="1" x14ac:dyDescent="0.2">
      <c r="B15" s="303"/>
      <c r="C15" s="303"/>
      <c r="D15" s="303"/>
      <c r="E15" s="303"/>
      <c r="F15" s="303"/>
      <c r="G15" s="303"/>
      <c r="H15" s="303"/>
      <c r="I15" s="303"/>
      <c r="J15" s="303"/>
      <c r="K15" s="303"/>
      <c r="L15" s="303"/>
      <c r="M15" s="303"/>
      <c r="N15" s="303"/>
      <c r="O15" s="303"/>
      <c r="P15" s="303"/>
      <c r="Q15" s="303"/>
      <c r="R15" s="303"/>
      <c r="S15" s="303"/>
      <c r="T15" s="303"/>
      <c r="U15" s="303"/>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row>
    <row r="16" spans="2:45" s="163" customFormat="1" ht="24.95" customHeight="1" x14ac:dyDescent="0.25">
      <c r="B16" s="304" t="s">
        <v>123</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303" t="s">
        <v>365</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64"/>
      <c r="C20" s="164"/>
      <c r="D20" s="164"/>
      <c r="E20" s="164"/>
      <c r="F20" s="164"/>
      <c r="G20" s="164"/>
      <c r="H20" s="164"/>
      <c r="I20" s="164"/>
      <c r="J20" s="164"/>
      <c r="K20" s="164"/>
      <c r="L20" s="164"/>
      <c r="M20" s="164"/>
      <c r="N20" s="164"/>
      <c r="O20" s="164"/>
      <c r="P20" s="164"/>
      <c r="Q20" s="164"/>
      <c r="R20" s="164"/>
      <c r="S20" s="164"/>
      <c r="T20" s="164"/>
      <c r="U20" s="164"/>
    </row>
    <row r="21" spans="2:21" ht="21.95" customHeight="1" x14ac:dyDescent="0.2">
      <c r="B21" s="306">
        <v>2024</v>
      </c>
      <c r="C21" s="306"/>
      <c r="D21" s="306"/>
      <c r="E21" s="306"/>
      <c r="F21" s="306"/>
      <c r="G21" s="306"/>
      <c r="H21" s="306"/>
      <c r="I21" s="306"/>
      <c r="J21" s="306"/>
      <c r="K21" s="306"/>
      <c r="L21" s="306"/>
      <c r="M21" s="306"/>
      <c r="N21" s="306"/>
      <c r="O21" s="306"/>
      <c r="P21" s="306"/>
      <c r="Q21" s="306"/>
      <c r="R21" s="306"/>
      <c r="S21" s="306"/>
      <c r="T21" s="306"/>
      <c r="U21" s="306"/>
    </row>
    <row r="22" spans="2:21" ht="24.95" customHeight="1" x14ac:dyDescent="0.2">
      <c r="B22" s="307" t="s">
        <v>28</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2">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63" customFormat="1" ht="24.95" customHeight="1" x14ac:dyDescent="0.25">
      <c r="B25" s="304" t="s">
        <v>123</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64"/>
      <c r="C29" s="164"/>
      <c r="D29" s="164"/>
      <c r="E29" s="164"/>
      <c r="F29" s="164"/>
      <c r="G29" s="164"/>
      <c r="H29" s="164"/>
      <c r="I29" s="164"/>
      <c r="J29" s="164"/>
      <c r="K29" s="164"/>
      <c r="L29" s="164"/>
      <c r="M29" s="164"/>
      <c r="N29" s="164"/>
      <c r="O29" s="164"/>
      <c r="P29" s="164"/>
      <c r="Q29" s="164"/>
      <c r="R29" s="164"/>
      <c r="S29" s="164"/>
      <c r="T29" s="164"/>
      <c r="U29" s="164"/>
    </row>
    <row r="30" spans="2:21" ht="21.95" customHeight="1" x14ac:dyDescent="0.2">
      <c r="B30" s="308">
        <v>2025</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63" customFormat="1" ht="24.95" customHeight="1" x14ac:dyDescent="0.25">
      <c r="B34" s="304" t="s">
        <v>123</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12">
        <v>2026</v>
      </c>
      <c r="C39" s="313"/>
      <c r="D39" s="313"/>
      <c r="E39" s="313"/>
      <c r="F39" s="313"/>
      <c r="G39" s="313"/>
      <c r="H39" s="313"/>
      <c r="I39" s="313"/>
      <c r="J39" s="313"/>
      <c r="K39" s="313"/>
      <c r="L39" s="313"/>
      <c r="M39" s="313"/>
      <c r="N39" s="313"/>
      <c r="O39" s="313"/>
      <c r="P39" s="313"/>
      <c r="Q39" s="313"/>
      <c r="R39" s="313"/>
      <c r="S39" s="313"/>
      <c r="T39" s="313"/>
      <c r="U39" s="313"/>
    </row>
    <row r="40" spans="2:21" ht="19.5" x14ac:dyDescent="0.2">
      <c r="B40" s="310" t="s">
        <v>28</v>
      </c>
      <c r="C40" s="311"/>
      <c r="D40" s="311"/>
      <c r="E40" s="311"/>
      <c r="F40" s="311"/>
      <c r="G40" s="311"/>
      <c r="H40" s="311"/>
      <c r="I40" s="311"/>
      <c r="J40" s="311"/>
      <c r="K40" s="311"/>
      <c r="L40" s="311"/>
      <c r="M40" s="311"/>
      <c r="N40" s="311"/>
      <c r="O40" s="311"/>
      <c r="P40" s="311"/>
      <c r="Q40" s="311"/>
      <c r="R40" s="311"/>
      <c r="S40" s="311"/>
      <c r="T40" s="311"/>
      <c r="U40" s="311"/>
    </row>
    <row r="41" spans="2:21" ht="60.7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04" t="s">
        <v>123</v>
      </c>
      <c r="C43" s="305"/>
      <c r="D43" s="305"/>
      <c r="E43" s="305"/>
      <c r="F43" s="305"/>
      <c r="G43" s="305"/>
      <c r="H43" s="305"/>
      <c r="I43" s="305"/>
      <c r="J43" s="305"/>
      <c r="K43" s="305"/>
      <c r="L43" s="305"/>
      <c r="M43" s="305"/>
      <c r="N43" s="305"/>
      <c r="O43" s="305"/>
      <c r="P43" s="305"/>
      <c r="Q43" s="305"/>
      <c r="R43" s="305"/>
      <c r="S43" s="305"/>
      <c r="T43" s="305"/>
      <c r="U43" s="305"/>
    </row>
    <row r="44" spans="2:21" ht="45.7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48"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6.2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65" t="s">
        <v>29</v>
      </c>
      <c r="C65495" s="165"/>
      <c r="D65495" s="165"/>
      <c r="E65495" s="165"/>
      <c r="F65495" s="165"/>
      <c r="G65495" s="165"/>
      <c r="H65495" s="165"/>
      <c r="I65495" s="165"/>
      <c r="J65495" s="165"/>
      <c r="K65495" s="165"/>
      <c r="L65495" s="165"/>
      <c r="M65495" s="165"/>
      <c r="N65495" s="165"/>
      <c r="O65495" s="165"/>
      <c r="P65495" s="165"/>
      <c r="Q65495" s="165"/>
      <c r="R65495" s="165"/>
      <c r="S65495" s="165"/>
      <c r="T65495" s="165"/>
      <c r="U65495" s="165"/>
      <c r="V65495" s="165"/>
    </row>
    <row r="65496" spans="2:22" x14ac:dyDescent="0.2">
      <c r="B65496" s="166" t="s">
        <v>30</v>
      </c>
      <c r="C65496" s="166"/>
      <c r="D65496" s="166"/>
      <c r="E65496" s="166"/>
      <c r="F65496" s="166"/>
      <c r="G65496" s="166"/>
      <c r="H65496" s="166"/>
      <c r="I65496" s="166"/>
      <c r="J65496" s="166"/>
      <c r="K65496" s="166"/>
      <c r="L65496" s="166"/>
      <c r="M65496" s="166"/>
      <c r="N65496" s="166"/>
      <c r="O65496" s="166"/>
      <c r="P65496" s="166"/>
      <c r="Q65496" s="166"/>
      <c r="R65496" s="166"/>
      <c r="S65496" s="166"/>
      <c r="T65496" s="166"/>
      <c r="U65496" s="166"/>
      <c r="V65496" s="166"/>
    </row>
    <row r="65497" spans="2:22" x14ac:dyDescent="0.2">
      <c r="B65497" s="166" t="s">
        <v>31</v>
      </c>
      <c r="C65497" s="166"/>
      <c r="D65497" s="166"/>
      <c r="E65497" s="166"/>
      <c r="F65497" s="166"/>
      <c r="G65497" s="166"/>
      <c r="H65497" s="166"/>
      <c r="I65497" s="166"/>
      <c r="J65497" s="166"/>
      <c r="K65497" s="166"/>
      <c r="L65497" s="166"/>
      <c r="M65497" s="166"/>
      <c r="N65497" s="166"/>
      <c r="O65497" s="166"/>
      <c r="P65497" s="166"/>
      <c r="Q65497" s="166"/>
      <c r="R65497" s="166"/>
      <c r="S65497" s="166"/>
      <c r="T65497" s="166"/>
      <c r="U65497" s="166"/>
      <c r="V65497" s="166"/>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13" zoomScale="70" zoomScaleNormal="70" workbookViewId="0">
      <selection activeCell="B17" sqref="B17:U1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17" t="s">
        <v>127</v>
      </c>
      <c r="C2" s="324" t="s">
        <v>176</v>
      </c>
      <c r="D2" s="324"/>
      <c r="E2" s="324"/>
      <c r="F2" s="324"/>
      <c r="G2" s="2"/>
      <c r="H2" s="325" t="s">
        <v>177</v>
      </c>
      <c r="I2" s="325"/>
      <c r="J2" s="325"/>
      <c r="K2" s="325"/>
      <c r="L2" s="3"/>
      <c r="M2" s="319" t="s">
        <v>178</v>
      </c>
      <c r="N2" s="319"/>
      <c r="O2" s="319"/>
      <c r="P2" s="319"/>
      <c r="Q2" s="58"/>
      <c r="R2" s="326" t="s">
        <v>179</v>
      </c>
      <c r="S2" s="326"/>
      <c r="T2" s="326"/>
      <c r="U2" s="326"/>
      <c r="V2" s="321"/>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128</v>
      </c>
      <c r="C4" s="39">
        <f>Autoevaluación!R55/SUM(Autoevaluación!R55:R58)</f>
        <v>0</v>
      </c>
      <c r="D4" s="8">
        <f>Autoevaluación!R56/SUM(Autoevaluación!R55:R58)</f>
        <v>0</v>
      </c>
      <c r="E4" s="8">
        <f>Autoevaluación!R57/SUM(Autoevaluación!R55:R58)</f>
        <v>0.4</v>
      </c>
      <c r="F4" s="8">
        <f>Autoevaluación!R58/SUM(Autoevaluación!R55:R58)</f>
        <v>0.6</v>
      </c>
      <c r="G4" s="316"/>
      <c r="H4" s="8" t="e">
        <f>Autoevaluación!S55/SUM(Autoevaluación!S55:S59)</f>
        <v>#DIV/0!</v>
      </c>
      <c r="I4" s="8" t="e">
        <f>Autoevaluación!S56/SUM(Autoevaluación!S55:S58)</f>
        <v>#DIV/0!</v>
      </c>
      <c r="J4" s="8" t="e">
        <f>Autoevaluación!S57/SUM(Autoevaluación!S55:S58)</f>
        <v>#DIV/0!</v>
      </c>
      <c r="K4" s="8" t="e">
        <f>Autoevaluación!S58/SUM(Autoevaluación!S55:S58)</f>
        <v>#DIV/0!</v>
      </c>
      <c r="L4" s="323"/>
      <c r="M4" s="8" t="e">
        <f>Autoevaluación!T55/SUM(Autoevaluación!T55:T58)</f>
        <v>#DIV/0!</v>
      </c>
      <c r="N4" s="8" t="e">
        <f>Autoevaluación!T56/SUM(Autoevaluación!T55:T58)</f>
        <v>#DIV/0!</v>
      </c>
      <c r="O4" s="8" t="e">
        <f>Autoevaluación!T57/SUM(Autoevaluación!T55:T58)</f>
        <v>#DIV/0!</v>
      </c>
      <c r="P4" s="8" t="e">
        <f>Autoevaluación!T58/SUM(Autoevaluación!T55:T58)</f>
        <v>#DIV/0!</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129</v>
      </c>
      <c r="C5" s="39">
        <f>Autoevaluación!R62/SUM(Autoevaluación!R62:R65)</f>
        <v>0</v>
      </c>
      <c r="D5" s="8">
        <f>Autoevaluación!R63/SUM(Autoevaluación!R62:R65)</f>
        <v>0</v>
      </c>
      <c r="E5" s="8">
        <f>Autoevaluación!R64/SUM(Autoevaluación!R62:R65)</f>
        <v>0.5</v>
      </c>
      <c r="F5" s="8">
        <f>Autoevaluación!R65/SUM(Autoevaluación!R62:R65)</f>
        <v>0.5</v>
      </c>
      <c r="G5" s="316"/>
      <c r="H5" s="8" t="e">
        <f>Autoevaluación!S62/SUM(Autoevaluación!S62:S65)</f>
        <v>#DIV/0!</v>
      </c>
      <c r="I5" s="8" t="e">
        <f>Autoevaluación!S63/SUM(Autoevaluación!S62:S65)</f>
        <v>#DIV/0!</v>
      </c>
      <c r="J5" s="8" t="e">
        <f>Autoevaluación!S64/SUM(Autoevaluación!S62:S65)</f>
        <v>#DIV/0!</v>
      </c>
      <c r="K5" s="8" t="e">
        <f>Autoevaluación!S65/SUM(Autoevaluación!S62:S65)</f>
        <v>#DIV/0!</v>
      </c>
      <c r="L5" s="323"/>
      <c r="M5" s="8" t="e">
        <f>Autoevaluación!T62/SUM(Autoevaluación!T62:T65)</f>
        <v>#DIV/0!</v>
      </c>
      <c r="N5" s="8" t="e">
        <f>Autoevaluación!T63/SUM(Autoevaluación!T62:T65)</f>
        <v>#DIV/0!</v>
      </c>
      <c r="O5" s="8" t="e">
        <f>Autoevaluación!T64/SUM(Autoevaluación!T62:T65)</f>
        <v>#DIV/0!</v>
      </c>
      <c r="P5" s="8" t="e">
        <f>Autoevaluación!T65/SUM(Autoevaluación!T62:T65)</f>
        <v>#DIV/0!</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130</v>
      </c>
      <c r="C6" s="39">
        <f>Autoevaluación!R68/SUM(Autoevaluación!R68:R71)</f>
        <v>0</v>
      </c>
      <c r="D6" s="8">
        <f>Autoevaluación!R69/SUM(Autoevaluación!R68:R71)</f>
        <v>0</v>
      </c>
      <c r="E6" s="8">
        <f>Autoevaluación!R70/SUM(Autoevaluación!R68:R71)</f>
        <v>0.5</v>
      </c>
      <c r="F6" s="8">
        <f>Autoevaluación!R71/SUM(Autoevaluación!R68:R71)</f>
        <v>0.5</v>
      </c>
      <c r="G6" s="316"/>
      <c r="H6" s="8" t="e">
        <f>Autoevaluación!S68/SUM(Autoevaluación!S68:S71)</f>
        <v>#DIV/0!</v>
      </c>
      <c r="I6" s="8" t="e">
        <f>Autoevaluación!S69/SUM(Autoevaluación!S68:S71)</f>
        <v>#DIV/0!</v>
      </c>
      <c r="J6" s="8" t="e">
        <f>Autoevaluación!S70/SUM(Autoevaluación!S68:S71)</f>
        <v>#DIV/0!</v>
      </c>
      <c r="K6" s="8" t="e">
        <f>Autoevaluación!S71/SUM(Autoevaluación!S68:S71)</f>
        <v>#DIV/0!</v>
      </c>
      <c r="L6" s="323"/>
      <c r="M6" s="8" t="e">
        <f>Autoevaluación!T68/SUM(Autoevaluación!T68:T71)</f>
        <v>#DIV/0!</v>
      </c>
      <c r="N6" s="8" t="e">
        <f>Autoevaluación!T69/SUM(Autoevaluación!T68:T71)</f>
        <v>#DIV/0!</v>
      </c>
      <c r="O6" s="8" t="e">
        <f>Autoevaluación!T70/SUM(Autoevaluación!T68:T71)</f>
        <v>#DIV/0!</v>
      </c>
      <c r="P6" s="8" t="e">
        <f>Autoevaluación!T71/SUM(Autoevaluación!T68:T71)</f>
        <v>#DIV/0!</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131</v>
      </c>
      <c r="C7" s="39">
        <f>Autoevaluación!R74/SUM(Autoevaluación!R74:R77)</f>
        <v>0</v>
      </c>
      <c r="D7" s="8">
        <f>Autoevaluación!R75/SUM(Autoevaluación!R74:R77)</f>
        <v>0</v>
      </c>
      <c r="E7" s="8">
        <f>Autoevaluación!R76/SUM(Autoevaluación!R74:R77)</f>
        <v>0</v>
      </c>
      <c r="F7" s="8">
        <f>Autoevaluación!R77/SUM(Autoevaluación!R74:R77)</f>
        <v>1</v>
      </c>
      <c r="G7" s="316"/>
      <c r="H7" s="8" t="e">
        <f>Autoevaluación!S74/SUM(Autoevaluación!S74:S77)</f>
        <v>#DIV/0!</v>
      </c>
      <c r="I7" s="8" t="e">
        <f>Autoevaluación!S75/SUM(Autoevaluación!S74:S77)</f>
        <v>#DIV/0!</v>
      </c>
      <c r="J7" s="8" t="e">
        <f>Autoevaluación!S76/SUM(Autoevaluación!S74:S77)</f>
        <v>#DIV/0!</v>
      </c>
      <c r="K7" s="8" t="e">
        <f>Autoevaluación!S77/SUM(Autoevaluación!S74:S77)</f>
        <v>#DIV/0!</v>
      </c>
      <c r="L7" s="323"/>
      <c r="M7" s="8" t="e">
        <f>Autoevaluación!T74/SUM(Autoevaluación!T74:T77)</f>
        <v>#DIV/0!</v>
      </c>
      <c r="N7" s="8" t="e">
        <f>Autoevaluación!T75/SUM(Autoevaluación!T74:T77)</f>
        <v>#DIV/0!</v>
      </c>
      <c r="O7" s="8" t="e">
        <f>Autoevaluación!T76/SUM(Autoevaluación!T74:T77)</f>
        <v>#DIV/0!</v>
      </c>
      <c r="P7" s="8" t="e">
        <f>Autoevaluación!T77/SUM(Autoevaluación!T74:T77)</f>
        <v>#DIV/0!</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16"/>
      <c r="H8" s="8"/>
      <c r="I8" s="8"/>
      <c r="J8" s="8"/>
      <c r="K8" s="8"/>
      <c r="L8" s="323"/>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v>
      </c>
      <c r="E10" s="13">
        <f>AVERAGE(E4:E9)</f>
        <v>0.35</v>
      </c>
      <c r="F10" s="13">
        <f>AVERAGE(F4:F9)</f>
        <v>0.65</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4" t="s">
        <v>368</v>
      </c>
      <c r="C14" s="314"/>
      <c r="D14" s="314"/>
      <c r="E14" s="314"/>
      <c r="F14" s="314"/>
      <c r="G14" s="314"/>
      <c r="H14" s="314"/>
      <c r="I14" s="314"/>
      <c r="J14" s="314"/>
      <c r="K14" s="314"/>
      <c r="L14" s="314"/>
      <c r="M14" s="314"/>
      <c r="N14" s="314"/>
      <c r="O14" s="314"/>
      <c r="P14" s="314"/>
      <c r="Q14" s="314"/>
      <c r="R14" s="314"/>
      <c r="S14" s="314"/>
      <c r="T14" s="314"/>
      <c r="U14" s="31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4"/>
      <c r="C15" s="314"/>
      <c r="D15" s="314"/>
      <c r="E15" s="314"/>
      <c r="F15" s="314"/>
      <c r="G15" s="314"/>
      <c r="H15" s="314"/>
      <c r="I15" s="314"/>
      <c r="J15" s="314"/>
      <c r="K15" s="314"/>
      <c r="L15" s="314"/>
      <c r="M15" s="314"/>
      <c r="N15" s="314"/>
      <c r="O15" s="314"/>
      <c r="P15" s="314"/>
      <c r="Q15" s="314"/>
      <c r="R15" s="314"/>
      <c r="S15" s="314"/>
      <c r="T15" s="314"/>
      <c r="U15" s="314"/>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14" t="s">
        <v>369</v>
      </c>
      <c r="C17" s="314"/>
      <c r="D17" s="314"/>
      <c r="E17" s="314"/>
      <c r="F17" s="314"/>
      <c r="G17" s="314"/>
      <c r="H17" s="314"/>
      <c r="I17" s="314"/>
      <c r="J17" s="314"/>
      <c r="K17" s="314"/>
      <c r="L17" s="314"/>
      <c r="M17" s="314"/>
      <c r="N17" s="314"/>
      <c r="O17" s="314"/>
      <c r="P17" s="314"/>
      <c r="Q17" s="314"/>
      <c r="R17" s="314"/>
      <c r="S17" s="314"/>
      <c r="T17" s="314"/>
      <c r="U17" s="314"/>
    </row>
    <row r="18" spans="2:21" ht="60" customHeight="1" x14ac:dyDescent="0.2">
      <c r="B18" s="314"/>
      <c r="C18" s="314"/>
      <c r="D18" s="314"/>
      <c r="E18" s="314"/>
      <c r="F18" s="314"/>
      <c r="G18" s="314"/>
      <c r="H18" s="314"/>
      <c r="I18" s="314"/>
      <c r="J18" s="314"/>
      <c r="K18" s="314"/>
      <c r="L18" s="314"/>
      <c r="M18" s="314"/>
      <c r="N18" s="314"/>
      <c r="O18" s="314"/>
      <c r="P18" s="314"/>
      <c r="Q18" s="314"/>
      <c r="R18" s="314"/>
      <c r="S18" s="314"/>
      <c r="T18" s="314"/>
      <c r="U18" s="314"/>
    </row>
    <row r="19" spans="2:21" ht="60" customHeight="1" x14ac:dyDescent="0.2">
      <c r="B19" s="314"/>
      <c r="C19" s="314"/>
      <c r="D19" s="314"/>
      <c r="E19" s="314"/>
      <c r="F19" s="314"/>
      <c r="G19" s="314"/>
      <c r="H19" s="314"/>
      <c r="I19" s="314"/>
      <c r="J19" s="314"/>
      <c r="K19" s="314"/>
      <c r="L19" s="314"/>
      <c r="M19" s="314"/>
      <c r="N19" s="314"/>
      <c r="O19" s="314"/>
      <c r="P19" s="314"/>
      <c r="Q19" s="314"/>
      <c r="R19" s="314"/>
      <c r="S19" s="314"/>
      <c r="T19" s="314"/>
      <c r="U19" s="31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14"/>
      <c r="C23" s="314"/>
      <c r="D23" s="314"/>
      <c r="E23" s="314"/>
      <c r="F23" s="314"/>
      <c r="G23" s="314"/>
      <c r="H23" s="314"/>
      <c r="I23" s="314"/>
      <c r="J23" s="314"/>
      <c r="K23" s="314"/>
      <c r="L23" s="314"/>
      <c r="M23" s="314"/>
      <c r="N23" s="314"/>
      <c r="O23" s="314"/>
      <c r="P23" s="314"/>
      <c r="Q23" s="314"/>
      <c r="R23" s="314"/>
      <c r="S23" s="314"/>
      <c r="T23" s="314"/>
      <c r="U23" s="314"/>
    </row>
    <row r="24" spans="2:21" ht="60" customHeight="1" x14ac:dyDescent="0.2">
      <c r="B24" s="314"/>
      <c r="C24" s="314"/>
      <c r="D24" s="314"/>
      <c r="E24" s="314"/>
      <c r="F24" s="314"/>
      <c r="G24" s="314"/>
      <c r="H24" s="314"/>
      <c r="I24" s="314"/>
      <c r="J24" s="314"/>
      <c r="K24" s="314"/>
      <c r="L24" s="314"/>
      <c r="M24" s="314"/>
      <c r="N24" s="314"/>
      <c r="O24" s="314"/>
      <c r="P24" s="314"/>
      <c r="Q24" s="314"/>
      <c r="R24" s="314"/>
      <c r="S24" s="314"/>
      <c r="T24" s="314"/>
      <c r="U24" s="314"/>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14"/>
      <c r="C26" s="314"/>
      <c r="D26" s="314"/>
      <c r="E26" s="314"/>
      <c r="F26" s="314"/>
      <c r="G26" s="314"/>
      <c r="H26" s="314"/>
      <c r="I26" s="314"/>
      <c r="J26" s="314"/>
      <c r="K26" s="314"/>
      <c r="L26" s="314"/>
      <c r="M26" s="314"/>
      <c r="N26" s="314"/>
      <c r="O26" s="314"/>
      <c r="P26" s="314"/>
      <c r="Q26" s="314"/>
      <c r="R26" s="314"/>
      <c r="S26" s="314"/>
      <c r="T26" s="314"/>
      <c r="U26" s="314"/>
    </row>
    <row r="27" spans="2:21" ht="60" customHeight="1" x14ac:dyDescent="0.2">
      <c r="B27" s="314"/>
      <c r="C27" s="314"/>
      <c r="D27" s="314"/>
      <c r="E27" s="314"/>
      <c r="F27" s="314"/>
      <c r="G27" s="314"/>
      <c r="H27" s="314"/>
      <c r="I27" s="314"/>
      <c r="J27" s="314"/>
      <c r="K27" s="314"/>
      <c r="L27" s="314"/>
      <c r="M27" s="314"/>
      <c r="N27" s="314"/>
      <c r="O27" s="314"/>
      <c r="P27" s="314"/>
      <c r="Q27" s="314"/>
      <c r="R27" s="314"/>
      <c r="S27" s="314"/>
      <c r="T27" s="314"/>
      <c r="U27" s="314"/>
    </row>
    <row r="28" spans="2:21" ht="60" customHeight="1" x14ac:dyDescent="0.2">
      <c r="B28" s="314"/>
      <c r="C28" s="314"/>
      <c r="D28" s="314"/>
      <c r="E28" s="314"/>
      <c r="F28" s="314"/>
      <c r="G28" s="314"/>
      <c r="H28" s="314"/>
      <c r="I28" s="314"/>
      <c r="J28" s="314"/>
      <c r="K28" s="314"/>
      <c r="L28" s="314"/>
      <c r="M28" s="314"/>
      <c r="N28" s="314"/>
      <c r="O28" s="314"/>
      <c r="P28" s="314"/>
      <c r="Q28" s="314"/>
      <c r="R28" s="314"/>
      <c r="S28" s="314"/>
      <c r="T28" s="314"/>
      <c r="U28" s="31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178</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31"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314"/>
      <c r="C32" s="314"/>
      <c r="D32" s="314"/>
      <c r="E32" s="314"/>
      <c r="F32" s="314"/>
      <c r="G32" s="314"/>
      <c r="H32" s="314"/>
      <c r="I32" s="314"/>
      <c r="J32" s="314"/>
      <c r="K32" s="314"/>
      <c r="L32" s="314"/>
      <c r="M32" s="314"/>
      <c r="N32" s="314"/>
      <c r="O32" s="314"/>
      <c r="P32" s="314"/>
      <c r="Q32" s="314"/>
      <c r="R32" s="314"/>
      <c r="S32" s="314"/>
      <c r="T32" s="314"/>
      <c r="U32" s="314"/>
    </row>
    <row r="33" spans="2:21" ht="60" customHeight="1" x14ac:dyDescent="0.2">
      <c r="B33" s="314"/>
      <c r="C33" s="314"/>
      <c r="D33" s="314"/>
      <c r="E33" s="314"/>
      <c r="F33" s="314"/>
      <c r="G33" s="314"/>
      <c r="H33" s="314"/>
      <c r="I33" s="314"/>
      <c r="J33" s="314"/>
      <c r="K33" s="314"/>
      <c r="L33" s="314"/>
      <c r="M33" s="314"/>
      <c r="N33" s="314"/>
      <c r="O33" s="314"/>
      <c r="P33" s="314"/>
      <c r="Q33" s="314"/>
      <c r="R33" s="314"/>
      <c r="S33" s="314"/>
      <c r="T33" s="314"/>
      <c r="U33" s="314"/>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14"/>
      <c r="C35" s="314"/>
      <c r="D35" s="314"/>
      <c r="E35" s="314"/>
      <c r="F35" s="314"/>
      <c r="G35" s="314"/>
      <c r="H35" s="314"/>
      <c r="I35" s="314"/>
      <c r="J35" s="314"/>
      <c r="K35" s="314"/>
      <c r="L35" s="314"/>
      <c r="M35" s="314"/>
      <c r="N35" s="314"/>
      <c r="O35" s="314"/>
      <c r="P35" s="314"/>
      <c r="Q35" s="314"/>
      <c r="R35" s="314"/>
      <c r="S35" s="314"/>
      <c r="T35" s="314"/>
      <c r="U35" s="314"/>
    </row>
    <row r="36" spans="2:21" ht="60" customHeight="1" x14ac:dyDescent="0.2">
      <c r="B36" s="314"/>
      <c r="C36" s="314"/>
      <c r="D36" s="314"/>
      <c r="E36" s="314"/>
      <c r="F36" s="314"/>
      <c r="G36" s="314"/>
      <c r="H36" s="314"/>
      <c r="I36" s="314"/>
      <c r="J36" s="314"/>
      <c r="K36" s="314"/>
      <c r="L36" s="314"/>
      <c r="M36" s="314"/>
      <c r="N36" s="314"/>
      <c r="O36" s="314"/>
      <c r="P36" s="314"/>
      <c r="Q36" s="314"/>
      <c r="R36" s="314"/>
      <c r="S36" s="314"/>
      <c r="T36" s="314"/>
      <c r="U36" s="314"/>
    </row>
    <row r="37" spans="2:21" ht="60" customHeight="1" x14ac:dyDescent="0.2">
      <c r="B37" s="314"/>
      <c r="C37" s="314"/>
      <c r="D37" s="314"/>
      <c r="E37" s="314"/>
      <c r="F37" s="314"/>
      <c r="G37" s="314"/>
      <c r="H37" s="314"/>
      <c r="I37" s="314"/>
      <c r="J37" s="314"/>
      <c r="K37" s="314"/>
      <c r="L37" s="314"/>
      <c r="M37" s="314"/>
      <c r="N37" s="314"/>
      <c r="O37" s="314"/>
      <c r="P37" s="314"/>
      <c r="Q37" s="314"/>
      <c r="R37" s="314"/>
      <c r="S37" s="314"/>
      <c r="T37" s="314"/>
      <c r="U37" s="314"/>
    </row>
    <row r="39" spans="2:21" x14ac:dyDescent="0.2">
      <c r="B39" s="326" t="s">
        <v>179</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31" t="s">
        <v>28</v>
      </c>
      <c r="C40" s="332"/>
      <c r="D40" s="332"/>
      <c r="E40" s="332"/>
      <c r="F40" s="332"/>
      <c r="G40" s="332"/>
      <c r="H40" s="332"/>
      <c r="I40" s="332"/>
      <c r="J40" s="332"/>
      <c r="K40" s="332"/>
      <c r="L40" s="332"/>
      <c r="M40" s="332"/>
      <c r="N40" s="332"/>
      <c r="O40" s="332"/>
      <c r="P40" s="332"/>
      <c r="Q40" s="332"/>
      <c r="R40" s="332"/>
      <c r="S40" s="332"/>
      <c r="T40" s="332"/>
      <c r="U40" s="332"/>
    </row>
    <row r="41" spans="2:21" ht="51.75" customHeight="1" x14ac:dyDescent="0.2">
      <c r="B41" s="314"/>
      <c r="C41" s="314"/>
      <c r="D41" s="314"/>
      <c r="E41" s="314"/>
      <c r="F41" s="314"/>
      <c r="G41" s="314"/>
      <c r="H41" s="314"/>
      <c r="I41" s="314"/>
      <c r="J41" s="314"/>
      <c r="K41" s="314"/>
      <c r="L41" s="314"/>
      <c r="M41" s="314"/>
      <c r="N41" s="314"/>
      <c r="O41" s="314"/>
      <c r="P41" s="314"/>
      <c r="Q41" s="314"/>
      <c r="R41" s="314"/>
      <c r="S41" s="314"/>
      <c r="T41" s="314"/>
      <c r="U41" s="314"/>
    </row>
    <row r="42" spans="2:21" ht="50.25" customHeight="1" x14ac:dyDescent="0.2">
      <c r="B42" s="314"/>
      <c r="C42" s="314"/>
      <c r="D42" s="314"/>
      <c r="E42" s="314"/>
      <c r="F42" s="314"/>
      <c r="G42" s="314"/>
      <c r="H42" s="314"/>
      <c r="I42" s="314"/>
      <c r="J42" s="314"/>
      <c r="K42" s="314"/>
      <c r="L42" s="314"/>
      <c r="M42" s="314"/>
      <c r="N42" s="314"/>
      <c r="O42" s="314"/>
      <c r="P42" s="314"/>
      <c r="Q42" s="314"/>
      <c r="R42" s="314"/>
      <c r="S42" s="314"/>
      <c r="T42" s="314"/>
      <c r="U42" s="314"/>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4"/>
      <c r="C44" s="314"/>
      <c r="D44" s="314"/>
      <c r="E44" s="314"/>
      <c r="F44" s="314"/>
      <c r="G44" s="314"/>
      <c r="H44" s="314"/>
      <c r="I44" s="314"/>
      <c r="J44" s="314"/>
      <c r="K44" s="314"/>
      <c r="L44" s="314"/>
      <c r="M44" s="314"/>
      <c r="N44" s="314"/>
      <c r="O44" s="314"/>
      <c r="P44" s="314"/>
      <c r="Q44" s="314"/>
      <c r="R44" s="314"/>
      <c r="S44" s="314"/>
      <c r="T44" s="314"/>
      <c r="U44" s="314"/>
    </row>
    <row r="45" spans="2:21" ht="60" customHeight="1" x14ac:dyDescent="0.2">
      <c r="B45" s="314"/>
      <c r="C45" s="314"/>
      <c r="D45" s="314"/>
      <c r="E45" s="314"/>
      <c r="F45" s="314"/>
      <c r="G45" s="314"/>
      <c r="H45" s="314"/>
      <c r="I45" s="314"/>
      <c r="J45" s="314"/>
      <c r="K45" s="314"/>
      <c r="L45" s="314"/>
      <c r="M45" s="314"/>
      <c r="N45" s="314"/>
      <c r="O45" s="314"/>
      <c r="P45" s="314"/>
      <c r="Q45" s="314"/>
      <c r="R45" s="314"/>
      <c r="S45" s="314"/>
      <c r="T45" s="314"/>
      <c r="U45" s="314"/>
    </row>
    <row r="46" spans="2:21" ht="59.25" customHeight="1" x14ac:dyDescent="0.2">
      <c r="B46" s="314"/>
      <c r="C46" s="314"/>
      <c r="D46" s="314"/>
      <c r="E46" s="314"/>
      <c r="F46" s="314"/>
      <c r="G46" s="314"/>
      <c r="H46" s="314"/>
      <c r="I46" s="314"/>
      <c r="J46" s="314"/>
      <c r="K46" s="314"/>
      <c r="L46" s="314"/>
      <c r="M46" s="314"/>
      <c r="N46" s="314"/>
      <c r="O46" s="314"/>
      <c r="P46" s="314"/>
      <c r="Q46" s="314"/>
      <c r="R46" s="314"/>
      <c r="S46" s="314"/>
      <c r="T46" s="314"/>
      <c r="U46" s="31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A13" zoomScale="70" zoomScaleNormal="70" workbookViewId="0">
      <selection activeCell="B17" sqref="B17:U1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7" t="s">
        <v>137</v>
      </c>
      <c r="C2" s="324" t="s">
        <v>176</v>
      </c>
      <c r="D2" s="324"/>
      <c r="E2" s="324"/>
      <c r="F2" s="324"/>
      <c r="G2" s="2"/>
      <c r="H2" s="325" t="s">
        <v>177</v>
      </c>
      <c r="I2" s="325"/>
      <c r="J2" s="325"/>
      <c r="K2" s="325"/>
      <c r="L2" s="3"/>
      <c r="M2" s="319" t="s">
        <v>178</v>
      </c>
      <c r="N2" s="319"/>
      <c r="O2" s="319"/>
      <c r="P2" s="319"/>
      <c r="Q2" s="58"/>
      <c r="R2" s="326" t="s">
        <v>179</v>
      </c>
      <c r="S2" s="326"/>
      <c r="T2" s="326"/>
      <c r="U2" s="326"/>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133</v>
      </c>
      <c r="C4" s="39">
        <f>Autoevaluación!R84/SUM(Autoevaluación!R84:R87)</f>
        <v>0</v>
      </c>
      <c r="D4" s="8">
        <f>Autoevaluación!R85/SUM(Autoevaluación!R84:R87)</f>
        <v>0</v>
      </c>
      <c r="E4" s="8">
        <f>Autoevaluación!R86/SUM(Autoevaluación!R84:R87)</f>
        <v>0.66666666666666663</v>
      </c>
      <c r="F4" s="8">
        <f>Autoevaluación!R87/SUM(Autoevaluación!R84:R87)</f>
        <v>0.33333333333333331</v>
      </c>
      <c r="G4" s="316"/>
      <c r="H4" s="19" t="e">
        <f>Autoevaluación!S84/SUM(Autoevaluación!S84:S87)</f>
        <v>#DIV/0!</v>
      </c>
      <c r="I4" s="8" t="e">
        <f>Autoevaluación!S85/SUM(Autoevaluación!S84:S87)</f>
        <v>#DIV/0!</v>
      </c>
      <c r="J4" s="8" t="e">
        <f>Autoevaluación!S86/SUM(Autoevaluación!S84:S87)</f>
        <v>#DIV/0!</v>
      </c>
      <c r="K4" s="8" t="e">
        <f>Autoevaluación!S87/SUM(Autoevaluación!S84:S87)</f>
        <v>#DIV/0!</v>
      </c>
      <c r="L4" s="323"/>
      <c r="M4" s="8" t="e">
        <f>Autoevaluación!T84/SUM(Autoevaluación!T84:T87)</f>
        <v>#DIV/0!</v>
      </c>
      <c r="N4" s="8" t="e">
        <f>Autoevaluación!T85/SUM(Autoevaluación!T84:T87)</f>
        <v>#DIV/0!</v>
      </c>
      <c r="O4" s="8" t="e">
        <f>Autoevaluación!T86/SUM(Autoevaluación!T84:T87)</f>
        <v>#DIV/0!</v>
      </c>
      <c r="P4" s="8" t="e">
        <f>Autoevaluación!T87/SUM(Autoevaluación!T84:T87)</f>
        <v>#DIV/0!</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134</v>
      </c>
      <c r="C5" s="39">
        <f>Autoevaluación!R89/SUM(Autoevaluación!R89:R92)</f>
        <v>0</v>
      </c>
      <c r="D5" s="8">
        <f>Autoevaluación!R90/SUM(Autoevaluación!R89:R92)</f>
        <v>0</v>
      </c>
      <c r="E5" s="8">
        <f>Autoevaluación!R91/SUM(Autoevaluación!R89:R92)</f>
        <v>0.2857142857142857</v>
      </c>
      <c r="F5" s="8">
        <f>Autoevaluación!R92/SUM(Autoevaluación!R89:R92)</f>
        <v>0.7142857142857143</v>
      </c>
      <c r="G5" s="316"/>
      <c r="H5" s="19" t="e">
        <f>Autoevaluación!S89/SUM(Autoevaluación!S89:S92)</f>
        <v>#DIV/0!</v>
      </c>
      <c r="I5" s="8" t="e">
        <f>Autoevaluación!S90/SUM(Autoevaluación!S89:S92)</f>
        <v>#DIV/0!</v>
      </c>
      <c r="J5" s="8" t="e">
        <f>Autoevaluación!S91/SUM(Autoevaluación!S89:Q92Q13:V16)</f>
        <v>#NAME?</v>
      </c>
      <c r="K5" s="8" t="e">
        <f>Autoevaluación!S92/SUM(Autoevaluación!S89:S92)</f>
        <v>#DIV/0!</v>
      </c>
      <c r="L5" s="323"/>
      <c r="M5" s="8" t="e">
        <f>Autoevaluación!T89/SUM(Autoevaluación!T89:T92)</f>
        <v>#DIV/0!</v>
      </c>
      <c r="N5" s="8" t="e">
        <f>Autoevaluación!T90/SUM(Autoevaluación!T89:T92)</f>
        <v>#DIV/0!</v>
      </c>
      <c r="O5" s="8" t="e">
        <f>Autoevaluación!T91/SUM(Autoevaluación!T89:T92)</f>
        <v>#DIV/0!</v>
      </c>
      <c r="P5" s="8" t="e">
        <f>Autoevaluación!T92/SUM(Autoevaluación!T89:T92)</f>
        <v>#DIV/0!</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32</v>
      </c>
      <c r="C6" s="39">
        <f>Autoevaluación!R98/SUM(Autoevaluación!R98:R101)</f>
        <v>0</v>
      </c>
      <c r="D6" s="8">
        <f>Autoevaluación!R99/SUM(Autoevaluación!R98:R101)</f>
        <v>0</v>
      </c>
      <c r="E6" s="8">
        <f>Autoevaluación!R100/SUM(Autoevaluación!R98:R101)</f>
        <v>0.5</v>
      </c>
      <c r="F6" s="8">
        <f>Autoevaluación!R101/SUM(Autoevaluación!R98:R101)</f>
        <v>0.5</v>
      </c>
      <c r="G6" s="316"/>
      <c r="H6" s="19" t="e">
        <f>Autoevaluación!S98/SUM(Autoevaluación!S98:S101)</f>
        <v>#DIV/0!</v>
      </c>
      <c r="I6" s="8" t="e">
        <f>Autoevaluación!S99/SUM(Autoevaluación!S98:S101)</f>
        <v>#DIV/0!</v>
      </c>
      <c r="J6" s="8" t="e">
        <f>Autoevaluación!S100/SUM(Autoevaluación!S98:S101)</f>
        <v>#DIV/0!</v>
      </c>
      <c r="K6" s="8" t="e">
        <f>Autoevaluación!S10/SUM(Autoevaluación!S98:S101)</f>
        <v>#DIV/0!</v>
      </c>
      <c r="L6" s="323"/>
      <c r="M6" s="8" t="e">
        <f>Autoevaluación!T98/SUM(Autoevaluación!T98:T101)</f>
        <v>#DIV/0!</v>
      </c>
      <c r="N6" s="8" t="e">
        <f>Autoevaluación!T99/SUM(Autoevaluación!T98:T101)</f>
        <v>#DIV/0!</v>
      </c>
      <c r="O6" s="8" t="e">
        <f>Autoevaluación!T100/SUM(Autoevaluación!T98:T101)</f>
        <v>#DIV/0!</v>
      </c>
      <c r="P6" s="8" t="e">
        <f>Autoevaluación!T101/SUM(Autoevaluación!T98:T101)</f>
        <v>#DIV/0!</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135</v>
      </c>
      <c r="C7" s="39">
        <f>Autoevaluación!R102/SUM(Autoevaluación!R102:R105)</f>
        <v>0</v>
      </c>
      <c r="D7" s="8">
        <f>Autoevaluación!R103/SUM(Autoevaluación!R102:R105)</f>
        <v>0</v>
      </c>
      <c r="E7" s="8">
        <f>Autoevaluación!R104/SUM(Autoevaluación!R102:R105)</f>
        <v>0.3</v>
      </c>
      <c r="F7" s="8">
        <f>Autoevaluación!R105/SUM(Autoevaluación!R102:R105)</f>
        <v>0.7</v>
      </c>
      <c r="G7" s="316"/>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323"/>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136</v>
      </c>
      <c r="C8" s="39">
        <f>Autoevaluación!R114/SUM(Autoevaluación!R114:R117)</f>
        <v>0</v>
      </c>
      <c r="D8" s="8">
        <f>Autoevaluación!R115/SUM(Autoevaluación!R114:R117)</f>
        <v>0</v>
      </c>
      <c r="E8" s="8">
        <f>Autoevaluación!R116/SUM(Autoevaluación!R114:R117)</f>
        <v>0</v>
      </c>
      <c r="F8" s="8">
        <f>Autoevaluación!R117/SUM(Autoevaluación!R114:R117)</f>
        <v>1</v>
      </c>
      <c r="G8" s="316"/>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323"/>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0</v>
      </c>
      <c r="E10" s="13">
        <f>AVERAGE(E4:E9)</f>
        <v>0.3504761904761905</v>
      </c>
      <c r="F10" s="13">
        <f>AVERAGE(F4:F9)</f>
        <v>0.6495238095238095</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366</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367</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03" t="s">
        <v>370</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31"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178</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29"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26" t="s">
        <v>179</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29" t="s">
        <v>28</v>
      </c>
      <c r="C40" s="329"/>
      <c r="D40" s="329"/>
      <c r="E40" s="329"/>
      <c r="F40" s="329"/>
      <c r="G40" s="329"/>
      <c r="H40" s="329"/>
      <c r="I40" s="329"/>
      <c r="J40" s="329"/>
      <c r="K40" s="329"/>
      <c r="L40" s="329"/>
      <c r="M40" s="329"/>
      <c r="N40" s="329"/>
      <c r="O40" s="329"/>
      <c r="P40" s="329"/>
      <c r="Q40" s="329"/>
      <c r="R40" s="329"/>
      <c r="S40" s="329"/>
      <c r="T40" s="329"/>
      <c r="U40" s="329"/>
    </row>
    <row r="41" spans="2:21" ht="50.2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abSelected="1" topLeftCell="A10" zoomScale="70" zoomScaleNormal="70" workbookViewId="0">
      <selection activeCell="B17" sqref="B17:U1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7" t="s">
        <v>24</v>
      </c>
      <c r="C2" s="324" t="s">
        <v>176</v>
      </c>
      <c r="D2" s="324"/>
      <c r="E2" s="324"/>
      <c r="F2" s="324"/>
      <c r="G2" s="2"/>
      <c r="H2" s="325" t="s">
        <v>177</v>
      </c>
      <c r="I2" s="325"/>
      <c r="J2" s="325"/>
      <c r="K2" s="325"/>
      <c r="L2" s="3"/>
      <c r="M2" s="319" t="s">
        <v>178</v>
      </c>
      <c r="N2" s="319"/>
      <c r="O2" s="319"/>
      <c r="P2" s="319"/>
      <c r="Q2" s="58"/>
      <c r="R2" s="326" t="s">
        <v>179</v>
      </c>
      <c r="S2" s="326"/>
      <c r="T2" s="326"/>
      <c r="U2" s="326"/>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v>
      </c>
      <c r="D4" s="8">
        <f>Autoevaluación!R123/SUM(Autoevaluación!R122:R125)</f>
        <v>0</v>
      </c>
      <c r="E4" s="8">
        <f>Autoevaluación!R124/SUM(Autoevaluación!R122:R125)</f>
        <v>0.5</v>
      </c>
      <c r="F4" s="8">
        <f>Autoevaluación!R125/SUM(Autoevaluación!R122:R125)</f>
        <v>0.5</v>
      </c>
      <c r="G4" s="316"/>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323"/>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v>
      </c>
      <c r="D5" s="8">
        <f>Autoevaluación!R129/SUM(Autoevaluación!R128:R131)</f>
        <v>0.25</v>
      </c>
      <c r="E5" s="8">
        <f>Autoevaluación!R130/SUM(Autoevaluación!R128:R131)</f>
        <v>0</v>
      </c>
      <c r="F5" s="8">
        <f>Autoevaluación!R131/SUM(Autoevaluación!R128:R131)</f>
        <v>0.75</v>
      </c>
      <c r="G5" s="316"/>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323"/>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0</v>
      </c>
      <c r="E6" s="8">
        <f>Autoevaluación!R136/SUM(Autoevaluación!R134:R137)</f>
        <v>0</v>
      </c>
      <c r="F6" s="8">
        <f>Autoevaluación!R137/SUM(Autoevaluación!R134:R137)</f>
        <v>1</v>
      </c>
      <c r="G6" s="316"/>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323"/>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v>
      </c>
      <c r="D7" s="8">
        <f>Autoevaluación!R140/SUM(Autoevaluación!R139:R142)</f>
        <v>0</v>
      </c>
      <c r="E7" s="8">
        <f>Autoevaluación!R141/SUM(Autoevaluación!R139:R142)</f>
        <v>0.66666666666666663</v>
      </c>
      <c r="F7" s="8">
        <f>Autoevaluación!R142/SUM(Autoevaluación!R139:R142)</f>
        <v>0.33333333333333331</v>
      </c>
      <c r="G7" s="316"/>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323"/>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16"/>
      <c r="H8" s="8"/>
      <c r="I8" s="8"/>
      <c r="J8" s="8"/>
      <c r="K8" s="8"/>
      <c r="L8" s="323"/>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6.25E-2</v>
      </c>
      <c r="E10" s="13">
        <f>AVERAGE(E4:E9)</f>
        <v>0.29166666666666663</v>
      </c>
      <c r="F10" s="13">
        <f>AVERAGE(F4:F9)</f>
        <v>0.64583333333333337</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209</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210</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33" t="s">
        <v>208</v>
      </c>
      <c r="C17" s="334"/>
      <c r="D17" s="334"/>
      <c r="E17" s="334"/>
      <c r="F17" s="334"/>
      <c r="G17" s="334"/>
      <c r="H17" s="334"/>
      <c r="I17" s="334"/>
      <c r="J17" s="334"/>
      <c r="K17" s="334"/>
      <c r="L17" s="334"/>
      <c r="M17" s="334"/>
      <c r="N17" s="334"/>
      <c r="O17" s="334"/>
      <c r="P17" s="334"/>
      <c r="Q17" s="334"/>
      <c r="R17" s="334"/>
      <c r="S17" s="334"/>
      <c r="T17" s="334"/>
      <c r="U17" s="335"/>
    </row>
    <row r="18" spans="2:21" ht="60" customHeight="1" x14ac:dyDescent="0.2">
      <c r="B18" s="303" t="s">
        <v>207</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178</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31"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40" spans="2:21" x14ac:dyDescent="0.2">
      <c r="B40" s="326" t="s">
        <v>179</v>
      </c>
      <c r="C40" s="326"/>
      <c r="D40" s="326"/>
      <c r="E40" s="326"/>
      <c r="F40" s="326"/>
      <c r="G40" s="326"/>
      <c r="H40" s="326"/>
      <c r="I40" s="326"/>
      <c r="J40" s="326"/>
      <c r="K40" s="326"/>
      <c r="L40" s="326"/>
      <c r="M40" s="326"/>
      <c r="N40" s="326"/>
      <c r="O40" s="326"/>
      <c r="P40" s="326"/>
      <c r="Q40" s="326"/>
      <c r="R40" s="326"/>
      <c r="S40" s="326"/>
      <c r="T40" s="326"/>
      <c r="U40" s="326"/>
    </row>
    <row r="41" spans="2:21" ht="19.5" x14ac:dyDescent="0.2">
      <c r="B41" s="331" t="s">
        <v>28</v>
      </c>
      <c r="C41" s="332"/>
      <c r="D41" s="332"/>
      <c r="E41" s="332"/>
      <c r="F41" s="332"/>
      <c r="G41" s="332"/>
      <c r="H41" s="332"/>
      <c r="I41" s="332"/>
      <c r="J41" s="332"/>
      <c r="K41" s="332"/>
      <c r="L41" s="332"/>
      <c r="M41" s="332"/>
      <c r="N41" s="332"/>
      <c r="O41" s="332"/>
      <c r="P41" s="332"/>
      <c r="Q41" s="332"/>
      <c r="R41" s="332"/>
      <c r="S41" s="332"/>
      <c r="T41" s="332"/>
      <c r="U41" s="332"/>
    </row>
    <row r="42" spans="2:21" ht="62.2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2">
      <c r="B43" s="303"/>
      <c r="C43" s="303"/>
      <c r="D43" s="303"/>
      <c r="E43" s="303"/>
      <c r="F43" s="303"/>
      <c r="G43" s="303"/>
      <c r="H43" s="303"/>
      <c r="I43" s="303"/>
      <c r="J43" s="303"/>
      <c r="K43" s="303"/>
      <c r="L43" s="303"/>
      <c r="M43" s="303"/>
      <c r="N43" s="303"/>
      <c r="O43" s="303"/>
      <c r="P43" s="303"/>
      <c r="Q43" s="303"/>
      <c r="R43" s="303"/>
      <c r="S43" s="303"/>
      <c r="T43" s="303"/>
      <c r="U43" s="303"/>
    </row>
    <row r="44" spans="2:21" ht="19.5" x14ac:dyDescent="0.2">
      <c r="B44" s="320" t="s">
        <v>123</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2">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2024-03-24T21:36:20Z</dcterms:modified>
</cp:coreProperties>
</file>