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A\Documents\Para ENVIAR y Eliminar\"/>
    </mc:Choice>
  </mc:AlternateContent>
  <xr:revisionPtr revIDLastSave="0" documentId="8_{45F517DE-BA3C-455E-BA8B-E2BC790EB0CD}" xr6:coauthVersionLast="47" xr6:coauthVersionMax="47" xr10:uidLastSave="{00000000-0000-0000-0000-000000000000}"/>
  <bookViews>
    <workbookView xWindow="-120" yWindow="-120" windowWidth="20640" windowHeight="11160" xr2:uid="{1E342733-96F3-4DD6-A141-71E77EEA2E0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" i="1" l="1"/>
  <c r="AN5" i="1" s="1"/>
  <c r="AO5" i="1" s="1"/>
  <c r="AC5" i="1"/>
  <c r="AD5" i="1" s="1"/>
  <c r="AE5" i="1" s="1"/>
  <c r="X5" i="1"/>
  <c r="Y5" i="1" s="1"/>
  <c r="Z5" i="1" s="1"/>
  <c r="S5" i="1"/>
  <c r="AP5" i="1" s="1"/>
  <c r="AM4" i="1"/>
  <c r="AN4" i="1" s="1"/>
  <c r="AO4" i="1" s="1"/>
  <c r="AC4" i="1"/>
  <c r="AD4" i="1" s="1"/>
  <c r="AE4" i="1" s="1"/>
  <c r="X4" i="1"/>
  <c r="Y4" i="1" s="1"/>
  <c r="Z4" i="1" s="1"/>
  <c r="S4" i="1"/>
  <c r="AP4" i="1" s="1"/>
  <c r="AM3" i="1"/>
  <c r="AN3" i="1" s="1"/>
  <c r="AO3" i="1" s="1"/>
  <c r="AC3" i="1"/>
  <c r="AD3" i="1" s="1"/>
  <c r="AE3" i="1" s="1"/>
  <c r="X3" i="1"/>
  <c r="Y3" i="1" s="1"/>
  <c r="Z3" i="1" s="1"/>
  <c r="S3" i="1"/>
  <c r="AP3" i="1" s="1"/>
  <c r="T3" i="1" l="1"/>
  <c r="U3" i="1" s="1"/>
  <c r="AF3" i="1" s="1"/>
  <c r="AQ3" i="1" s="1"/>
  <c r="AR3" i="1" s="1"/>
  <c r="T4" i="1"/>
  <c r="U4" i="1" s="1"/>
  <c r="AF4" i="1" s="1"/>
  <c r="AQ4" i="1" s="1"/>
  <c r="AR4" i="1" s="1"/>
  <c r="T5" i="1"/>
  <c r="U5" i="1" s="1"/>
  <c r="AF5" i="1" s="1"/>
  <c r="AQ5" i="1" s="1"/>
  <c r="AR5" i="1" s="1"/>
</calcChain>
</file>

<file path=xl/sharedStrings.xml><?xml version="1.0" encoding="utf-8"?>
<sst xmlns="http://schemas.openxmlformats.org/spreadsheetml/2006/main" count="83" uniqueCount="59">
  <si>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</si>
  <si>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</si>
  <si>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</si>
  <si>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</si>
  <si>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</si>
  <si>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</si>
  <si>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</si>
  <si>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</si>
  <si>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</si>
  <si>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Tipo de identificación</t>
  </si>
  <si>
    <t>Número de documento</t>
  </si>
  <si>
    <t>Apellidos y nombres</t>
  </si>
  <si>
    <t>Establecimiento educativo</t>
  </si>
  <si>
    <t>Código DANE</t>
  </si>
  <si>
    <t>Zona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</si>
  <si>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</si>
  <si>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</si>
  <si>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</si>
  <si>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</si>
  <si>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</si>
  <si>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</si>
  <si>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</si>
  <si>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</si>
  <si>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</si>
  <si>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</si>
  <si>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</si>
  <si>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</si>
  <si>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</si>
  <si>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</si>
  <si>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</si>
  <si>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</si>
  <si>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</si>
  <si>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</si>
  <si>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</si>
  <si>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</si>
  <si>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</si>
  <si>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</si>
  <si>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</si>
  <si>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</si>
  <si>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</si>
  <si>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</si>
  <si>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</si>
  <si>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</si>
  <si>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</si>
  <si>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</si>
  <si>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</si>
  <si>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NORTE DE SANTANDER</t>
  </si>
  <si>
    <t>ABREGO</t>
  </si>
  <si>
    <t>CC</t>
  </si>
  <si>
    <t>ARENAS GONZÁLEZ EDWIN LEONARDO</t>
  </si>
  <si>
    <t>IER SAN JAVIER</t>
  </si>
  <si>
    <t>Rural</t>
  </si>
  <si>
    <t>Básica primaria</t>
  </si>
  <si>
    <t>Compromiso social</t>
  </si>
  <si>
    <t>Trabajo en equipo</t>
  </si>
  <si>
    <t>Comunicación y relaciones</t>
  </si>
  <si>
    <t>LÁZARO ORTIZ MARÍA EUGENIA</t>
  </si>
  <si>
    <t>GÓMEZ PARRA NANCY</t>
  </si>
  <si>
    <t>Negociación y mediación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</si>
</sst>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664F-A9A9-4D98-B097-A477820FE713}">
  <dimension ref="A1:AS5"/>
  <sheetViews>
    <sheetView tabSelected="1" workbookViewId="0">
      <selection activeCell="A3" sqref="A3"/>
    </sheetView>
  </sheetViews>
  <sheetFormatPr baseColWidth="10" defaultRowHeight="15" x14ac:dyDescent="0.25"/>
  <cols>
    <col min="8" max="8" width="15.42578125" customWidth="1"/>
  </cols>
  <sheetData>
    <row r="1" spans="1:45" ht="16.5" x14ac:dyDescent="0.25">
      <c r="A1" s="1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 t="s">
        <v>4</v>
      </c>
      <c r="M1" s="2"/>
      <c r="N1" s="2"/>
      <c r="O1" s="2" t="s">
        <v>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 t="s">
        <v>6</v>
      </c>
      <c r="AH1" s="2"/>
      <c r="AI1" s="2"/>
      <c r="AJ1" s="2" t="s">
        <v>7</v>
      </c>
      <c r="AK1" s="2"/>
      <c r="AL1" s="2"/>
      <c r="AM1" s="2"/>
      <c r="AN1" s="2"/>
      <c r="AO1" s="2"/>
      <c r="AP1" s="3"/>
      <c r="AQ1" s="2" t="s">
        <v>8</v>
      </c>
      <c r="AR1" s="2"/>
      <c r="AS1" s="4"/>
    </row>
    <row r="2" spans="1:45" ht="38.25" x14ac:dyDescent="0.25">
      <c r="A2" s="1"/>
      <c r="B2" s="2"/>
      <c r="C2" s="2"/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17</v>
      </c>
      <c r="V2" s="3" t="s">
        <v>26</v>
      </c>
      <c r="W2" s="3" t="s">
        <v>27</v>
      </c>
      <c r="X2" s="3" t="s">
        <v>28</v>
      </c>
      <c r="Y2" s="3" t="s">
        <v>29</v>
      </c>
      <c r="Z2" s="3" t="s">
        <v>18</v>
      </c>
      <c r="AA2" s="3" t="s">
        <v>30</v>
      </c>
      <c r="AB2" s="3" t="s">
        <v>31</v>
      </c>
      <c r="AC2" s="3" t="s">
        <v>32</v>
      </c>
      <c r="AD2" s="3" t="s">
        <v>33</v>
      </c>
      <c r="AE2" s="3" t="s">
        <v>19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42</v>
      </c>
      <c r="AO2" s="3" t="s">
        <v>43</v>
      </c>
      <c r="AP2" s="3" t="s">
        <v>41</v>
      </c>
      <c r="AQ2" s="3" t="s">
        <v>44</v>
      </c>
      <c r="AR2" s="5" t="s">
        <v>45</v>
      </c>
      <c r="AS2" s="4"/>
    </row>
    <row r="3" spans="1:45" ht="27" x14ac:dyDescent="0.25">
      <c r="A3" s="6">
        <v>1</v>
      </c>
      <c r="B3" s="7" t="s">
        <v>46</v>
      </c>
      <c r="C3" s="8" t="s">
        <v>47</v>
      </c>
      <c r="D3" s="9" t="s">
        <v>48</v>
      </c>
      <c r="E3" s="10">
        <v>5408600</v>
      </c>
      <c r="F3" s="10" t="s">
        <v>49</v>
      </c>
      <c r="G3" s="11" t="s">
        <v>50</v>
      </c>
      <c r="H3" s="12">
        <v>254003000526</v>
      </c>
      <c r="I3" s="8" t="s">
        <v>51</v>
      </c>
      <c r="J3" s="13" t="s">
        <v>52</v>
      </c>
      <c r="K3" s="8" t="s">
        <v>52</v>
      </c>
      <c r="L3" s="9">
        <v>27.9</v>
      </c>
      <c r="M3" s="9">
        <v>18.899999999999999</v>
      </c>
      <c r="N3" s="9">
        <v>11.7</v>
      </c>
      <c r="O3" s="9">
        <v>80</v>
      </c>
      <c r="P3" s="9">
        <v>75</v>
      </c>
      <c r="Q3" s="9">
        <v>100</v>
      </c>
      <c r="R3" s="9">
        <v>95</v>
      </c>
      <c r="S3" s="14">
        <f t="shared" ref="S3:S5" si="0">SUM(O3:R3)</f>
        <v>350</v>
      </c>
      <c r="T3" s="15">
        <f t="shared" ref="T3:T5" si="1">IF(S3&gt;0,AVERAGE(O3:R3))</f>
        <v>87.5</v>
      </c>
      <c r="U3" s="15">
        <f t="shared" ref="U3:U5" si="2">(T3*L3)/100</f>
        <v>24.412500000000001</v>
      </c>
      <c r="V3" s="9">
        <v>100</v>
      </c>
      <c r="W3" s="9">
        <v>91</v>
      </c>
      <c r="X3" s="14">
        <f>SUM(V3:W3)</f>
        <v>191</v>
      </c>
      <c r="Y3" s="15">
        <f>IF(X3&gt;0,AVERAGE(V3:W3))</f>
        <v>95.5</v>
      </c>
      <c r="Z3" s="15">
        <f t="shared" ref="Z3:Z5" si="3">(Y3*M3)/100</f>
        <v>18.049499999999998</v>
      </c>
      <c r="AA3" s="9">
        <v>80</v>
      </c>
      <c r="AB3" s="9">
        <v>87</v>
      </c>
      <c r="AC3" s="14">
        <f>SUM(AA3:AB3)</f>
        <v>167</v>
      </c>
      <c r="AD3" s="15">
        <f>IF(AC3&gt;0,AVERAGE(AA3:AB3))</f>
        <v>83.5</v>
      </c>
      <c r="AE3" s="15">
        <f t="shared" ref="AE3:AE5" si="4">(AD3*N3)/100</f>
        <v>9.769499999999999</v>
      </c>
      <c r="AF3" s="15">
        <f>U3+Z3+AE3</f>
        <v>52.231500000000004</v>
      </c>
      <c r="AG3" s="8" t="s">
        <v>53</v>
      </c>
      <c r="AH3" s="8" t="s">
        <v>54</v>
      </c>
      <c r="AI3" s="8" t="s">
        <v>55</v>
      </c>
      <c r="AJ3" s="9">
        <v>90</v>
      </c>
      <c r="AK3" s="9">
        <v>90</v>
      </c>
      <c r="AL3" s="9">
        <v>80</v>
      </c>
      <c r="AM3" s="14">
        <f>SUM(AJ3:AL3)</f>
        <v>260</v>
      </c>
      <c r="AN3" s="15">
        <f>IF(AM3&gt;0,AVERAGE(AJ3:AL3))</f>
        <v>86.666666666666671</v>
      </c>
      <c r="AO3" s="15">
        <f>AN3*0.3</f>
        <v>26</v>
      </c>
      <c r="AP3" s="15">
        <f>S3+X3+AC3+AM3</f>
        <v>968</v>
      </c>
      <c r="AQ3" s="15">
        <f t="shared" ref="AQ3:AQ5" si="5">IF(AP3&gt;0,(AF3+AO3))</f>
        <v>78.231500000000011</v>
      </c>
      <c r="AR3" s="16" t="str">
        <f>IF(AQ3=FALSE,FALSE,IF(AQ3&lt;60,"NO SATISFACTORIO",IF(AQ3&gt;=90,"SOBRESALIENTE","SATISFACTORIO")))</f>
        <v>SATISFACTORIO</v>
      </c>
      <c r="AS3" s="17"/>
    </row>
    <row r="4" spans="1:45" ht="27" x14ac:dyDescent="0.25">
      <c r="A4" s="6">
        <v>2</v>
      </c>
      <c r="B4" s="7" t="s">
        <v>46</v>
      </c>
      <c r="C4" s="8" t="s">
        <v>47</v>
      </c>
      <c r="D4" s="9" t="s">
        <v>48</v>
      </c>
      <c r="E4" s="10">
        <v>60415654</v>
      </c>
      <c r="F4" s="10" t="s">
        <v>56</v>
      </c>
      <c r="G4" s="11" t="s">
        <v>50</v>
      </c>
      <c r="H4" s="12">
        <v>254003000526</v>
      </c>
      <c r="I4" s="8" t="s">
        <v>51</v>
      </c>
      <c r="J4" s="13" t="s">
        <v>52</v>
      </c>
      <c r="K4" s="8" t="s">
        <v>52</v>
      </c>
      <c r="L4" s="9">
        <v>32.299999999999997</v>
      </c>
      <c r="M4" s="9">
        <v>19</v>
      </c>
      <c r="N4" s="9">
        <v>15.9</v>
      </c>
      <c r="O4" s="9">
        <v>95</v>
      </c>
      <c r="P4" s="9">
        <v>98</v>
      </c>
      <c r="Q4" s="9">
        <v>100</v>
      </c>
      <c r="R4" s="9">
        <v>100</v>
      </c>
      <c r="S4" s="14">
        <f t="shared" si="0"/>
        <v>393</v>
      </c>
      <c r="T4" s="15">
        <f t="shared" si="1"/>
        <v>98.25</v>
      </c>
      <c r="U4" s="15">
        <f t="shared" si="2"/>
        <v>31.734749999999998</v>
      </c>
      <c r="V4" s="9">
        <v>100</v>
      </c>
      <c r="W4" s="9">
        <v>95</v>
      </c>
      <c r="X4" s="14">
        <f t="shared" ref="X4:X5" si="6">SUM(V4:W4)</f>
        <v>195</v>
      </c>
      <c r="Y4" s="15">
        <f t="shared" ref="Y4:Y5" si="7">IF(X4&gt;0,AVERAGE(V4:W4))</f>
        <v>97.5</v>
      </c>
      <c r="Z4" s="15">
        <f t="shared" si="3"/>
        <v>18.524999999999999</v>
      </c>
      <c r="AA4" s="9">
        <v>97</v>
      </c>
      <c r="AB4" s="9">
        <v>95</v>
      </c>
      <c r="AC4" s="14">
        <f t="shared" ref="AC4:AC5" si="8">SUM(AA4:AB4)</f>
        <v>192</v>
      </c>
      <c r="AD4" s="15">
        <f t="shared" ref="AD4:AD5" si="9">IF(AC4&gt;0,AVERAGE(AA4:AB4))</f>
        <v>96</v>
      </c>
      <c r="AE4" s="15">
        <f t="shared" si="4"/>
        <v>15.264000000000001</v>
      </c>
      <c r="AF4" s="15">
        <f t="shared" ref="AF4:AF5" si="10">U4+Z4+AE4</f>
        <v>65.523749999999993</v>
      </c>
      <c r="AG4" s="8" t="s">
        <v>53</v>
      </c>
      <c r="AH4" s="8" t="s">
        <v>54</v>
      </c>
      <c r="AI4" s="8" t="s">
        <v>55</v>
      </c>
      <c r="AJ4" s="9">
        <v>100</v>
      </c>
      <c r="AK4" s="9">
        <v>100</v>
      </c>
      <c r="AL4" s="9">
        <v>98</v>
      </c>
      <c r="AM4" s="14">
        <f t="shared" ref="AM4:AM5" si="11">SUM(AJ4:AL4)</f>
        <v>298</v>
      </c>
      <c r="AN4" s="15">
        <f t="shared" ref="AN4:AN5" si="12">IF(AM4&gt;0,AVERAGE(AJ4:AL4))</f>
        <v>99.333333333333329</v>
      </c>
      <c r="AO4" s="15">
        <f t="shared" ref="AO4:AO5" si="13">AN4*0.3</f>
        <v>29.799999999999997</v>
      </c>
      <c r="AP4" s="15">
        <f t="shared" ref="AP4:AP5" si="14">S4+X4+AC4+AM4</f>
        <v>1078</v>
      </c>
      <c r="AQ4" s="15">
        <f t="shared" si="5"/>
        <v>95.32374999999999</v>
      </c>
      <c r="AR4" s="16" t="str">
        <f t="shared" ref="AR4:AR5" si="15">IF(AQ4=FALSE,FALSE,IF(AQ4&lt;60,"NO SATISFACTORIO",IF(AQ4&gt;=90,"SOBRESALIENTE","SATISFACTORIO")))</f>
        <v>SOBRESALIENTE</v>
      </c>
      <c r="AS4" s="17"/>
    </row>
    <row r="5" spans="1:45" ht="27" x14ac:dyDescent="0.25">
      <c r="A5" s="6">
        <v>3</v>
      </c>
      <c r="B5" s="7" t="s">
        <v>46</v>
      </c>
      <c r="C5" s="9" t="s">
        <v>47</v>
      </c>
      <c r="D5" s="9" t="s">
        <v>48</v>
      </c>
      <c r="E5" s="10">
        <v>60417107</v>
      </c>
      <c r="F5" s="10" t="s">
        <v>57</v>
      </c>
      <c r="G5" s="11" t="s">
        <v>50</v>
      </c>
      <c r="H5" s="12">
        <v>254003000526</v>
      </c>
      <c r="I5" s="8" t="s">
        <v>51</v>
      </c>
      <c r="J5" s="13" t="s">
        <v>52</v>
      </c>
      <c r="K5" s="8" t="s">
        <v>52</v>
      </c>
      <c r="L5" s="9">
        <v>31.4</v>
      </c>
      <c r="M5" s="9">
        <v>19.8</v>
      </c>
      <c r="N5" s="9">
        <v>17</v>
      </c>
      <c r="O5" s="9">
        <v>100</v>
      </c>
      <c r="P5" s="9">
        <v>92</v>
      </c>
      <c r="Q5" s="9">
        <v>100</v>
      </c>
      <c r="R5" s="9">
        <v>100</v>
      </c>
      <c r="S5" s="14">
        <f t="shared" si="0"/>
        <v>392</v>
      </c>
      <c r="T5" s="15">
        <f t="shared" si="1"/>
        <v>98</v>
      </c>
      <c r="U5" s="15">
        <f t="shared" si="2"/>
        <v>30.771999999999998</v>
      </c>
      <c r="V5" s="9">
        <v>100</v>
      </c>
      <c r="W5" s="9">
        <v>100</v>
      </c>
      <c r="X5" s="14">
        <f t="shared" si="6"/>
        <v>200</v>
      </c>
      <c r="Y5" s="15">
        <f t="shared" si="7"/>
        <v>100</v>
      </c>
      <c r="Z5" s="15">
        <f t="shared" si="3"/>
        <v>19.8</v>
      </c>
      <c r="AA5" s="9">
        <v>100</v>
      </c>
      <c r="AB5" s="9">
        <v>100</v>
      </c>
      <c r="AC5" s="14">
        <f t="shared" si="8"/>
        <v>200</v>
      </c>
      <c r="AD5" s="15">
        <f t="shared" si="9"/>
        <v>100</v>
      </c>
      <c r="AE5" s="15">
        <f t="shared" si="4"/>
        <v>17</v>
      </c>
      <c r="AF5" s="15">
        <f t="shared" si="10"/>
        <v>67.572000000000003</v>
      </c>
      <c r="AG5" s="9" t="s">
        <v>53</v>
      </c>
      <c r="AH5" s="9" t="s">
        <v>58</v>
      </c>
      <c r="AI5" s="9" t="s">
        <v>55</v>
      </c>
      <c r="AJ5" s="9">
        <v>100</v>
      </c>
      <c r="AK5" s="9">
        <v>100</v>
      </c>
      <c r="AL5" s="9"/>
      <c r="AM5" s="14">
        <f t="shared" si="11"/>
        <v>200</v>
      </c>
      <c r="AN5" s="15">
        <f t="shared" si="12"/>
        <v>100</v>
      </c>
      <c r="AO5" s="15">
        <f t="shared" si="13"/>
        <v>30</v>
      </c>
      <c r="AP5" s="15">
        <f t="shared" si="14"/>
        <v>992</v>
      </c>
      <c r="AQ5" s="15">
        <f t="shared" si="5"/>
        <v>97.572000000000003</v>
      </c>
      <c r="AR5" s="16" t="str">
        <f t="shared" si="15"/>
        <v>SOBRESALIENTE</v>
      </c>
      <c r="AS5" s="17"/>
    </row>
  </sheetData>
  <mergeCells count="9">
    <mergeCell ref="AG1:AI1"/>
    <mergeCell ref="AJ1:AO1"/>
    <mergeCell ref="AQ1:AR1"/>
    <mergeCell ref="A1:A2"/>
    <mergeCell ref="B1:B2"/>
    <mergeCell ref="C1:C2"/>
    <mergeCell ref="D1:K1"/>
    <mergeCell ref="L1:N1"/>
    <mergeCell ref="O1:AF1"/>
  </mergeCells>
  <conditionalFormatting sqref="A1:AJ2 AK2:AO2 AM3:AO5 AP1:AS5 A3:B5 S3:U5 AC3:AF5 X3:Z5">
    <cfRule type="expression" priority="1" stopIfTrue="1">
      <formula>largo</formula>
    </cfRule>
    <cfRule type="cellIs" dxfId="0" priority="2" stopIfTrue="1" operator="equal">
      <formula>FALSE</formula>
    </cfRule>
  </conditionalFormatting>
  <dataValidations count="14">
    <dataValidation allowBlank="1" showInputMessage="1" showErrorMessage="1" promptTitle="Ponderación áreas de gestión" prompt="RECUERDE QUE LA SUMA DE LAS PONDERACIONES DE LAS ÁREAS DE GESTIÓN SIEMPRE DEBE SER IGUAL A 70." sqref="L3:N5" xr:uid="{02B1EEA9-AD86-4567-9A64-2E04AAFCB6C6}"/>
    <dataValidation type="list" allowBlank="1" showInputMessage="1" showErrorMessage="1" promptTitle="ÁREA" prompt="Seleccione el área en la que se desempeña el docente evaluado." sqref="J3:J5" xr:uid="{AF1D7A05-32A8-4DFF-87FA-97C9D1F12B58}">
      <formula1>$AV$14:$AV$34</formula1>
    </dataValidation>
    <dataValidation allowBlank="1" showInputMessage="1" showErrorMessage="1" promptTitle="MUNICIPIO" prompt="Escriba el nombre del municipio en el que labora el docente evaluado." sqref="C3:C5" xr:uid="{545ABB59-E010-4A3C-9A9D-1E6CBA0FB445}"/>
    <dataValidation allowBlank="1" showInputMessage="1" showErrorMessage="1" promptTitle="ENTIDAD TERRITORIAL CERTIFICADA" prompt="Escriba el nombre de la entidad territorial certificada." sqref="B3:B5" xr:uid="{2701F4F4-BA10-4067-9357-540AB647CB5B}"/>
    <dataValidation type="list" allowBlank="1" showInputMessage="1" showErrorMessage="1" promptTitle="NIVEL" prompt="Seleccione el nivel en el que enseña el docente evaluado." sqref="K3:K5" xr:uid="{AAAEB747-AA82-4208-A81A-CA87197946B5}">
      <formula1>$AW$14:$AW$16</formula1>
    </dataValidation>
    <dataValidation type="list" allowBlank="1" showInputMessage="1" showErrorMessage="1" promptTitle="ZONA" prompt="Seleccione la zona en la que se ubica el establecimiento educativo." sqref="I3:I5" xr:uid="{D90D5F00-01F1-4A4A-9519-D4E2EF379BDB}">
      <formula1>$AU$14:$AU$15</formula1>
    </dataValidation>
    <dataValidation allowBlank="1" showInputMessage="1" showErrorMessage="1" promptTitle="Código DANE" prompt="Escriba el código DANE del establecimiento educativo en el que labora el docente evaluado." sqref="H3:H5" xr:uid="{12A4D0FF-A889-4E7B-9FF5-DF04A37A55E2}"/>
    <dataValidation allowBlank="1" showInputMessage="1" showErrorMessage="1" promptTitle="ESTABLECIMIENTO EDUCATIVO" prompt="Escriba el nombre del establecimiento educativo en el que labora el docente evaluado." sqref="G3:G5" xr:uid="{0EA6F7CC-1524-4B6B-B7A1-920A67F540FD}"/>
    <dataValidation allowBlank="1" showInputMessage="1" showErrorMessage="1" promptTitle="APELLIDOS Y NOMBRES" prompt="Escriba primero los APELLIDOS y luego los NOMBRES completos del docente evaluado." sqref="F3:F5" xr:uid="{CCB3A862-AEA5-4424-A273-54E805C72466}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:E5" xr:uid="{BCB13D7F-150D-4D2A-AFF5-EF4EB526CC42}">
      <formula1>1</formula1>
      <formula2>9000000000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3:D5" xr:uid="{B79A9F59-E0A1-421E-B22C-7666F2BA26D0}">
      <formula1>$AT$14:$AT$15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3:AI5" xr:uid="{57983E6B-52F5-4553-8975-87FC69972D0B}">
      <formula1>$AX$14:$AX$20</formula1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3:AL3" xr:uid="{48D6A80D-35A7-40BD-A853-B5C2BACCCCEF}">
      <formula1>1</formula1>
      <formula2>100</formula2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4:AL5 AA3:AB5 V3:W5 O3:R5" xr:uid="{1D5EF5D8-6476-4EAF-8E36-CB5048F9647E}">
      <formula1>1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</dc:creator>
  <cp:lastModifiedBy>DINA</cp:lastModifiedBy>
  <dcterms:created xsi:type="dcterms:W3CDTF">2024-03-25T20:33:51Z</dcterms:created>
  <dcterms:modified xsi:type="dcterms:W3CDTF">2024-03-25T20:34:47Z</dcterms:modified>
</cp:coreProperties>
</file>