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505" windowHeight="7200" activeTab="2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44525"/>
</workbook>
</file>

<file path=xl/sharedStrings.xml><?xml version="1.0" encoding="utf-8"?>
<sst xmlns="http://schemas.openxmlformats.org/spreadsheetml/2006/main" count="559" uniqueCount="406">
  <si>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</si>
  <si>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</si>
  <si>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</si>
  <si>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</si>
  <si>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</si>
  <si>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</si>
  <si>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</si>
  <si>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</si>
  <si>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</si>
  <si>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</si>
  <si>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</si>
  <si>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</si>
  <si>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</si>
  <si>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CENTRO EDUCATIVO RURAL BUENOS AIRES</t>
  </si>
  <si>
    <t>28/11/2023</t>
  </si>
  <si>
    <r>
      <rPr>
        <sz val="14"/>
        <color indexed="8"/>
        <rFont val="Arial"/>
        <charset val="134"/>
      </rPr>
      <t>Primera etapa</t>
    </r>
    <r>
      <rPr>
        <sz val="11"/>
        <color indexed="8"/>
        <rFont val="Arial"/>
        <charset val="134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</si>
  <si>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</si>
  <si>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</si>
  <si>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</si>
  <si>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</si>
  <si>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</si>
  <si>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 xml:space="preserve">VEREDA SOMBRERITO </t>
  </si>
  <si>
    <t>Municipio</t>
  </si>
  <si>
    <t>RAGONVALIA</t>
  </si>
  <si>
    <t>3. Elaboración del perfil Institucional</t>
  </si>
  <si>
    <t>2-Directiva, 3-Académica, 4-Admon, 5-Comunidad, 6-Perfil</t>
  </si>
  <si>
    <t>Correo electronico</t>
  </si>
  <si>
    <t>cer_buenosaires@sednortedesantander.gov.co</t>
  </si>
  <si>
    <t>Tel</t>
  </si>
  <si>
    <t>4. Establecimiento de las fortalezas y oportunidades de mejoramiento</t>
  </si>
  <si>
    <t>Rector o Director</t>
  </si>
  <si>
    <t>MARIA AURORA MARTINEZ HERRERA</t>
  </si>
  <si>
    <t>Horizonte</t>
  </si>
  <si>
    <t>2023 - 2025</t>
  </si>
  <si>
    <t>DATOS DEL EQUIPO AUTO - EVALUADOR</t>
  </si>
  <si>
    <t>NOMBRE</t>
  </si>
  <si>
    <t>CARGO</t>
  </si>
  <si>
    <t>E-MAIL</t>
  </si>
  <si>
    <t>JAIME FRANCISCO QUINTANA</t>
  </si>
  <si>
    <t xml:space="preserve">DOCENTE </t>
  </si>
  <si>
    <t>pachinqui@hotmail.com</t>
  </si>
  <si>
    <t xml:space="preserve">CARMEN AYDEE ACEVEDO  DURAN </t>
  </si>
  <si>
    <t>carayace@hotmail.com</t>
  </si>
  <si>
    <t>MIGUEL ANGEL ORTEGA GARCIA</t>
  </si>
  <si>
    <t>miguel241958@hotmail.com</t>
  </si>
  <si>
    <t>SANDRA VICTORIA ROLON DIAZ</t>
  </si>
  <si>
    <t>sandrifiris1509@hotmail.com</t>
  </si>
  <si>
    <t>ZULY KARINA CAICEDO OSORIO</t>
  </si>
  <si>
    <t>zkcaicedo22@gmail.com</t>
  </si>
  <si>
    <t xml:space="preserve">CARLOS RAMON BUITRAGO </t>
  </si>
  <si>
    <t>carlosbuitrago069@gmail.com</t>
  </si>
  <si>
    <t>GLADYS BUITRAGO</t>
  </si>
  <si>
    <t>gladisbuitrago1982@hotmail.es</t>
  </si>
  <si>
    <t>ROSA MÉLIDA MENESES</t>
  </si>
  <si>
    <t>rosamenses@gmail.com</t>
  </si>
  <si>
    <t>DIRECTIVO</t>
  </si>
  <si>
    <t>mauroramartinez@hotmail.com</t>
  </si>
  <si>
    <t>RESPONSABLES DEL PLAN DE MEJORAMIENTO - SEGUIMIENTO Y EVALUACIÓN</t>
  </si>
  <si>
    <t>GESTIÓN</t>
  </si>
  <si>
    <t xml:space="preserve"> </t>
  </si>
  <si>
    <t>ADMINISTRATIVA</t>
  </si>
  <si>
    <t>ACADÉMICA</t>
  </si>
  <si>
    <t>DIRECTIVA</t>
  </si>
  <si>
    <t>COMUNITARIA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</si>
  <si>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</si>
  <si>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</si>
  <si>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</si>
  <si>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</si>
  <si>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</si>
  <si>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</si>
  <si>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</si>
  <si>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</si>
  <si>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</si>
  <si>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</si>
  <si>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</si>
  <si>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</si>
  <si>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</si>
  <si>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</si>
  <si>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</si>
  <si>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</si>
  <si>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ESTÁN PARCIALMENTE APROPIADAS POR LA COMUNIDAD</t>
  </si>
  <si>
    <t>PEI, ACTAS, DOCUMENTOS.</t>
  </si>
  <si>
    <t>Metas institucionales</t>
  </si>
  <si>
    <t>LAS METAS ESTÁN ESTABLECIDAS EN EL PEI, PERO FALTA MAYOR CONOCIMIENTO DE LA COMUNIDAD EDUCATIVA</t>
  </si>
  <si>
    <t>DOCUMENTO PEI</t>
  </si>
  <si>
    <t>Conocimiento y apropiación del direccionamiento</t>
  </si>
  <si>
    <t xml:space="preserve">SE DIVULGADEL DIRECCIONAMIENTO </t>
  </si>
  <si>
    <t xml:space="preserve">PEI, MISION Y VISION EXPUESTOS </t>
  </si>
  <si>
    <t>Política de inclusión de personas de diferentes grupos poblacionales o diversidad cultural</t>
  </si>
  <si>
    <t>PROMOCION  A LA INCLUSION CONOCIDA Y EJECUTADA POR ALGUNOS MIEMBROS DE LA C.E.</t>
  </si>
  <si>
    <t>PIAR DE ALGUNOS ESTUDIANTES, FOTOGRAFÍAS, INFORMACION DEL SIMAT</t>
  </si>
  <si>
    <t>Gestión Estratégica</t>
  </si>
  <si>
    <t>Liderazgo</t>
  </si>
  <si>
    <t xml:space="preserve">LOS CRITERIOS BÁSICOS ESTÁN DEFINIDOS Y APLICADOS PARCIALMENTE POR LAS SEDES. </t>
  </si>
  <si>
    <t>PLAN DE ACCIÓN POA, PEI, ACTAS, DOCUMENTOS</t>
  </si>
  <si>
    <t>Articulación de planes, proyectos y acciones</t>
  </si>
  <si>
    <t xml:space="preserve"> ACCIONES ARTICULADAS AL PLANTEAMIENTO ESTRATÉGICO, SE TRABAJA EN EQUIPO</t>
  </si>
  <si>
    <t>PLANES, EVIDENCIAS FOTOGRAFICAS, ACTAS</t>
  </si>
  <si>
    <t>Estrategia pedagógica</t>
  </si>
  <si>
    <t>LA ESTRATEGIA PEDAGÓGICA SE APLICA EN LAS DIFERENTES SEDES Y GRADOS</t>
  </si>
  <si>
    <t>PLAN DE ESTUDIOS, PMI, PEI</t>
  </si>
  <si>
    <t>Uso de información (interna y externa) para la toma de decisiones</t>
  </si>
  <si>
    <t>SU UTILIZA LA INFORMACIÓN DISPONIBLE</t>
  </si>
  <si>
    <t>FORMARTOS DE AUTOEVALUACION, PMI, SEGUIMIENTO AL PMI, PROTOCOLO DE EVALUACION DE DESEMPEÑO</t>
  </si>
  <si>
    <t>Seguimiento y autoevaluación</t>
  </si>
  <si>
    <t>PROCEDIMIENTOS PARA LAS DISTINTAS SEDES</t>
  </si>
  <si>
    <t>FORMATO DE AUTOEVALUACIÓN</t>
  </si>
  <si>
    <t>Gobierno Escolar</t>
  </si>
  <si>
    <t>Consejo directivo</t>
  </si>
  <si>
    <t>EL CONSEJO SE REUNE PERIODICAMENTE PERO NO SE HACE SEGUIMIENTO</t>
  </si>
  <si>
    <t>Consejo académico</t>
  </si>
  <si>
    <t>ESTA CONFORMADO. EXISTEN LOS PLANES Y PROYECTOS AUNQUE NO SE HACE SEGUIMIENTO</t>
  </si>
  <si>
    <t>PLANES, FOTOGRAFÍAS,  ACTAS</t>
  </si>
  <si>
    <t>Comisión de evaluación y promoción</t>
  </si>
  <si>
    <t>EL CONSEJO SE REUNE BIMESTRALMENTE</t>
  </si>
  <si>
    <t>FOTOGRAFÍAS, ACTAS</t>
  </si>
  <si>
    <t>Comité de convivencia</t>
  </si>
  <si>
    <t>ESTÁ CONFORMADO Y SE REÚNE A ANALIZAR LOS CASOS</t>
  </si>
  <si>
    <t>ACTAS, COMPROMISOS, FOTOGRAFIAS</t>
  </si>
  <si>
    <t>Consejo estudiantil</t>
  </si>
  <si>
    <t>ESTÁ CONFORMADO PERO NO SE REUNE</t>
  </si>
  <si>
    <t>ACTA DE CONFORMACION</t>
  </si>
  <si>
    <t>Personero estudiantil</t>
  </si>
  <si>
    <t>ELEGIDO EN JORNADA DEMOCRÁTICA, PARTICIPA EN LAS REUNIONES DE LOS DIFERENTES ESTAMENTOS</t>
  </si>
  <si>
    <t>ACTAS</t>
  </si>
  <si>
    <t>Asamblea de padres de familia</t>
  </si>
  <si>
    <t>ESTÁ CONFORMADA, SE REUNE PERIODICAMENTE PERO NO TOMAN DECISIONES</t>
  </si>
  <si>
    <t>ACTAS, FOTOGRAFIAS</t>
  </si>
  <si>
    <t>Consejo de padres de familia</t>
  </si>
  <si>
    <t>SE REUNEN ESPORÁDICAMENTE</t>
  </si>
  <si>
    <t>Cultura Institucional</t>
  </si>
  <si>
    <t>Mecanismos de comunicación</t>
  </si>
  <si>
    <t>SE UTILIZAN DIVERSOS MECANISMOS DE COMUNICACIÓN</t>
  </si>
  <si>
    <t>GRUPOS DE WHATSAPP, CARTELERAS, INVITACIONES, LLAMADAS.</t>
  </si>
  <si>
    <t>Trabajo en equipo</t>
  </si>
  <si>
    <t>SE TRABAJA EN EQUIPO EN TODAS LAS REUNIONES</t>
  </si>
  <si>
    <t>LISTAS DE ASISTENCIA, ACTAS, FOTOGRAFÍAS</t>
  </si>
  <si>
    <t>Reconocimiento de logros</t>
  </si>
  <si>
    <t>EXISTEN RECONOMIENTOS Y ESTÍMULOS  A ESTUDIANTES Y DOCENTES</t>
  </si>
  <si>
    <t>ACTAS, MENCIONES DE HONOR, FOTOGRAFÍAS</t>
  </si>
  <si>
    <t>Identificación y divulgación de buenas prácticas</t>
  </si>
  <si>
    <t>REUNIONES OCASIONALES</t>
  </si>
  <si>
    <t>LISTA DE ASISTENCIA</t>
  </si>
  <si>
    <t>Clima Escolar</t>
  </si>
  <si>
    <t>Pertenencia y participación</t>
  </si>
  <si>
    <t>EXISTE  PARTIPACION  E INTEGRACION EN LOS ESTAMENTOS</t>
  </si>
  <si>
    <t>EVIDENCIAS FOTOGRÁFICAS, ACTAS, LISTAS DE ASISTENCIA</t>
  </si>
  <si>
    <t>Ambiente físico</t>
  </si>
  <si>
    <t>EXISTEN LOS ESPACIOS SUFICIENTES PERO NO EXISTE DOTACION SUFICIENTE</t>
  </si>
  <si>
    <t>FOTOGRAFÍAS, ESPACIOS FISICOS</t>
  </si>
  <si>
    <t>Inducción a los nuevos estudiantes</t>
  </si>
  <si>
    <t xml:space="preserve">SE REALIZA LA INDUCCION A ESTUDIANTES </t>
  </si>
  <si>
    <t>FOTOGRAFÍAS</t>
  </si>
  <si>
    <t>Motivación hacia el aprendizaje</t>
  </si>
  <si>
    <t>LA MAYORIA DE LOS ESTUDIANTES ESTAN MOTIVADOS</t>
  </si>
  <si>
    <t>VIDEOS, PORTAFOLIOS, ACTIVIDADES</t>
  </si>
  <si>
    <t>Manual de convivencia</t>
  </si>
  <si>
    <t>ES UTILIZADO FRECUENTEMENTE</t>
  </si>
  <si>
    <t>DOCUMENTO MANUAL DE CONVIVENCIA</t>
  </si>
  <si>
    <t>Actividades extracurriculares</t>
  </si>
  <si>
    <t>SE REALIZARON ALGUNAS ACTIVIDADES PERO NO HAY POLITICA DEFINIDA</t>
  </si>
  <si>
    <t>FOTOGRAFIAS</t>
  </si>
  <si>
    <t>Bienestar del alumnado</t>
  </si>
  <si>
    <t>EXISTEN PROGRAMAS DE BIENESTAR PARA ADECUADOS</t>
  </si>
  <si>
    <t>CONVENIOS, FOTOGRAFÍAS</t>
  </si>
  <si>
    <t>Manejo de conflictos</t>
  </si>
  <si>
    <t>EL CER CUENTA CON EL COMITÉ DE CONVIVENCIA</t>
  </si>
  <si>
    <t>ACTAS, MANUAL DE CONVIVENCIA, PEI</t>
  </si>
  <si>
    <t>Manejo de casos difíciles</t>
  </si>
  <si>
    <t>SE TIENEN DEFINIDAS POLÍTICAS</t>
  </si>
  <si>
    <t>ACTAS, MANUAL DE CONVIVENCIA</t>
  </si>
  <si>
    <t>Relaciones Con El Entorno</t>
  </si>
  <si>
    <t>Familias o acudientes</t>
  </si>
  <si>
    <t>EXISTE POLITICA DE COMUNICACIÓN E INTERACCION</t>
  </si>
  <si>
    <t>BOLETINES, COMUNICACIONES CON PADRES DE FAMILIA, ASAMBLEAS DE PADRES, ACTAS.</t>
  </si>
  <si>
    <t>Autoridades educativas</t>
  </si>
  <si>
    <t xml:space="preserve">EL CER ESTABLECE COMUNICACIÓN CON LAS AUTORIDADES PERTINENTES </t>
  </si>
  <si>
    <t>DOCUMENTOS, OFICIOS, ACTAS, LISTADO DE ASISTENCIA. COMUNICACIONES POR CORREO ELECTRÓNICO, WHATSAPP U OTROS MEDIOS.</t>
  </si>
  <si>
    <t>Otras instituciones</t>
  </si>
  <si>
    <t>EXISTEN ACUERDOS OCASIONALES CON OTRAS ENTIDADES.</t>
  </si>
  <si>
    <t xml:space="preserve">OFICIOS, </t>
  </si>
  <si>
    <t>Sector productivo</t>
  </si>
  <si>
    <t>EXISTEN RELACIONES ESPORÁDICAS CON EL SECTOR PRODUCTIVO</t>
  </si>
  <si>
    <t>GESTIÓN ACADÉMICA</t>
  </si>
  <si>
    <t>Diseño Pedagógico</t>
  </si>
  <si>
    <t>Plan de estudios</t>
  </si>
  <si>
    <t>SE CUENTA CON UN PLAN DE ESTUDIOS PARA TODA LA INSTITUCION QUE RESPONDE A LAS POLITICAS DEL ,PEI</t>
  </si>
  <si>
    <t>PLAN DE ESTUDIOS</t>
  </si>
  <si>
    <t>Enfoque metodológico</t>
  </si>
  <si>
    <t>METODOLOGÍA COMÚN Y FLEXIBLE</t>
  </si>
  <si>
    <t>PEI, GUIAS DE TRABAJO</t>
  </si>
  <si>
    <t>Recursos para el aprendizaje</t>
  </si>
  <si>
    <t>RECURSOS EXISTENTES ESCASOS</t>
  </si>
  <si>
    <t>FORMATO DE SOLICITUD</t>
  </si>
  <si>
    <t>Jornada escolar</t>
  </si>
  <si>
    <t xml:space="preserve">HORARIO ESTABLECIDO </t>
  </si>
  <si>
    <t>HORARIO ORGANIZADO</t>
  </si>
  <si>
    <t>Evaluación</t>
  </si>
  <si>
    <t>EXISTEN POLITICAS DE EVALUACION</t>
  </si>
  <si>
    <t>SIEE</t>
  </si>
  <si>
    <t>Prácticas Pedagógicas</t>
  </si>
  <si>
    <t>Opciones didácticas para las áreas, asignaturas y proyectos transversales</t>
  </si>
  <si>
    <t>ENFOQUE Y ESTRATEGIAS METODOLOGICAS ESTABLECIDAS</t>
  </si>
  <si>
    <t>PEI, PLAN DE ESTUDIOS</t>
  </si>
  <si>
    <t>Estrategias para las tareas escolares</t>
  </si>
  <si>
    <t>EXISTEN ACUERDOS BÁSICOS ENTRE DOCENTES Y ESTUDIANTES</t>
  </si>
  <si>
    <t>GUIAS</t>
  </si>
  <si>
    <t>Uso articulado de los recursos para el aprendizaje</t>
  </si>
  <si>
    <t>EL CER  CUENTA CON ALGUNOS  RECURSOS PARA EL APRENDIZAJE, QUE SON USADOS DE ACUERDO A LAS NECESIDADES DE CADA ÁREA Y GRADO EN LAS DIFERENTES SEDES.</t>
  </si>
  <si>
    <t>FOTOGRAFÍAS, GUIAS DE TRABAJO</t>
  </si>
  <si>
    <t>Uso de los tiempos para el aprendizaje</t>
  </si>
  <si>
    <t>POLITICAS APROPIADAS PARA EL USO DEL TIEMPO</t>
  </si>
  <si>
    <t>PEI</t>
  </si>
  <si>
    <t>Gestión de Aula</t>
  </si>
  <si>
    <t>Relación pedagógica</t>
  </si>
  <si>
    <t>BUENAS PRÁCTICAS PEDAGÓGICA</t>
  </si>
  <si>
    <t>BUENA RTELACION ALUMNOS ESTUDIANTES</t>
  </si>
  <si>
    <t>Planeación de clases</t>
  </si>
  <si>
    <t>PLANES DE CLASE GENERALIZADOS</t>
  </si>
  <si>
    <t>PLANES DE DESARROLLO</t>
  </si>
  <si>
    <t>Estilo pedagógico</t>
  </si>
  <si>
    <t>DIVERSIDAD DE ESTRATEGIAS PEDAGÓGICAS</t>
  </si>
  <si>
    <t>PLANES EN ACTUALIZACION</t>
  </si>
  <si>
    <t>Evaluación en el aula</t>
  </si>
  <si>
    <t>SIEE ACTUALIZADO Y BUENOS CANALES DE COMUNICACIÓN</t>
  </si>
  <si>
    <t>DOCUMENTO</t>
  </si>
  <si>
    <t>Seguimiento Académico</t>
  </si>
  <si>
    <t>Seguimiento a los resultados académicos</t>
  </si>
  <si>
    <t>ACTUALIZACION PERMANENTE DEL SIEE</t>
  </si>
  <si>
    <t>Uso pedagógico de las evaluaciones externas</t>
  </si>
  <si>
    <t>ACCIONES PARA FORTALECER Y MEJORAR LOS APRENDIZAJES</t>
  </si>
  <si>
    <t>ANALISIS DE RESULTADOS PRUEBAS SABER</t>
  </si>
  <si>
    <t>Seguimiento a la asistencia</t>
  </si>
  <si>
    <t>POLÍTICA DE CONTROL DEFINIDAS</t>
  </si>
  <si>
    <t>FORMATO DE ASISTENCIA</t>
  </si>
  <si>
    <t>Actividades de recuperación</t>
  </si>
  <si>
    <t>SE OFRECE APOYO MEDIANTE ACTIVIDADES DE RECUPERACION</t>
  </si>
  <si>
    <t>MEJORAMIENTO DE RESULTADOS</t>
  </si>
  <si>
    <t>Apoyo pedagógico para estudiantes con dificultades de aprendizaje</t>
  </si>
  <si>
    <t>SE CUENTA CON PROGRAMAS DE APOYO PARA ESTUDIANTES CON DIFICULTAD DE APRENDIZAJE</t>
  </si>
  <si>
    <t>EJECUCION DE PIAR</t>
  </si>
  <si>
    <t>Seguimiento a los egresados</t>
  </si>
  <si>
    <t xml:space="preserve">PÉRDIDAD DE COMUNICACIÓN </t>
  </si>
  <si>
    <t>NO HAY CONTACTO</t>
  </si>
  <si>
    <t>GESTIÓN ADMINISTRATIVA Y FINANCIERA</t>
  </si>
  <si>
    <t>AÑO  2023</t>
  </si>
  <si>
    <t>Apoyo a la gestión académica</t>
  </si>
  <si>
    <t>Proceso de matrícula</t>
  </si>
  <si>
    <t>SE CUMPLE CON LINEAMIENTOS ESTABLECIDOS</t>
  </si>
  <si>
    <t>FOLIOS Y SIMAT</t>
  </si>
  <si>
    <t>Archivo académico</t>
  </si>
  <si>
    <t xml:space="preserve">SISTEMA DE ARCHIVO </t>
  </si>
  <si>
    <t>ARCHIVO ACTUALIZADO</t>
  </si>
  <si>
    <t>Boletines de calificaciones</t>
  </si>
  <si>
    <t>REVISIÓN CONTINUA PARA MEJORAMIENTO DE INFORMES</t>
  </si>
  <si>
    <t>BOLETINES ACTUALIZADOS</t>
  </si>
  <si>
    <t>Administración de la planta física y de los recursos</t>
  </si>
  <si>
    <t>Mantenimiento de la planta física</t>
  </si>
  <si>
    <t>DE ACUERDO A LAS NECESIDADES DE CADA SEDE SE REALIZAN LAS MEJORAS</t>
  </si>
  <si>
    <t>FOTOGRAFÍAS DE LOS ARREGLOS</t>
  </si>
  <si>
    <t>Programas para la adecuación y embellecimiento de la planta física</t>
  </si>
  <si>
    <t>JORNADAS ESPORADICAS DE EMBELLECIMIENTO</t>
  </si>
  <si>
    <t>Seguimiento al uso de los espacios</t>
  </si>
  <si>
    <t>SE CUENTA CON EL FORMATO DE REGISTRO USO DE ESPACIOS FÍSICOS</t>
  </si>
  <si>
    <t>PRESTAMOS OCASIONALES</t>
  </si>
  <si>
    <t>Adquisición de los recursos para el aprendizaje</t>
  </si>
  <si>
    <t>COMPRAS SEGÚN NECESIDADES DE DOCENTES Y ESTUDIANTES</t>
  </si>
  <si>
    <t>PLAN DE COMPRAS, FACTURAS</t>
  </si>
  <si>
    <t>Suministros y dotación</t>
  </si>
  <si>
    <t>DISTRIBUCION OPORTUNA DE SUMINISTROS</t>
  </si>
  <si>
    <t>PLAN DE COMPRAS Y FOTOGRAFIAS</t>
  </si>
  <si>
    <t>Mantenimiento de equipos y recursos para el aprendizaje</t>
  </si>
  <si>
    <t>MANTENIMIENTO DE EQUIPOS ESPORÁDICO</t>
  </si>
  <si>
    <t>PRÁCTIICAS APRENDICES SENA</t>
  </si>
  <si>
    <t>Seguridad y protección</t>
  </si>
  <si>
    <t xml:space="preserve">EN PROCESO </t>
  </si>
  <si>
    <t>DOCUMENTO EN CONSTRUCCION</t>
  </si>
  <si>
    <t>Administración de los Servicios Complementarios</t>
  </si>
  <si>
    <t>Servicios de transporte, restaurante, cafetería y salud (enfermería, odontología, psicología)</t>
  </si>
  <si>
    <t>CUENTA CON ALGUNOS PROGRAMAS DEFINIDOS</t>
  </si>
  <si>
    <t>CONVENIOS, FOTOGRAFIAS DE JORNADAS DE SALUD</t>
  </si>
  <si>
    <t>Apoyo a estudiantes con bajo desempeño académico o con dificultades de interacción.</t>
  </si>
  <si>
    <t>EXISTE PLAN DE APOYO PERO NO ES APLICADO POR TODAS LAS SEDES</t>
  </si>
  <si>
    <t>PLANES DE APOYO, PIAR</t>
  </si>
  <si>
    <t>Talento humano</t>
  </si>
  <si>
    <t>Perfiles</t>
  </si>
  <si>
    <t>PERFILES ADECUADOS</t>
  </si>
  <si>
    <t>FORMATO PLANTA DE PERSONAL, RESOLUCION DE ASIGNACION ACADÉMICA</t>
  </si>
  <si>
    <t>Inducción</t>
  </si>
  <si>
    <t>ACTIVIDADES NO SISTEMÁTICAS</t>
  </si>
  <si>
    <t>EVIDENCIAS FOTOGRÁFICAS, ACTAS DE INICIO</t>
  </si>
  <si>
    <t>Formación y capacitación</t>
  </si>
  <si>
    <t>PROCESOS DE FORMACION EN COHERENCIA CON EL PEI</t>
  </si>
  <si>
    <t>PEI, ASISTENCIA A CAPACITACION</t>
  </si>
  <si>
    <t>Asignación académica</t>
  </si>
  <si>
    <t>SE ASIGNA CARGA ACADÉMICA Y SE ELABORAN HORARIOS</t>
  </si>
  <si>
    <t>RESOLUCIÓN INTERNA</t>
  </si>
  <si>
    <t>Pertenencia del personal vinculado</t>
  </si>
  <si>
    <t xml:space="preserve">DISPONIBILIDAD DOCENTE PARA ACTIVIDADES </t>
  </si>
  <si>
    <t>ACTAS, LISTAS DE ASISTENCIA</t>
  </si>
  <si>
    <t>Evaluación del desempeño</t>
  </si>
  <si>
    <t>SE EVALÚAN ANUALMENTE LOS DOCENTES</t>
  </si>
  <si>
    <t>PROTOCOLOS, ANEXO 5, ACTA DE INICIO</t>
  </si>
  <si>
    <t>Estímulos</t>
  </si>
  <si>
    <t>INICIATIVAS DE RECONOCIMIENTO A FIN DE AÑO</t>
  </si>
  <si>
    <t>Apoyo a la investigación</t>
  </si>
  <si>
    <t>INVESTIGACION PARTICULAR CON EL APOYO DEL CER</t>
  </si>
  <si>
    <t>Convivencia y manejo de conflictos</t>
  </si>
  <si>
    <t>SE RESULEVEN LOS CONFLICTOS A TRAVÉS DEL DIÁLOGO</t>
  </si>
  <si>
    <t>MANUAL DE CONVIVENCIA, ACTAS DE COMITE DE CONVIVENCIA</t>
  </si>
  <si>
    <t>Bienestar del talento humano</t>
  </si>
  <si>
    <t>SE REALIZAN ACTIVIDADES DE BIENESTAR DOCENTE</t>
  </si>
  <si>
    <t>Apoyo financiero y contable</t>
  </si>
  <si>
    <t>Presupuesto anual del Fondo de Servicios Educativos (FSE)</t>
  </si>
  <si>
    <t>EXISTE UN PRESUPUESTO SEGÚN LAS NECESIDADES DEL CER</t>
  </si>
  <si>
    <t>PRESUPUESTO, FACTURAS</t>
  </si>
  <si>
    <t>Contabilidad</t>
  </si>
  <si>
    <t>SE ENTREGAN OPORTUNAMENTE LOS INFORMES</t>
  </si>
  <si>
    <t>INFORMES CONTABLES</t>
  </si>
  <si>
    <t>Ingresos y gastos</t>
  </si>
  <si>
    <t>PRESUPUESTO, PLAN DE COMPRAS APROBADO POR CONSEJO DIRECTIVO</t>
  </si>
  <si>
    <t>AUDIENCIA DE RENDICION DE CUENTAS</t>
  </si>
  <si>
    <t>Control fiscal</t>
  </si>
  <si>
    <t>SE PRESENTAN INFORMES FINANCIEROS A TIEMPO</t>
  </si>
  <si>
    <t>GESTIÓN DE LA COMUNIDAD</t>
  </si>
  <si>
    <t>AÑO 2016</t>
  </si>
  <si>
    <t>AÑO 2017</t>
  </si>
  <si>
    <t>AÑO 2015</t>
  </si>
  <si>
    <t>Accesibilidad</t>
  </si>
  <si>
    <t>Atención educativa a grupos poblacionales o en situación de vulnerabilidad que experimentan barreras al aprendizaje y la participación</t>
  </si>
  <si>
    <t>LAS SEDES EJECUTAN MODELOS PEDAGÓGICOS FLEXIBLES</t>
  </si>
  <si>
    <t>PIAR</t>
  </si>
  <si>
    <t>Atención educativa a estudiantes pertenecientes a grupos étnicos</t>
  </si>
  <si>
    <t>NO APLICA</t>
  </si>
  <si>
    <t>Necesidades y expectativas de los estudiantes</t>
  </si>
  <si>
    <t>EL CER CONOCE SU ENTORNO Y TRATA DE DAR RESPUESTAS A LAS NECESIDADES DE LOS ESTUDIANTES</t>
  </si>
  <si>
    <t>FORMATO OBSERVADOR DEL ESTUDIANTE</t>
  </si>
  <si>
    <t>Proyectos de vida</t>
  </si>
  <si>
    <t>EXISTEN ALGUNAS INICIATIVAS PARA EL DESARROLLO DE PROYECTOS DE VIDA DE LOS ESTUDIANTES</t>
  </si>
  <si>
    <t>PROYECTOS TRANSVERSALES, PEI</t>
  </si>
  <si>
    <t>Proyección a la comunidad</t>
  </si>
  <si>
    <t>Escuela de padres</t>
  </si>
  <si>
    <t>LOS MAYORIA DE PADRES DE FAMILIA PARTICIPAN ENCUENTROS CON EL APOYO DEL GRUPO INTERDISCIPLINARIO DE LA COMISARÍA DE FAMILIA</t>
  </si>
  <si>
    <t>EVIDENCIAS FOTOGRAFICAS, ACTAS</t>
  </si>
  <si>
    <t xml:space="preserve"> Oferta de servicios a la comunidad</t>
  </si>
  <si>
    <t>LOS RECURSOS SON USADOS POR LA COMUNIDAD</t>
  </si>
  <si>
    <t>FORMATO DE PRESTAMOS</t>
  </si>
  <si>
    <t>Uso de la planta física y de los medios</t>
  </si>
  <si>
    <t>EL CER PONE A DISPOSICION DE LA COMUNIDAD ALGUNOS ESPACIOS FISICOS Y RECURSOS TECNOLÓGICOS</t>
  </si>
  <si>
    <t>FOTOS</t>
  </si>
  <si>
    <t>Servicio social estudiantil</t>
  </si>
  <si>
    <t>NO EXISTE</t>
  </si>
  <si>
    <t>Participación y convivencia</t>
  </si>
  <si>
    <t>Participación de los estudiantes</t>
  </si>
  <si>
    <t>PARTICIPACION DE LOS ESTUDIANTES</t>
  </si>
  <si>
    <t>ACTAS, FOTOGRAFIAS, MANUAL DE CONVIVENCIA</t>
  </si>
  <si>
    <t>Asamblea y consejo de padres de familia</t>
  </si>
  <si>
    <t xml:space="preserve">ASAMBLEA DE PADRES </t>
  </si>
  <si>
    <t xml:space="preserve">ACTAS </t>
  </si>
  <si>
    <t>Participación de las familias</t>
  </si>
  <si>
    <t>SE PROMUEVE LA PARTICIPACIÓN DE LA FAMILIA</t>
  </si>
  <si>
    <t>Prevención de riesgos</t>
  </si>
  <si>
    <t>Prevención de riesgos físicos</t>
  </si>
  <si>
    <t>SE CUENTA CON PROGRAMAS DE PREVENCION</t>
  </si>
  <si>
    <t>PROYECTO TRANSVERSAL DE PREVENCION</t>
  </si>
  <si>
    <t>Prevención de riesgos psicosociales</t>
  </si>
  <si>
    <t>CHARLAS EDUCATIVAS DE PREVENCION</t>
  </si>
  <si>
    <t>Programas de seguridad</t>
  </si>
  <si>
    <t>DIAGNOSTICO Y PRIORIZACION DE RIESGOS</t>
  </si>
  <si>
    <t>EN DESARROLLO</t>
  </si>
  <si>
    <t>VALORACION                       GESTION DIRECTIVA</t>
  </si>
  <si>
    <t>FORTALEZAS</t>
  </si>
  <si>
    <t>EL HORIZONTE INSTITUCIONAL APROPIADO POR LA COMUNIDAD EDUCATIVA</t>
  </si>
  <si>
    <t>DISPONIBILIDAD DE LOS DOCENTES Y TRABAJO EN EQUIPO</t>
  </si>
  <si>
    <t>OPOTUNIDADES DE MEJORAMIENTO</t>
  </si>
  <si>
    <t xml:space="preserve">POLITICAS DE INCLUSION DISEÑADAS EN EL EI </t>
  </si>
  <si>
    <t xml:space="preserve">ESTABLECER CONVENIOS CON EL SECTOR PRODUCTIVO </t>
  </si>
  <si>
    <t>DESARROLLO DE PPP Y PLANES.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</si>
  <si>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</si>
  <si>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</si>
  <si>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</si>
  <si>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</si>
  <si>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</si>
  <si>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</si>
  <si>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CUMPLIMIENTO CON LOS HORARIOS ESTABLECIDOS EN LA JORNADA ESCOLAR</t>
  </si>
  <si>
    <t>METODOLOGÍA FLEXIBLE</t>
  </si>
  <si>
    <t xml:space="preserve">ACTUALIZACION DEL SIEE </t>
  </si>
  <si>
    <t xml:space="preserve">ESTRATEGIAS DE TAREAS EXTRACURRICULARES </t>
  </si>
  <si>
    <t xml:space="preserve">EVALUACION FORMATIVA 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</si>
  <si>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</si>
  <si>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</si>
  <si>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</si>
  <si>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</si>
  <si>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</si>
  <si>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</si>
  <si>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</si>
  <si>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INFORMES FINANCIEROS OPORTUNOS</t>
  </si>
  <si>
    <t>ATENCIÓN A LAS NECESIDADES DEL CER</t>
  </si>
  <si>
    <t>PLAN DE MANTENIMIENTO DE LA PLANTA FÍSICA</t>
  </si>
  <si>
    <t xml:space="preserve">ARCHIVO HISTORICO ACADEMICO </t>
  </si>
  <si>
    <t>VALORACION                       GESTION DE LA COMUNIDAD</t>
  </si>
  <si>
    <t>DISPOSICIÓN PARA PARTICIPAR EN LA ESCUELA DE PADRES</t>
  </si>
  <si>
    <t>ATENCION A SOLICITUDES DE PRESTAMO DE ESPACIOS FÍSICOS Y EQUIPOS TECNOLÓGICOS</t>
  </si>
  <si>
    <t xml:space="preserve">PLAN DE RIESGOS PSICOSOCALES Y FISICOS </t>
  </si>
  <si>
    <t xml:space="preserve">PARTICIPACION DE LAS FAMILIAS </t>
  </si>
  <si>
    <t xml:space="preserve">ESCUELA DE PADRES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</si>
</sst>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d/mm/yyyy;@"/>
  </numFmts>
  <fonts count="61">
    <font>
      <sz val="11"/>
      <color theme="1"/>
      <name val="Calibri"/>
      <charset val="134"/>
      <scheme val="minor"/>
    </font>
    <font>
      <sz val="14"/>
      <color theme="1"/>
      <name val="Verdana"/>
      <charset val="134"/>
    </font>
    <font>
      <sz val="12"/>
      <color theme="1"/>
      <name val="Verdana"/>
      <charset val="134"/>
    </font>
    <font>
      <b/>
      <sz val="12"/>
      <name val="Verdana"/>
      <charset val="134"/>
    </font>
    <font>
      <b/>
      <sz val="12"/>
      <color indexed="9"/>
      <name val="Verdana"/>
      <charset val="134"/>
    </font>
    <font>
      <b/>
      <sz val="14"/>
      <name val="Arial"/>
      <charset val="134"/>
    </font>
    <font>
      <sz val="12"/>
      <name val="Verdana"/>
      <charset val="134"/>
    </font>
    <font>
      <b/>
      <sz val="12"/>
      <color indexed="8"/>
      <name val="Verdana"/>
      <charset val="134"/>
    </font>
    <font>
      <b/>
      <sz val="16"/>
      <name val="Verdana"/>
      <charset val="134"/>
    </font>
    <font>
      <u/>
      <sz val="12"/>
      <color theme="10"/>
      <name val="Verdana"/>
      <charset val="134"/>
    </font>
    <font>
      <b/>
      <sz val="12"/>
      <name val="Arial"/>
      <charset val="134"/>
    </font>
    <font>
      <sz val="12"/>
      <color theme="1"/>
      <name val="Verdana"/>
      <charset val="0"/>
    </font>
    <font>
      <sz val="11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indexed="8"/>
      <name val="Arial"/>
      <charset val="134"/>
    </font>
    <font>
      <b/>
      <sz val="11"/>
      <name val="Arial"/>
      <charset val="134"/>
    </font>
    <font>
      <sz val="11"/>
      <name val="Arial"/>
      <charset val="134"/>
    </font>
    <font>
      <b/>
      <i/>
      <sz val="14"/>
      <color theme="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b/>
      <sz val="11"/>
      <color indexed="8"/>
      <name val="Arial"/>
      <charset val="134"/>
    </font>
    <font>
      <sz val="8"/>
      <color theme="1"/>
      <name val="Arial"/>
      <charset val="134"/>
    </font>
    <font>
      <b/>
      <i/>
      <sz val="11"/>
      <color theme="0"/>
      <name val="Arial"/>
      <charset val="134"/>
    </font>
    <font>
      <sz val="9"/>
      <color theme="1"/>
      <name val="Arial"/>
      <charset val="0"/>
    </font>
    <font>
      <i/>
      <sz val="11"/>
      <color theme="0"/>
      <name val="Arial"/>
      <charset val="134"/>
    </font>
    <font>
      <sz val="9"/>
      <color indexed="8"/>
      <name val="Arial"/>
      <charset val="134"/>
    </font>
    <font>
      <b/>
      <sz val="11"/>
      <color theme="0"/>
      <name val="Arial"/>
      <charset val="134"/>
    </font>
    <font>
      <u/>
      <sz val="11"/>
      <color theme="10"/>
      <name val="Arial"/>
      <charset val="134"/>
    </font>
    <font>
      <b/>
      <sz val="16"/>
      <color indexed="8"/>
      <name val="Arial"/>
      <charset val="134"/>
    </font>
    <font>
      <sz val="10"/>
      <name val="Arial"/>
      <charset val="134"/>
    </font>
    <font>
      <b/>
      <sz val="14"/>
      <color indexed="9"/>
      <name val="Arial"/>
      <charset val="134"/>
    </font>
    <font>
      <u/>
      <sz val="11"/>
      <color theme="10"/>
      <name val="Calibri"/>
      <charset val="134"/>
    </font>
    <font>
      <b/>
      <sz val="11"/>
      <color indexed="9"/>
      <name val="Arial"/>
      <charset val="134"/>
    </font>
    <font>
      <sz val="11"/>
      <color theme="1"/>
      <name val="Arial"/>
      <charset val="0"/>
    </font>
    <font>
      <b/>
      <sz val="12"/>
      <color indexed="9"/>
      <name val="Arial"/>
      <charset val="134"/>
    </font>
    <font>
      <b/>
      <sz val="16"/>
      <color indexed="9"/>
      <name val="Arial"/>
      <charset val="134"/>
    </font>
    <font>
      <sz val="12"/>
      <name val="Arial"/>
      <charset val="134"/>
    </font>
    <font>
      <sz val="11"/>
      <color indexed="8"/>
      <name val="Arial"/>
      <charset val="134"/>
    </font>
    <font>
      <sz val="12"/>
      <color indexed="8"/>
      <name val="Arial"/>
      <charset val="134"/>
    </font>
    <font>
      <b/>
      <u/>
      <sz val="16"/>
      <color indexed="12"/>
      <name val="Arial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color indexed="8"/>
      <name val="Arial"/>
      <charset val="134"/>
    </font>
    <font>
      <sz val="11"/>
      <color indexed="8"/>
      <name val="Calibri"/>
      <charset val="134"/>
    </font>
    <font>
      <sz val="14"/>
      <color indexed="8"/>
      <name val="Arial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-0.249977111117893"/>
        <bgColor indexed="8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41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4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0" fillId="22" borderId="2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23" borderId="24" applyNumberFormat="0" applyAlignment="0" applyProtection="0">
      <alignment vertical="center"/>
    </xf>
    <xf numFmtId="0" fontId="48" fillId="24" borderId="25" applyNumberFormat="0" applyAlignment="0" applyProtection="0">
      <alignment vertical="center"/>
    </xf>
    <xf numFmtId="0" fontId="49" fillId="24" borderId="24" applyNumberFormat="0" applyAlignment="0" applyProtection="0">
      <alignment vertical="center"/>
    </xf>
    <xf numFmtId="0" fontId="50" fillId="25" borderId="26" applyNumberFormat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52" fillId="0" borderId="28" applyNumberFormat="0" applyFill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8" fillId="44" borderId="29">
      <alignment horizontal="center" vertical="center"/>
    </xf>
    <xf numFmtId="0" fontId="58" fillId="0" borderId="0"/>
    <xf numFmtId="0" fontId="0" fillId="0" borderId="0"/>
    <xf numFmtId="0" fontId="0" fillId="0" borderId="0"/>
    <xf numFmtId="9" fontId="59" fillId="0" borderId="0" applyFont="0" applyFill="0" applyBorder="0" applyAlignment="0" applyProtection="0"/>
  </cellStyleXfs>
  <cellXfs count="331">
    <xf numFmtId="0" fontId="0" fillId="0" borderId="0" xfId="0"/>
    <xf numFmtId="0" fontId="1" fillId="0" borderId="0" xfId="0" applyFont="1" applyFill="1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5" fillId="8" borderId="4" xfId="6" applyFont="1" applyFill="1" applyBorder="1" applyAlignment="1" applyProtection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5" fillId="8" borderId="4" xfId="6" applyFont="1" applyFill="1" applyBorder="1" applyAlignment="1" applyProtection="1">
      <alignment horizontal="center" vertical="center" wrapText="1"/>
    </xf>
    <xf numFmtId="0" fontId="6" fillId="8" borderId="7" xfId="6" applyFont="1" applyFill="1" applyBorder="1" applyAlignment="1" applyProtection="1">
      <alignment horizontal="left" vertical="center"/>
    </xf>
    <xf numFmtId="0" fontId="6" fillId="8" borderId="1" xfId="6" applyFont="1" applyFill="1" applyBorder="1" applyAlignment="1" applyProtection="1">
      <alignment horizontal="left" vertical="center"/>
    </xf>
    <xf numFmtId="0" fontId="7" fillId="9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7" fillId="0" borderId="0" xfId="0" applyFont="1" applyAlignment="1">
      <alignment horizontal="center"/>
    </xf>
    <xf numFmtId="0" fontId="8" fillId="9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8" fillId="1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top"/>
    </xf>
    <xf numFmtId="0" fontId="3" fillId="11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14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/>
    <xf numFmtId="0" fontId="3" fillId="7" borderId="10" xfId="0" applyFont="1" applyFill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9" fontId="2" fillId="0" borderId="0" xfId="0" applyNumberFormat="1" applyFont="1" applyFill="1"/>
    <xf numFmtId="9" fontId="7" fillId="0" borderId="0" xfId="0" applyNumberFormat="1" applyFont="1" applyBorder="1" applyAlignment="1">
      <alignment horizontal="center" vertical="center"/>
    </xf>
    <xf numFmtId="0" fontId="7" fillId="0" borderId="0" xfId="0" applyFont="1" applyAlignment="1"/>
    <xf numFmtId="0" fontId="9" fillId="0" borderId="0" xfId="6" applyFont="1" applyAlignment="1" applyProtection="1"/>
    <xf numFmtId="0" fontId="10" fillId="8" borderId="4" xfId="6" applyFont="1" applyFill="1" applyBorder="1" applyAlignment="1" applyProtection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10" fillId="8" borderId="4" xfId="6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1" fillId="0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10" fillId="8" borderId="4" xfId="6" applyFont="1" applyFill="1" applyBorder="1" applyAlignment="1" applyProtection="1">
      <alignment horizontal="center" vertical="center"/>
      <protection locked="0"/>
    </xf>
    <xf numFmtId="9" fontId="2" fillId="0" borderId="5" xfId="0" applyNumberFormat="1" applyFont="1" applyBorder="1" applyAlignment="1" applyProtection="1">
      <alignment horizontal="center"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/>
      <protection locked="0"/>
    </xf>
    <xf numFmtId="0" fontId="7" fillId="9" borderId="7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3" fillId="3" borderId="11" xfId="0" applyFont="1" applyFill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 vertical="center"/>
      <protection locked="0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8" fillId="10" borderId="8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3" fillId="12" borderId="10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Border="1" applyAlignment="1" applyProtection="1">
      <alignment horizontal="center" vertical="center"/>
      <protection locked="0"/>
    </xf>
    <xf numFmtId="0" fontId="8" fillId="7" borderId="10" xfId="0" applyFont="1" applyFill="1" applyBorder="1" applyAlignment="1" applyProtection="1">
      <alignment horizontal="center" vertical="center"/>
      <protection locked="0"/>
    </xf>
    <xf numFmtId="0" fontId="8" fillId="7" borderId="0" xfId="0" applyFont="1" applyFill="1" applyBorder="1" applyAlignment="1" applyProtection="1">
      <alignment horizontal="center" vertical="center"/>
      <protection locked="0"/>
    </xf>
    <xf numFmtId="0" fontId="3" fillId="13" borderId="10" xfId="0" applyFont="1" applyFill="1" applyBorder="1" applyAlignment="1" applyProtection="1">
      <alignment horizontal="center" vertical="center"/>
      <protection locked="0"/>
    </xf>
    <xf numFmtId="0" fontId="3" fillId="13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3" fillId="14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15" borderId="10" xfId="0" applyFont="1" applyFill="1" applyBorder="1" applyAlignment="1" applyProtection="1">
      <alignment horizontal="center" vertical="center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/>
      <protection locked="0"/>
    </xf>
    <xf numFmtId="0" fontId="2" fillId="0" borderId="0" xfId="0" applyFont="1" applyFill="1" applyProtection="1">
      <protection locked="0"/>
    </xf>
    <xf numFmtId="9" fontId="2" fillId="0" borderId="0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Fill="1" applyProtection="1">
      <protection locked="0"/>
    </xf>
    <xf numFmtId="9" fontId="7" fillId="0" borderId="0" xfId="0" applyNumberFormat="1" applyFont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protection locked="0"/>
    </xf>
    <xf numFmtId="0" fontId="9" fillId="0" borderId="0" xfId="6" applyFont="1" applyAlignment="1" applyProtection="1">
      <protection locked="0"/>
    </xf>
    <xf numFmtId="0" fontId="12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16" borderId="1" xfId="0" applyFont="1" applyFill="1" applyBorder="1" applyAlignment="1" applyProtection="1">
      <alignment horizontal="center" vertical="center"/>
      <protection locked="0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0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0" fontId="15" fillId="9" borderId="13" xfId="0" applyFont="1" applyFill="1" applyBorder="1" applyAlignment="1" applyProtection="1">
      <alignment horizontal="center" vertical="center"/>
      <protection locked="0"/>
    </xf>
    <xf numFmtId="0" fontId="10" fillId="9" borderId="7" xfId="0" applyFont="1" applyFill="1" applyBorder="1" applyAlignment="1" applyProtection="1">
      <alignment horizontal="center" vertical="center" wrapText="1"/>
      <protection locked="0"/>
    </xf>
    <xf numFmtId="0" fontId="15" fillId="9" borderId="7" xfId="0" applyFont="1" applyFill="1" applyBorder="1" applyAlignment="1" applyProtection="1">
      <alignment horizontal="center" vertical="center"/>
      <protection locked="0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6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/>
      <protection locked="0"/>
    </xf>
    <xf numFmtId="0" fontId="15" fillId="6" borderId="12" xfId="0" applyFont="1" applyFill="1" applyBorder="1" applyAlignment="1" applyProtection="1">
      <alignment vertical="center"/>
      <protection locked="0"/>
    </xf>
    <xf numFmtId="0" fontId="16" fillId="6" borderId="6" xfId="0" applyFont="1" applyFill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18" fillId="17" borderId="7" xfId="0" applyFont="1" applyFill="1" applyBorder="1" applyAlignment="1" applyProtection="1">
      <alignment horizontal="center" vertical="center"/>
      <protection locked="0"/>
    </xf>
    <xf numFmtId="0" fontId="19" fillId="3" borderId="7" xfId="0" applyFont="1" applyFill="1" applyBorder="1" applyAlignment="1" applyProtection="1">
      <alignment horizontal="left" vertical="justify" wrapText="1"/>
      <protection locked="0"/>
    </xf>
    <xf numFmtId="0" fontId="18" fillId="16" borderId="7" xfId="0" applyFont="1" applyFill="1" applyBorder="1" applyAlignment="1" applyProtection="1">
      <alignment horizontal="center" vertical="center" wrapText="1"/>
      <protection locked="0"/>
    </xf>
    <xf numFmtId="0" fontId="19" fillId="11" borderId="7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Protection="1">
      <protection locked="0"/>
    </xf>
    <xf numFmtId="0" fontId="19" fillId="11" borderId="1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6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</xf>
    <xf numFmtId="0" fontId="20" fillId="0" borderId="9" xfId="0" applyFont="1" applyBorder="1" applyAlignment="1" applyProtection="1">
      <alignment horizontal="center"/>
    </xf>
    <xf numFmtId="0" fontId="12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 wrapText="1"/>
      <protection locked="0"/>
    </xf>
    <xf numFmtId="0" fontId="20" fillId="6" borderId="12" xfId="0" applyFont="1" applyFill="1" applyBorder="1" applyAlignment="1" applyProtection="1">
      <alignment vertical="center" wrapText="1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0" fontId="12" fillId="0" borderId="7" xfId="0" applyFont="1" applyBorder="1" applyProtection="1"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left" vertical="justify" wrapText="1"/>
      <protection locked="0"/>
    </xf>
    <xf numFmtId="0" fontId="12" fillId="16" borderId="7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left" vertical="justify" wrapText="1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5" xfId="0" applyFont="1" applyBorder="1" applyProtection="1">
      <protection locked="0"/>
    </xf>
    <xf numFmtId="0" fontId="12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horizontal="center" vertical="center" wrapText="1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9" fillId="11" borderId="7" xfId="0" applyFont="1" applyFill="1" applyBorder="1" applyAlignment="1" applyProtection="1">
      <alignment horizontal="left" vertical="top" wrapText="1"/>
      <protection locked="0"/>
    </xf>
    <xf numFmtId="0" fontId="19" fillId="11" borderId="1" xfId="0" applyFont="1" applyFill="1" applyBorder="1" applyAlignment="1" applyProtection="1">
      <alignment horizontal="left" vertical="top" wrapText="1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20" fillId="3" borderId="11" xfId="0" applyFont="1" applyFill="1" applyBorder="1" applyAlignment="1" applyProtection="1">
      <alignment horizontal="center" vertical="center"/>
      <protection locked="0"/>
    </xf>
    <xf numFmtId="0" fontId="20" fillId="3" borderId="12" xfId="0" applyFont="1" applyFill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2" fillId="6" borderId="8" xfId="0" applyFont="1" applyFill="1" applyBorder="1" applyProtection="1">
      <protection locked="0"/>
    </xf>
    <xf numFmtId="0" fontId="17" fillId="6" borderId="5" xfId="0" applyFont="1" applyFill="1" applyBorder="1" applyAlignment="1" applyProtection="1">
      <alignment horizontal="left" vertical="center"/>
      <protection locked="0"/>
    </xf>
    <xf numFmtId="0" fontId="17" fillId="6" borderId="1" xfId="0" applyFont="1" applyFill="1" applyBorder="1" applyAlignment="1" applyProtection="1">
      <alignment horizontal="left" vertical="center"/>
      <protection locked="0"/>
    </xf>
    <xf numFmtId="0" fontId="12" fillId="6" borderId="6" xfId="0" applyFont="1" applyFill="1" applyBorder="1" applyProtection="1">
      <protection locked="0"/>
    </xf>
    <xf numFmtId="0" fontId="12" fillId="6" borderId="7" xfId="0" applyFont="1" applyFill="1" applyBorder="1" applyProtection="1">
      <protection locked="0"/>
    </xf>
    <xf numFmtId="0" fontId="20" fillId="0" borderId="8" xfId="0" applyFont="1" applyBorder="1" applyAlignment="1" applyProtection="1">
      <alignment horizontal="right"/>
      <protection locked="0"/>
    </xf>
    <xf numFmtId="0" fontId="20" fillId="0" borderId="9" xfId="0" applyFont="1" applyBorder="1" applyAlignment="1" applyProtection="1">
      <alignment horizontal="right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6" borderId="6" xfId="0" applyFont="1" applyFill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/>
      <protection locked="0"/>
    </xf>
    <xf numFmtId="0" fontId="20" fillId="13" borderId="1" xfId="0" applyFont="1" applyFill="1" applyBorder="1" applyAlignment="1" applyProtection="1">
      <alignment horizontal="center" vertical="center"/>
      <protection locked="0"/>
    </xf>
    <xf numFmtId="0" fontId="10" fillId="9" borderId="10" xfId="0" applyFont="1" applyFill="1" applyBorder="1" applyAlignment="1" applyProtection="1">
      <alignment horizontal="center" vertical="center" wrapText="1"/>
      <protection locked="0"/>
    </xf>
    <xf numFmtId="0" fontId="10" fillId="9" borderId="14" xfId="0" applyFont="1" applyFill="1" applyBorder="1" applyAlignment="1" applyProtection="1">
      <alignment horizontal="center" vertical="center" wrapText="1"/>
      <protection locked="0"/>
    </xf>
    <xf numFmtId="0" fontId="10" fillId="9" borderId="1" xfId="0" applyFont="1" applyFill="1" applyBorder="1" applyAlignment="1" applyProtection="1">
      <alignment horizontal="center" vertical="center" wrapText="1"/>
      <protection locked="0"/>
    </xf>
    <xf numFmtId="0" fontId="15" fillId="9" borderId="11" xfId="0" applyFont="1" applyFill="1" applyBorder="1" applyAlignment="1" applyProtection="1">
      <alignment horizontal="left" vertical="center" wrapText="1"/>
      <protection locked="0"/>
    </xf>
    <xf numFmtId="0" fontId="15" fillId="6" borderId="1" xfId="0" applyFont="1" applyFill="1" applyBorder="1" applyAlignment="1" applyProtection="1">
      <alignment vertical="center"/>
      <protection locked="0"/>
    </xf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21" fillId="12" borderId="14" xfId="0" applyFont="1" applyFill="1" applyBorder="1" applyAlignment="1" applyProtection="1">
      <alignment horizontal="left" vertical="justify" wrapText="1"/>
      <protection locked="0"/>
    </xf>
    <xf numFmtId="0" fontId="21" fillId="12" borderId="1" xfId="0" applyFont="1" applyFill="1" applyBorder="1" applyAlignment="1" applyProtection="1">
      <alignment horizontal="left" vertical="justify" wrapText="1"/>
      <protection locked="0"/>
    </xf>
    <xf numFmtId="0" fontId="18" fillId="13" borderId="7" xfId="0" applyFont="1" applyFill="1" applyBorder="1" applyAlignment="1" applyProtection="1">
      <alignment horizontal="center" vertical="center" wrapText="1"/>
      <protection locked="0"/>
    </xf>
    <xf numFmtId="0" fontId="21" fillId="18" borderId="14" xfId="0" applyFont="1" applyFill="1" applyBorder="1" applyAlignment="1" applyProtection="1">
      <alignment horizontal="left" vertical="justify" wrapText="1"/>
      <protection locked="0"/>
    </xf>
    <xf numFmtId="0" fontId="21" fillId="18" borderId="1" xfId="0" applyFont="1" applyFill="1" applyBorder="1" applyAlignment="1" applyProtection="1">
      <alignment horizontal="left" vertical="justify" wrapText="1"/>
      <protection locked="0"/>
    </xf>
    <xf numFmtId="0" fontId="21" fillId="12" borderId="11" xfId="0" applyFont="1" applyFill="1" applyBorder="1" applyAlignment="1" applyProtection="1">
      <alignment horizontal="left" vertical="justify" wrapText="1"/>
      <protection locked="0"/>
    </xf>
    <xf numFmtId="0" fontId="21" fillId="18" borderId="1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 wrapText="1"/>
      <protection locked="0"/>
    </xf>
    <xf numFmtId="0" fontId="12" fillId="12" borderId="7" xfId="0" applyFont="1" applyFill="1" applyBorder="1" applyAlignment="1" applyProtection="1">
      <alignment horizontal="left" vertical="justify" wrapText="1"/>
      <protection locked="0"/>
    </xf>
    <xf numFmtId="0" fontId="12" fillId="12" borderId="1" xfId="0" applyFont="1" applyFill="1" applyBorder="1" applyAlignment="1" applyProtection="1">
      <alignment horizontal="left" vertical="justify" wrapText="1"/>
      <protection locked="0"/>
    </xf>
    <xf numFmtId="0" fontId="12" fillId="13" borderId="7" xfId="0" applyFont="1" applyFill="1" applyBorder="1" applyAlignment="1" applyProtection="1">
      <alignment horizontal="center" vertical="center" wrapText="1"/>
      <protection locked="0"/>
    </xf>
    <xf numFmtId="0" fontId="12" fillId="18" borderId="7" xfId="0" applyFont="1" applyFill="1" applyBorder="1" applyAlignment="1" applyProtection="1">
      <alignment horizontal="left" vertical="justify" wrapText="1"/>
      <protection locked="0"/>
    </xf>
    <xf numFmtId="0" fontId="12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19" fillId="12" borderId="7" xfId="0" applyFont="1" applyFill="1" applyBorder="1" applyAlignment="1" applyProtection="1">
      <alignment horizontal="left" vertical="justify" wrapText="1"/>
      <protection locked="0"/>
    </xf>
    <xf numFmtId="0" fontId="19" fillId="12" borderId="1" xfId="0" applyFont="1" applyFill="1" applyBorder="1" applyAlignment="1" applyProtection="1">
      <alignment horizontal="left" vertical="justify" wrapText="1"/>
      <protection locked="0"/>
    </xf>
    <xf numFmtId="0" fontId="19" fillId="18" borderId="7" xfId="0" applyFont="1" applyFill="1" applyBorder="1" applyAlignment="1" applyProtection="1">
      <alignment horizontal="left" vertical="justify" wrapText="1"/>
      <protection locked="0"/>
    </xf>
    <xf numFmtId="0" fontId="19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6" borderId="0" xfId="0" applyFont="1" applyFill="1" applyBorder="1" applyAlignment="1" applyProtection="1">
      <alignment horizontal="center"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19" fillId="12" borderId="7" xfId="0" applyFont="1" applyFill="1" applyBorder="1" applyAlignment="1" applyProtection="1">
      <alignment horizontal="left" vertical="top" wrapText="1"/>
      <protection locked="0"/>
    </xf>
    <xf numFmtId="0" fontId="19" fillId="12" borderId="1" xfId="0" applyFont="1" applyFill="1" applyBorder="1" applyAlignment="1" applyProtection="1">
      <alignment horizontal="left" vertical="top" wrapText="1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9" fillId="18" borderId="7" xfId="0" applyFont="1" applyFill="1" applyBorder="1" applyAlignment="1" applyProtection="1">
      <alignment horizontal="left" vertical="top" wrapText="1"/>
      <protection locked="0"/>
    </xf>
    <xf numFmtId="0" fontId="19" fillId="18" borderId="1" xfId="0" applyFont="1" applyFill="1" applyBorder="1" applyAlignment="1" applyProtection="1">
      <alignment horizontal="left" vertical="top" wrapText="1"/>
      <protection locked="0"/>
    </xf>
    <xf numFmtId="0" fontId="20" fillId="4" borderId="5" xfId="0" applyFont="1" applyFill="1" applyBorder="1" applyAlignment="1" applyProtection="1">
      <alignment horizontal="center" vertical="center"/>
      <protection locked="0"/>
    </xf>
    <xf numFmtId="0" fontId="20" fillId="12" borderId="11" xfId="0" applyFont="1" applyFill="1" applyBorder="1" applyAlignment="1" applyProtection="1">
      <alignment horizontal="center" vertical="center"/>
      <protection locked="0"/>
    </xf>
    <xf numFmtId="0" fontId="20" fillId="12" borderId="12" xfId="0" applyFont="1" applyFill="1" applyBorder="1" applyAlignment="1" applyProtection="1">
      <alignment horizontal="center" vertical="center"/>
      <protection locked="0"/>
    </xf>
    <xf numFmtId="0" fontId="20" fillId="12" borderId="5" xfId="0" applyFont="1" applyFill="1" applyBorder="1" applyAlignment="1" applyProtection="1">
      <alignment horizontal="center" vertical="center"/>
      <protection locked="0"/>
    </xf>
    <xf numFmtId="0" fontId="20" fillId="13" borderId="11" xfId="0" applyFont="1" applyFill="1" applyBorder="1" applyAlignment="1" applyProtection="1">
      <alignment horizontal="center" vertical="center"/>
      <protection locked="0"/>
    </xf>
    <xf numFmtId="0" fontId="20" fillId="13" borderId="12" xfId="0" applyFont="1" applyFill="1" applyBorder="1" applyAlignment="1" applyProtection="1">
      <alignment horizontal="center" vertical="center"/>
      <protection locked="0"/>
    </xf>
    <xf numFmtId="0" fontId="20" fillId="13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left" vertical="center"/>
      <protection locked="0"/>
    </xf>
    <xf numFmtId="0" fontId="22" fillId="6" borderId="0" xfId="0" applyFont="1" applyFill="1" applyBorder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Protection="1">
      <protection locked="0"/>
    </xf>
    <xf numFmtId="0" fontId="23" fillId="3" borderId="1" xfId="0" applyFont="1" applyFill="1" applyBorder="1" applyAlignment="1" applyProtection="1">
      <alignment horizontal="left" vertical="justify" wrapText="1"/>
      <protection locked="0"/>
    </xf>
    <xf numFmtId="0" fontId="23" fillId="3" borderId="7" xfId="0" applyFont="1" applyFill="1" applyBorder="1" applyAlignment="1" applyProtection="1">
      <alignment horizontal="left" vertical="justify" wrapText="1"/>
      <protection locked="0"/>
    </xf>
    <xf numFmtId="0" fontId="5" fillId="9" borderId="9" xfId="0" applyFont="1" applyFill="1" applyBorder="1" applyAlignment="1" applyProtection="1">
      <alignment horizontal="center" vertical="center" wrapText="1"/>
      <protection locked="0"/>
    </xf>
    <xf numFmtId="0" fontId="5" fillId="9" borderId="15" xfId="0" applyFont="1" applyFill="1" applyBorder="1" applyAlignment="1" applyProtection="1">
      <alignment horizontal="center" vertical="center" wrapText="1"/>
      <protection locked="0"/>
    </xf>
    <xf numFmtId="0" fontId="5" fillId="9" borderId="16" xfId="0" applyFont="1" applyFill="1" applyBorder="1" applyAlignment="1" applyProtection="1">
      <alignment horizontal="center" vertical="center" wrapText="1"/>
      <protection locked="0"/>
    </xf>
    <xf numFmtId="0" fontId="5" fillId="9" borderId="13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Protection="1">
      <protection locked="0"/>
    </xf>
    <xf numFmtId="0" fontId="24" fillId="6" borderId="1" xfId="0" applyFont="1" applyFill="1" applyBorder="1" applyProtection="1">
      <protection locked="0"/>
    </xf>
    <xf numFmtId="0" fontId="17" fillId="6" borderId="11" xfId="0" applyFont="1" applyFill="1" applyBorder="1" applyAlignment="1" applyProtection="1">
      <alignment horizontal="left" vertical="center"/>
      <protection locked="0"/>
    </xf>
    <xf numFmtId="0" fontId="17" fillId="6" borderId="12" xfId="0" applyFont="1" applyFill="1" applyBorder="1" applyAlignment="1" applyProtection="1">
      <alignment horizontal="left" vertical="center"/>
      <protection locked="0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7" xfId="0" applyFont="1" applyFill="1" applyBorder="1" applyAlignment="1" applyProtection="1">
      <alignment vertical="center"/>
      <protection locked="0"/>
    </xf>
    <xf numFmtId="0" fontId="20" fillId="0" borderId="11" xfId="0" applyFont="1" applyBorder="1" applyAlignment="1" applyProtection="1">
      <alignment horizontal="right"/>
      <protection locked="0"/>
    </xf>
    <xf numFmtId="0" fontId="20" fillId="0" borderId="12" xfId="0" applyFont="1" applyBorder="1" applyAlignment="1" applyProtection="1">
      <alignment horizontal="right"/>
      <protection locked="0"/>
    </xf>
    <xf numFmtId="2" fontId="12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25" fillId="0" borderId="7" xfId="0" applyFont="1" applyBorder="1" applyAlignment="1" applyProtection="1">
      <alignment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4" fillId="6" borderId="0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26" fillId="6" borderId="1" xfId="0" applyFont="1" applyFill="1" applyBorder="1" applyAlignment="1" applyProtection="1">
      <alignment horizontal="left" vertical="center"/>
      <protection locked="0"/>
    </xf>
    <xf numFmtId="0" fontId="26" fillId="6" borderId="0" xfId="0" applyFont="1" applyFill="1" applyBorder="1" applyAlignment="1" applyProtection="1">
      <alignment horizontal="left" vertical="center"/>
      <protection locked="0"/>
    </xf>
    <xf numFmtId="0" fontId="17" fillId="6" borderId="15" xfId="0" applyFont="1" applyFill="1" applyBorder="1" applyAlignment="1" applyProtection="1">
      <alignment horizontal="left" vertical="center"/>
      <protection locked="0"/>
    </xf>
    <xf numFmtId="0" fontId="17" fillId="6" borderId="0" xfId="0" applyFont="1" applyFill="1" applyBorder="1" applyAlignment="1" applyProtection="1">
      <alignment horizontal="left" vertical="center"/>
      <protection locked="0"/>
    </xf>
    <xf numFmtId="0" fontId="12" fillId="6" borderId="0" xfId="0" applyFont="1" applyFill="1" applyBorder="1" applyProtection="1"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0" fillId="12" borderId="1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vertical="justify" wrapText="1"/>
      <protection locked="0"/>
    </xf>
    <xf numFmtId="0" fontId="27" fillId="0" borderId="0" xfId="6" applyFont="1" applyBorder="1" applyAlignment="1" applyProtection="1">
      <alignment horizontal="center"/>
      <protection locked="0"/>
    </xf>
    <xf numFmtId="0" fontId="28" fillId="0" borderId="0" xfId="0" applyFont="1"/>
    <xf numFmtId="0" fontId="12" fillId="0" borderId="0" xfId="0" applyFont="1"/>
    <xf numFmtId="0" fontId="29" fillId="0" borderId="8" xfId="50" applyFont="1" applyBorder="1" applyAlignment="1">
      <alignment horizontal="center"/>
    </xf>
    <xf numFmtId="0" fontId="29" fillId="0" borderId="15" xfId="50" applyFont="1" applyBorder="1" applyAlignment="1">
      <alignment horizontal="center"/>
    </xf>
    <xf numFmtId="0" fontId="29" fillId="0" borderId="1" xfId="50" applyFont="1" applyBorder="1" applyAlignment="1">
      <alignment horizontal="center" vertical="center" wrapText="1"/>
    </xf>
    <xf numFmtId="0" fontId="0" fillId="0" borderId="1" xfId="0" applyBorder="1"/>
    <xf numFmtId="0" fontId="29" fillId="0" borderId="11" xfId="50" applyFont="1" applyBorder="1" applyAlignment="1">
      <alignment horizontal="center" vertical="center"/>
    </xf>
    <xf numFmtId="0" fontId="29" fillId="0" borderId="10" xfId="50" applyFont="1" applyBorder="1" applyAlignment="1">
      <alignment horizontal="center"/>
    </xf>
    <xf numFmtId="0" fontId="29" fillId="0" borderId="3" xfId="50" applyFont="1" applyBorder="1" applyAlignment="1">
      <alignment horizontal="center"/>
    </xf>
    <xf numFmtId="58" fontId="29" fillId="0" borderId="1" xfId="50" applyNumberFormat="1" applyFont="1" applyBorder="1" applyAlignment="1">
      <alignment horizontal="center" vertical="center"/>
    </xf>
    <xf numFmtId="0" fontId="29" fillId="0" borderId="14" xfId="50" applyFont="1" applyBorder="1" applyAlignment="1">
      <alignment horizontal="center"/>
    </xf>
    <xf numFmtId="0" fontId="29" fillId="0" borderId="13" xfId="50" applyFont="1" applyBorder="1" applyAlignment="1">
      <alignment horizontal="center"/>
    </xf>
    <xf numFmtId="0" fontId="30" fillId="6" borderId="1" xfId="0" applyFont="1" applyFill="1" applyBorder="1" applyAlignment="1">
      <alignment horizontal="center" vertical="center"/>
    </xf>
    <xf numFmtId="0" fontId="12" fillId="19" borderId="1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10" xfId="0" applyFont="1" applyFill="1" applyBorder="1" applyAlignment="1">
      <alignment horizontal="center" vertical="center" wrapText="1"/>
    </xf>
    <xf numFmtId="0" fontId="12" fillId="19" borderId="0" xfId="0" applyFont="1" applyFill="1" applyBorder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11" xfId="0" applyFont="1" applyFill="1" applyBorder="1" applyAlignment="1">
      <alignment horizontal="center" vertical="center" wrapText="1"/>
    </xf>
    <xf numFmtId="1" fontId="12" fillId="0" borderId="5" xfId="0" applyNumberFormat="1" applyFont="1" applyBorder="1" applyAlignment="1" applyProtection="1">
      <alignment horizontal="center" vertical="center"/>
      <protection locked="0"/>
    </xf>
    <xf numFmtId="0" fontId="16" fillId="19" borderId="11" xfId="0" applyFont="1" applyFill="1" applyBorder="1" applyAlignment="1">
      <alignment vertical="center" wrapText="1"/>
    </xf>
    <xf numFmtId="0" fontId="16" fillId="19" borderId="12" xfId="0" applyFont="1" applyFill="1" applyBorder="1" applyAlignment="1">
      <alignment vertical="center" wrapText="1"/>
    </xf>
    <xf numFmtId="0" fontId="16" fillId="0" borderId="12" xfId="0" applyFont="1" applyFill="1" applyBorder="1" applyAlignment="1" applyProtection="1">
      <alignment horizontal="left" vertical="center" wrapText="1"/>
      <protection locked="0"/>
    </xf>
    <xf numFmtId="0" fontId="16" fillId="0" borderId="5" xfId="0" applyFont="1" applyFill="1" applyBorder="1" applyAlignment="1" applyProtection="1">
      <alignment horizontal="left" vertical="center" wrapText="1"/>
      <protection locked="0"/>
    </xf>
    <xf numFmtId="0" fontId="16" fillId="19" borderId="11" xfId="0" applyFont="1" applyFill="1" applyBorder="1" applyAlignment="1">
      <alignment horizontal="center" vertical="center" wrapText="1"/>
    </xf>
    <xf numFmtId="0" fontId="16" fillId="19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 applyProtection="1">
      <alignment horizontal="center" vertical="center" wrapText="1"/>
      <protection locked="0"/>
    </xf>
    <xf numFmtId="0" fontId="16" fillId="19" borderId="11" xfId="0" applyFont="1" applyFill="1" applyBorder="1" applyAlignment="1">
      <alignment horizontal="left" vertical="center" wrapText="1"/>
    </xf>
    <xf numFmtId="0" fontId="16" fillId="19" borderId="12" xfId="0" applyFont="1" applyFill="1" applyBorder="1" applyAlignment="1">
      <alignment horizontal="left" vertical="center" wrapText="1"/>
    </xf>
    <xf numFmtId="0" fontId="31" fillId="0" borderId="12" xfId="6" applyFill="1" applyBorder="1" applyAlignment="1" applyProtection="1">
      <alignment horizontal="left" vertical="center" wrapText="1"/>
      <protection locked="0"/>
    </xf>
    <xf numFmtId="0" fontId="16" fillId="19" borderId="11" xfId="0" applyFont="1" applyFill="1" applyBorder="1" applyAlignment="1">
      <alignment vertical="center"/>
    </xf>
    <xf numFmtId="1" fontId="16" fillId="0" borderId="5" xfId="0" applyNumberFormat="1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32" fillId="6" borderId="11" xfId="0" applyFont="1" applyFill="1" applyBorder="1" applyAlignment="1">
      <alignment horizontal="center" vertical="center"/>
    </xf>
    <xf numFmtId="0" fontId="32" fillId="6" borderId="12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6" applyFill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34" fillId="6" borderId="1" xfId="0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29" fillId="0" borderId="5" xfId="50" applyFont="1" applyBorder="1" applyAlignment="1">
      <alignment horizontal="center" vertical="center"/>
    </xf>
    <xf numFmtId="0" fontId="29" fillId="0" borderId="1" xfId="50" applyFont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36" fillId="21" borderId="6" xfId="0" applyFont="1" applyFill="1" applyBorder="1" applyAlignment="1">
      <alignment horizontal="center" vertical="center"/>
    </xf>
    <xf numFmtId="0" fontId="36" fillId="21" borderId="19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vertical="center" wrapText="1"/>
    </xf>
    <xf numFmtId="0" fontId="12" fillId="11" borderId="1" xfId="0" applyFont="1" applyFill="1" applyBorder="1" applyAlignment="1">
      <alignment vertical="center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16" fillId="0" borderId="5" xfId="0" applyFont="1" applyFill="1" applyBorder="1" applyAlignment="1" applyProtection="1">
      <alignment horizontal="center" vertical="center" wrapText="1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37" fillId="15" borderId="0" xfId="0" applyFont="1" applyFill="1" applyBorder="1" applyAlignment="1">
      <alignment vertical="center" wrapText="1"/>
    </xf>
    <xf numFmtId="0" fontId="12" fillId="15" borderId="0" xfId="0" applyFont="1" applyFill="1" applyBorder="1" applyAlignment="1">
      <alignment vertical="center"/>
    </xf>
    <xf numFmtId="0" fontId="32" fillId="6" borderId="5" xfId="0" applyFont="1" applyFill="1" applyBorder="1" applyAlignment="1">
      <alignment horizontal="center" vertical="center"/>
    </xf>
    <xf numFmtId="0" fontId="12" fillId="15" borderId="0" xfId="0" applyFont="1" applyFill="1" applyBorder="1" applyAlignment="1">
      <alignment vertical="center" wrapText="1"/>
    </xf>
    <xf numFmtId="0" fontId="38" fillId="15" borderId="0" xfId="0" applyFont="1" applyFill="1" applyBorder="1" applyAlignment="1">
      <alignment horizontal="left" vertical="center" wrapText="1"/>
    </xf>
    <xf numFmtId="0" fontId="39" fillId="0" borderId="0" xfId="6" applyFont="1" applyFill="1" applyAlignment="1" applyProtection="1">
      <alignment horizontal="center" vertical="center"/>
    </xf>
    <xf numFmtId="0" fontId="28" fillId="0" borderId="0" xfId="0" applyFont="1" applyBorder="1" applyAlignment="1"/>
    <xf numFmtId="0" fontId="32" fillId="0" borderId="0" xfId="0" applyFont="1" applyFill="1" applyAlignment="1">
      <alignment horizontal="center" vertical="center"/>
    </xf>
    <xf numFmtId="0" fontId="27" fillId="0" borderId="0" xfId="6" applyFont="1" applyFill="1" applyAlignment="1" applyProtection="1">
      <alignment vertical="center"/>
    </xf>
    <xf numFmtId="0" fontId="38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  <xf numFmtId="0" fontId="27" fillId="0" borderId="0" xfId="6" applyFont="1" applyFill="1" applyAlignment="1" applyProtection="1">
      <alignment horizontal="left" vertical="center"/>
    </xf>
    <xf numFmtId="0" fontId="38" fillId="0" borderId="0" xfId="0" applyFont="1" applyFill="1" applyBorder="1" applyAlignment="1">
      <alignment wrapText="1"/>
    </xf>
    <xf numFmtId="0" fontId="20" fillId="0" borderId="0" xfId="0" applyFont="1" applyAlignment="1">
      <alignment horizontal="center"/>
    </xf>
    <xf numFmtId="0" fontId="27" fillId="0" borderId="0" xfId="6" applyFont="1" applyAlignment="1" applyProtection="1">
      <alignment horizontal="center"/>
    </xf>
  </cellXfs>
  <cellStyles count="54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Estilo 1" xfId="49"/>
    <cellStyle name="Normal 2" xfId="50"/>
    <cellStyle name="Normal 3" xfId="51"/>
    <cellStyle name="Normal 4" xfId="52"/>
    <cellStyle name="Porcentual 2" xfId="53"/>
  </cellStyles>
  <dxfs count="2">
    <dxf>
      <fill>
        <patternFill patternType="solid">
          <bgColor rgb="FFC00000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Direccionamiento Estratégico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5503"/>
        <c:axId val="1"/>
      </c:bar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550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550951604132681"/>
                  <c:y val="-0.094395297776284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07449700924415"/>
                  <c:y val="-0.028318589332885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0.0317781402936378"/>
                  <c:y val="-0.094395297776284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507449700924415"/>
                  <c:y val="-0.179351065774941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485698749320283"/>
                  <c:y val="-0.0424778839993281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376943991299619"/>
                  <c:y val="-0.06135694355458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10495690485671"/>
                  <c:y val="-0.06135694355458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397499496902202"/>
                  <c:y val="-0.080236003109841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43817377640193"/>
                  <c:y val="-0.09911506266509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317781402936378"/>
                  <c:y val="-0.15103247644205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8686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84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ESTRATEGICA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85698749320283"/>
                  <c:y val="-0.03295087095564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441001400110467"/>
                  <c:y val="-0.070609009190661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85698749320283"/>
                  <c:y val="-0.028243603676264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499496902202"/>
                  <c:y val="-0.051779940073151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118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GOBIERNO ESCOLAR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738888888888889"/>
                  <c:y val="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44444444444445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75833333333334"/>
                  <c:y val="-0.073927388896993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31388888888889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20277777777778"/>
                  <c:y val="-0.069306927090931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1272727407696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58664334604148"/>
                  <c:y val="0.0047138052136912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86944444444445"/>
                  <c:y val="-0.064686465284869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48055555555556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07070707820536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4"</c:f>
              <c:strCache>
                <c:ptCount val="1"/>
                <c:pt idx="0">
                  <c:v>AÑO 4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622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Cultura Institucional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59983"/>
        <c:axId val="1"/>
      </c:bar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599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Cultura Institucional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4783"/>
        <c:axId val="1"/>
      </c:bar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47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Cultura Institucional</a:t>
            </a:r>
            <a:endParaRPr lang="en-US"/>
          </a:p>
        </c:rich>
      </c:tx>
      <c:layout>
        <c:manualLayout>
          <c:xMode val="edge"/>
          <c:yMode val="edge"/>
          <c:x val="0.148413098236776"/>
          <c:y val="0.0282937777654118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73423"/>
        <c:axId val="1"/>
      </c:bar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73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CULTURA INSTITUCIONAL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738888888888889"/>
                  <c:y val="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44444444444445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75833333333334"/>
                  <c:y val="-0.073927388896993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31388888888889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20277777777778"/>
                  <c:y val="-0.069306927090931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1272727407696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58664334604148"/>
                  <c:y val="0.0047138052136912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86944444444445"/>
                  <c:y val="-0.064686465284869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48055555555556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07070707820536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7246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Clima Escolar</a:t>
            </a:r>
            <a:endParaRPr lang="en-US"/>
          </a:p>
        </c:rich>
      </c:tx>
      <c:layout>
        <c:manualLayout>
          <c:xMode val="edge"/>
          <c:yMode val="edge"/>
          <c:x val="0.199274803149606"/>
          <c:y val="0.0283438506356918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</c:v>
                </c:pt>
                <c:pt idx="1">
                  <c:v>0.444444444444444</c:v>
                </c:pt>
                <c:pt idx="2">
                  <c:v>0.444444444444444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70543"/>
        <c:axId val="1"/>
      </c:bar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705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Clima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1423"/>
        <c:axId val="1"/>
      </c:bar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1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Clima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8623"/>
        <c:axId val="1"/>
      </c:bar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86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Direccionamiento Estratégico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8383"/>
        <c:axId val="1"/>
      </c:bar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83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CLIMA ESCOLAR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4"/>
          <c:w val="0.953309455537116"/>
          <c:h val="0.498016791253567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</c:v>
                </c:pt>
                <c:pt idx="1">
                  <c:v>0.444444444444444</c:v>
                </c:pt>
                <c:pt idx="2">
                  <c:v>0.444444444444444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430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Relaciones con el entorno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8143"/>
        <c:axId val="1"/>
      </c:bar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81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Relaciones con el entorno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67183"/>
        <c:axId val="1"/>
      </c:bar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8671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Relaciones con el entorno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74015"/>
        <c:axId val="1"/>
      </c:bar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740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RELACIONES CON EL ENTORNO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188679276429006"/>
          <c:y val="0.198112317025493"/>
          <c:w val="0.953878399095132"/>
          <c:h val="0.494907113540448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</c:v>
                </c:pt>
                <c:pt idx="1">
                  <c:v>0.444444444444444</c:v>
                </c:pt>
                <c:pt idx="2">
                  <c:v>0.444444444444444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5241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Direccionamiento Estratégico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73055"/>
        <c:axId val="1"/>
      </c:bar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7305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Gestión Estrategica</a:t>
            </a:r>
            <a:endParaRPr lang="en-US"/>
          </a:p>
        </c:rich>
      </c:tx>
      <c:layout>
        <c:manualLayout>
          <c:xMode val="edge"/>
          <c:yMode val="edge"/>
          <c:x val="0.162959944077342"/>
          <c:y val="0.046296255221618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11110861666368"/>
          <c:y val="0.194328885972587"/>
          <c:w val="0.938888888888889"/>
          <c:h val="0.68969123651210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51935"/>
        <c:axId val="1"/>
      </c:bar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519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Gobierno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45695"/>
        <c:axId val="1"/>
      </c:bar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456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Cultura Institucional</a:t>
            </a:r>
            <a:endParaRPr lang="en-US"/>
          </a:p>
        </c:rich>
      </c:tx>
      <c:layout>
        <c:manualLayout>
          <c:xMode val="edge"/>
          <c:yMode val="edge"/>
          <c:x val="0.100754495240334"/>
          <c:y val="0.0284951569665891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48575"/>
        <c:axId val="1"/>
      </c:bar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485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Clima Escolar
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67295"/>
        <c:axId val="1"/>
      </c:bar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672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Direccionamiento Estratégico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8863"/>
        <c:axId val="1"/>
      </c:bar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88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Relaciones con el entorno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64895"/>
        <c:axId val="1"/>
      </c:bar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1016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Diseño Pedagogico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3487"/>
        <c:axId val="1"/>
      </c:bar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20348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Diseño Pedagogico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4927"/>
        <c:axId val="1"/>
      </c:bar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20492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Diseño Pedagogico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1087"/>
        <c:axId val="1"/>
      </c:bar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20108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Practicas Pedagogicas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3007"/>
        <c:axId val="1"/>
      </c:bar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2030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Practicas Pedagogicas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05407"/>
        <c:axId val="1"/>
      </c:bar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2054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Practicas Pedagogicas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199647"/>
        <c:axId val="1"/>
      </c:bar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19964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Gestion de aula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3375"/>
        <c:axId val="1"/>
      </c:bar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6933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Gestion de aula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2895"/>
        <c:axId val="1"/>
      </c:bar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692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Gestion de aula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694335"/>
        <c:axId val="1"/>
      </c:bar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6943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Gestión Estrategica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9343"/>
        <c:axId val="1"/>
      </c:bar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934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307668066777134"/>
                  <c:y val="-0.0848484938464428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198913308756471"/>
                  <c:y val="-0.051851857350603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59924728006063"/>
                  <c:y val="-0.075420883419060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72920921589532"/>
                  <c:y val="-0.0895622990601341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6914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PRACTICAS PEDAGOGICAS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0.0351169969985399"/>
                  <c:y val="-0.079973122511489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4671873193665"/>
                  <c:y val="-0.075268821187284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46890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DE AULA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32626427406199"/>
          <c:y val="0.216032499262308"/>
          <c:w val="0.952147906470908"/>
          <c:h val="0.528541708809431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351169969985399"/>
                  <c:y val="-0.0707074231269591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329419018381267"/>
                  <c:y val="-0.061279445033154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329419018381267"/>
                  <c:y val="-0.07070705196133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4671873193665"/>
                  <c:y val="-0.061279445033154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08622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Seguimiento Academico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87663"/>
        <c:axId val="1"/>
      </c:bar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0876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Seguimiento Academico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91503"/>
        <c:axId val="1"/>
      </c:bar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09150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Seguimiento Academico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089583"/>
        <c:axId val="1"/>
      </c:bar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0895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SEGUIMIENTO ACADEMICO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23926046764546"/>
          <c:y val="0.197562832246722"/>
          <c:w val="0.952147906470908"/>
          <c:h val="0.56220147826628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738888888888889"/>
                  <c:y val="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44444444444445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0.166666666666667</c:v>
                </c:pt>
                <c:pt idx="1">
                  <c:v>0.333333333333333</c:v>
                </c:pt>
                <c:pt idx="2">
                  <c:v>0.333333333333333</c:v>
                </c:pt>
                <c:pt idx="3">
                  <c:v>0.166666666666667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75833333333335"/>
                  <c:y val="-0.073927388896993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31388888888889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20277777777778"/>
                  <c:y val="-0.06930692709093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3"/>
                  <c:y val="-0.1272727407696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58664334604148"/>
                  <c:y val="0.0047138052136912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86944444444445"/>
                  <c:y val="-0.064686465284869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48055555555556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3"/>
                  <c:y val="-0.07070707820536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092943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Diseño Pedagogico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1919"/>
        <c:axId val="1"/>
      </c:bar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7191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Practicas Pedagogicas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4319"/>
        <c:axId val="1"/>
      </c:bar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7431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Gestion de aula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67599"/>
        <c:axId val="1"/>
      </c:bar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675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Gestión Estrategica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7423"/>
        <c:axId val="1"/>
      </c:bar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74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Seguimiento Academico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3359"/>
        <c:axId val="1"/>
      </c:bar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7335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a la gestión académica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0.666666666666667</c:v>
                </c:pt>
                <c:pt idx="3">
                  <c:v>0.333333333333333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68079"/>
        <c:axId val="1"/>
      </c:bar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6807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 Apoyo a la gestión académica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971439"/>
        <c:axId val="1"/>
      </c:bar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597143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a la gestión académica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7135"/>
        <c:axId val="1"/>
      </c:bar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02171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la planta fisica y de los recursos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</c:v>
                </c:pt>
                <c:pt idx="1">
                  <c:v>0.142857142857143</c:v>
                </c:pt>
                <c:pt idx="2">
                  <c:v>0.285714285714286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3775"/>
        <c:axId val="1"/>
      </c:bar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02137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la planta fisica y de los recursos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5215"/>
        <c:axId val="1"/>
      </c:bar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02152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la planta fisica y de los recursos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6175"/>
        <c:axId val="1"/>
      </c:bar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021617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servicios complementarios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218575"/>
        <c:axId val="1"/>
      </c:bar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02185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servicios complementarios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04495"/>
        <c:axId val="1"/>
      </c:bar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65044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servicios complementarios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03535"/>
        <c:axId val="1"/>
      </c:bar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65035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Gestión Estrategica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501743"/>
        <c:axId val="1"/>
      </c:bar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50174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A LA GESTION ACADEMICA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0.666666666666667</c:v>
                </c:pt>
                <c:pt idx="3">
                  <c:v>0.333333333333333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4"</c:f>
              <c:strCache>
                <c:ptCount val="1"/>
                <c:pt idx="0">
                  <c:v>AÑO 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285917115173001"/>
                  <c:y val="-0.08956229906013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384556824361065"/>
                  <c:y val="-0.056565662564295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242415211964736"/>
                  <c:y val="-0.061279467777986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650401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ADMINISTRACIÓN DE LA PLANTA FISICA Y DE LOS RECURSOS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738888888888889"/>
                  <c:y val="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44444444444445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</c:v>
                </c:pt>
                <c:pt idx="1">
                  <c:v>0.142857142857143</c:v>
                </c:pt>
                <c:pt idx="2">
                  <c:v>0.285714285714286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75833333333334"/>
                  <c:y val="-0.073927388896993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31388888888889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20277777777778"/>
                  <c:y val="-0.069306927090931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1272727407696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0658664334604148"/>
                  <c:y val="0.0047138052136912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86944444444445"/>
                  <c:y val="-0.064686465284869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48055555555556"/>
                  <c:y val="-0.046204618060621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592105477292"/>
                  <c:y val="-0.07070707820536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4"</c:f>
              <c:strCache>
                <c:ptCount val="1"/>
                <c:pt idx="0">
                  <c:v>AÑO 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42196846112017"/>
                  <c:y val="-0.046113302198987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46394779771615"/>
                  <c:y val="-0.059947292858683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42196846112017"/>
                  <c:y val="-0.073781283518379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420445894507885"/>
                  <c:y val="-0.046113302198987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65054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ADMINISTRACION DE SERVICIOS COMPLEMENTARIOS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4"</c:f>
              <c:strCache>
                <c:ptCount val="1"/>
                <c:pt idx="0">
                  <c:v>AÑO 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85698749320283"/>
                  <c:y val="-0.061279467777986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355193039695487"/>
                  <c:y val="-0.0518518573506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649921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Talento Humano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0895"/>
        <c:axId val="1"/>
      </c:bar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0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Talento Humano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2335"/>
        <c:axId val="1"/>
      </c:bar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233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Talento Humano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6175"/>
        <c:axId val="1"/>
      </c:bar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61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TALENTO HUMANO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42196846112017"/>
                  <c:y val="-0.07530675829977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941816204458945"/>
                  <c:y val="-0.0611867411185648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19250448506335"/>
                  <c:y val="-0.09413344787471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33442088091354"/>
                  <c:y val="-0.089426775480979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66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financiero y contable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3775"/>
        <c:axId val="1"/>
      </c:bar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37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Apoyo financiero y contable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15215"/>
        <c:axId val="1"/>
      </c:bar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3152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financiero y contable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68511"/>
        <c:axId val="1"/>
      </c:bar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8685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Gobierno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502223"/>
        <c:axId val="1"/>
      </c:bar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50222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FINANCIERO Y CONTABLE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594453507340946"/>
                  <c:y val="-0.061279467777986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420445894507885"/>
                  <c:y val="-0.061279467777986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529200652528548"/>
                  <c:y val="-0.056565662564295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507449700924415"/>
                  <c:y val="-0.061279467777986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868031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a la gestión académica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65631"/>
        <c:axId val="1"/>
      </c:bar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86563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la planta fisica y de los recursos
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71391"/>
        <c:axId val="1"/>
      </c:bar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8713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servicios complementarios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70911"/>
        <c:axId val="1"/>
      </c:bar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58709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Talento Humano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7791"/>
        <c:axId val="1"/>
      </c:bar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477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financiero y contable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6911"/>
        <c:axId val="1"/>
      </c:bar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69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Accesibilidad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1151"/>
        <c:axId val="1"/>
      </c:bar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115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Accesibilidad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3071"/>
        <c:axId val="1"/>
      </c:bar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30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Accesibilidad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4991"/>
        <c:axId val="1"/>
      </c:bar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49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Proyección a la comunidad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0.666666666666667</c:v>
                </c:pt>
                <c:pt idx="2">
                  <c:v>0.333333333333333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4511"/>
        <c:axId val="1"/>
      </c:bar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45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Gobierno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3583"/>
        <c:axId val="1"/>
      </c:bar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358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Proyección a la comunidad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7391"/>
        <c:axId val="1"/>
      </c:bar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73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Proyección a la comunidad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8831"/>
        <c:axId val="1"/>
      </c:bar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8831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Participación y convivencia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5871"/>
        <c:axId val="1"/>
      </c:bar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458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Participación y convivencia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49711"/>
        <c:axId val="1"/>
      </c:bar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4971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Participación y convivencia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455951"/>
        <c:axId val="1"/>
      </c:bar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45595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ACCESIBILIDAD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616204458945079"/>
                  <c:y val="-0.07070707820536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07449700924415"/>
                  <c:y val="-0.080134688632751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397499496902202"/>
                  <c:y val="-0.080134688632751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550951604132681"/>
                  <c:y val="-0.08956229906013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343967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PROYECCIÓN A LA COMUNIDAD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0.666666666666667</c:v>
                </c:pt>
                <c:pt idx="2">
                  <c:v>0.333333333333333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85698749320283"/>
                  <c:y val="-0.069169953298480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72702555736814"/>
                  <c:y val="-0.073781283518379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85698749320283"/>
                  <c:y val="-0.069169953298480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572702555736814"/>
                  <c:y val="-0.08300394395817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344927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PARTICIPACION Y CONVIVENCIA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485698749320283"/>
                  <c:y val="-0.06127946777798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29200652528548"/>
                  <c:y val="-0.056565662564295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6394779771615"/>
                  <c:y val="-0.061279467777986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97499496902202"/>
                  <c:y val="-0.094276104273825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342527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Prevención de riesgos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</c:v>
                </c:pt>
                <c:pt idx="1">
                  <c:v>0.666666666666667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346367"/>
        <c:axId val="1"/>
      </c:bar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34636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Prevención de riesgos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345407"/>
        <c:axId val="1"/>
      </c:bar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31345407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Gobierno Escolar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94063"/>
        <c:axId val="1"/>
      </c:bar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84940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Prevención de riesgos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0975"/>
        <c:axId val="1"/>
      </c:bar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909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PREVENCIÓN DE RIESGOS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</c:v>
                </c:pt>
                <c:pt idx="1">
                  <c:v>0.666666666666667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"AÑO 2014"</c:f>
              <c:strCache>
                <c:ptCount val="1"/>
                <c:pt idx="0">
                  <c:v>AÑO 2014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0.0550951604132681"/>
                  <c:y val="-0.075306758299772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29200652528548"/>
                  <c:y val="-0.051773396331093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441001400110467"/>
                  <c:y val="-0.0800134306935078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75748545298069"/>
                  <c:y val="-0.11766680984339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938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Accesibilidad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87615"/>
        <c:axId val="1"/>
      </c:bar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876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Proyección a la comunidad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2895"/>
        <c:axId val="1"/>
      </c:bar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92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Participación y convivencia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3375"/>
        <c:axId val="1"/>
      </c:bar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933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Prevención de riesgos</a:t>
            </a:r>
            <a:endParaRPr lang="en-US"/>
          </a:p>
        </c:rich>
      </c:tx>
      <c:layout>
        <c:manualLayout>
          <c:xMode val="edge"/>
          <c:yMode val="edge"/>
          <c:x val="0.191463074596972"/>
          <c:y val="0.0283974609556784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990015"/>
        <c:axId val="1"/>
      </c:bar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</a:p>
        </c:txPr>
        <c:crossAx val="1069900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9" Type="http://schemas.openxmlformats.org/officeDocument/2006/relationships/hyperlink" Target="#Directiva!A9"/><Relationship Id="rId8" Type="http://schemas.openxmlformats.org/officeDocument/2006/relationships/hyperlink" Target="#Directiva!A8"/><Relationship Id="rId7" Type="http://schemas.openxmlformats.org/officeDocument/2006/relationships/hyperlink" Target="#Directiva!A7"/><Relationship Id="rId6" Type="http://schemas.openxmlformats.org/officeDocument/2006/relationships/image" Target="../media/image5.png"/><Relationship Id="rId5" Type="http://schemas.openxmlformats.org/officeDocument/2006/relationships/hyperlink" Target="#Directiva!A6"/><Relationship Id="rId4" Type="http://schemas.openxmlformats.org/officeDocument/2006/relationships/image" Target="../media/image4.png"/><Relationship Id="rId30" Type="http://schemas.openxmlformats.org/officeDocument/2006/relationships/image" Target="../media/image11.jpeg"/><Relationship Id="rId3" Type="http://schemas.openxmlformats.org/officeDocument/2006/relationships/hyperlink" Target="#Directiva!A5"/><Relationship Id="rId29" Type="http://schemas.openxmlformats.org/officeDocument/2006/relationships/hyperlink" Target="#Directiva!A1"/><Relationship Id="rId28" Type="http://schemas.openxmlformats.org/officeDocument/2006/relationships/image" Target="../media/image10.jpeg"/><Relationship Id="rId27" Type="http://schemas.openxmlformats.org/officeDocument/2006/relationships/hyperlink" Target="#Instituci&#243;n!A1"/><Relationship Id="rId26" Type="http://schemas.openxmlformats.org/officeDocument/2006/relationships/hyperlink" Target="#Comunidad!A7"/><Relationship Id="rId25" Type="http://schemas.openxmlformats.org/officeDocument/2006/relationships/hyperlink" Target="#Comunidad!A6"/><Relationship Id="rId24" Type="http://schemas.openxmlformats.org/officeDocument/2006/relationships/hyperlink" Target="#Comunidad!A5"/><Relationship Id="rId23" Type="http://schemas.openxmlformats.org/officeDocument/2006/relationships/hyperlink" Target="#Comunidad!A4"/><Relationship Id="rId22" Type="http://schemas.openxmlformats.org/officeDocument/2006/relationships/hyperlink" Target="#Admon!A8"/><Relationship Id="rId21" Type="http://schemas.openxmlformats.org/officeDocument/2006/relationships/hyperlink" Target="#Admon!A7"/><Relationship Id="rId20" Type="http://schemas.openxmlformats.org/officeDocument/2006/relationships/image" Target="../media/image9.png"/><Relationship Id="rId2" Type="http://schemas.openxmlformats.org/officeDocument/2006/relationships/image" Target="../media/image3.png"/><Relationship Id="rId19" Type="http://schemas.openxmlformats.org/officeDocument/2006/relationships/hyperlink" Target="#Admon!A6"/><Relationship Id="rId18" Type="http://schemas.openxmlformats.org/officeDocument/2006/relationships/image" Target="../media/image8.png"/><Relationship Id="rId17" Type="http://schemas.openxmlformats.org/officeDocument/2006/relationships/hyperlink" Target="#Admon!A5"/><Relationship Id="rId16" Type="http://schemas.openxmlformats.org/officeDocument/2006/relationships/hyperlink" Target="#Admon!A4"/><Relationship Id="rId15" Type="http://schemas.openxmlformats.org/officeDocument/2006/relationships/image" Target="../media/image7.png"/><Relationship Id="rId14" Type="http://schemas.openxmlformats.org/officeDocument/2006/relationships/hyperlink" Target="#Academica!A7"/><Relationship Id="rId13" Type="http://schemas.openxmlformats.org/officeDocument/2006/relationships/hyperlink" Target="#Academica!A6"/><Relationship Id="rId12" Type="http://schemas.openxmlformats.org/officeDocument/2006/relationships/image" Target="../media/image6.png"/><Relationship Id="rId11" Type="http://schemas.openxmlformats.org/officeDocument/2006/relationships/hyperlink" Target="#Academica!A5"/><Relationship Id="rId10" Type="http://schemas.openxmlformats.org/officeDocument/2006/relationships/hyperlink" Target="#Academica!A4"/><Relationship Id="rId1" Type="http://schemas.openxmlformats.org/officeDocument/2006/relationships/hyperlink" Target="#Directiva!A4"/></Relationships>
</file>

<file path=xl/drawings/_rels/drawing3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.xml"/><Relationship Id="rId8" Type="http://schemas.openxmlformats.org/officeDocument/2006/relationships/chart" Target="../charts/chart8.xml"/><Relationship Id="rId7" Type="http://schemas.openxmlformats.org/officeDocument/2006/relationships/chart" Target="../charts/chart7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3" Type="http://schemas.openxmlformats.org/officeDocument/2006/relationships/image" Target="../media/image12.png"/><Relationship Id="rId32" Type="http://schemas.openxmlformats.org/officeDocument/2006/relationships/image" Target="../media/image2.jpeg"/><Relationship Id="rId31" Type="http://schemas.openxmlformats.org/officeDocument/2006/relationships/hyperlink" Target="#Academica!A1"/><Relationship Id="rId30" Type="http://schemas.openxmlformats.org/officeDocument/2006/relationships/chart" Target="../charts/chart30.xml"/><Relationship Id="rId3" Type="http://schemas.openxmlformats.org/officeDocument/2006/relationships/chart" Target="../charts/chart3.xml"/><Relationship Id="rId29" Type="http://schemas.openxmlformats.org/officeDocument/2006/relationships/chart" Target="../charts/chart29.xml"/><Relationship Id="rId28" Type="http://schemas.openxmlformats.org/officeDocument/2006/relationships/chart" Target="../charts/chart28.xml"/><Relationship Id="rId27" Type="http://schemas.openxmlformats.org/officeDocument/2006/relationships/chart" Target="../charts/chart27.xml"/><Relationship Id="rId26" Type="http://schemas.openxmlformats.org/officeDocument/2006/relationships/chart" Target="../charts/chart26.xml"/><Relationship Id="rId25" Type="http://schemas.openxmlformats.org/officeDocument/2006/relationships/chart" Target="../charts/chart25.xml"/><Relationship Id="rId24" Type="http://schemas.openxmlformats.org/officeDocument/2006/relationships/chart" Target="../charts/chart24.xml"/><Relationship Id="rId23" Type="http://schemas.openxmlformats.org/officeDocument/2006/relationships/chart" Target="../charts/chart23.xml"/><Relationship Id="rId22" Type="http://schemas.openxmlformats.org/officeDocument/2006/relationships/chart" Target="../charts/chart22.xml"/><Relationship Id="rId21" Type="http://schemas.openxmlformats.org/officeDocument/2006/relationships/chart" Target="../charts/chart21.xml"/><Relationship Id="rId20" Type="http://schemas.openxmlformats.org/officeDocument/2006/relationships/chart" Target="../charts/chart20.xml"/><Relationship Id="rId2" Type="http://schemas.openxmlformats.org/officeDocument/2006/relationships/chart" Target="../charts/chart2.xml"/><Relationship Id="rId19" Type="http://schemas.openxmlformats.org/officeDocument/2006/relationships/chart" Target="../charts/chart19.xml"/><Relationship Id="rId18" Type="http://schemas.openxmlformats.org/officeDocument/2006/relationships/chart" Target="../charts/chart18.xml"/><Relationship Id="rId17" Type="http://schemas.openxmlformats.org/officeDocument/2006/relationships/chart" Target="../charts/chart17.xml"/><Relationship Id="rId16" Type="http://schemas.openxmlformats.org/officeDocument/2006/relationships/chart" Target="../charts/chart16.xml"/><Relationship Id="rId15" Type="http://schemas.openxmlformats.org/officeDocument/2006/relationships/chart" Target="../charts/chart15.xml"/><Relationship Id="rId14" Type="http://schemas.openxmlformats.org/officeDocument/2006/relationships/chart" Target="../charts/chart14.xml"/><Relationship Id="rId13" Type="http://schemas.openxmlformats.org/officeDocument/2006/relationships/chart" Target="../charts/chart13.xml"/><Relationship Id="rId12" Type="http://schemas.openxmlformats.org/officeDocument/2006/relationships/chart" Target="../charts/chart12.xml"/><Relationship Id="rId11" Type="http://schemas.openxmlformats.org/officeDocument/2006/relationships/chart" Target="../charts/chart11.xml"/><Relationship Id="rId10" Type="http://schemas.openxmlformats.org/officeDocument/2006/relationships/chart" Target="../charts/chart10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39.xml"/><Relationship Id="rId8" Type="http://schemas.openxmlformats.org/officeDocument/2006/relationships/chart" Target="../charts/chart38.xml"/><Relationship Id="rId7" Type="http://schemas.openxmlformats.org/officeDocument/2006/relationships/chart" Target="../charts/chart37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Relationship Id="rId3" Type="http://schemas.openxmlformats.org/officeDocument/2006/relationships/chart" Target="../charts/chart33.xml"/><Relationship Id="rId23" Type="http://schemas.openxmlformats.org/officeDocument/2006/relationships/image" Target="../media/image13.png"/><Relationship Id="rId22" Type="http://schemas.openxmlformats.org/officeDocument/2006/relationships/image" Target="../media/image2.jpeg"/><Relationship Id="rId21" Type="http://schemas.openxmlformats.org/officeDocument/2006/relationships/hyperlink" Target="#Admon!A1"/><Relationship Id="rId20" Type="http://schemas.openxmlformats.org/officeDocument/2006/relationships/chart" Target="../charts/chart50.xml"/><Relationship Id="rId2" Type="http://schemas.openxmlformats.org/officeDocument/2006/relationships/chart" Target="../charts/chart32.xml"/><Relationship Id="rId19" Type="http://schemas.openxmlformats.org/officeDocument/2006/relationships/chart" Target="../charts/chart49.xml"/><Relationship Id="rId18" Type="http://schemas.openxmlformats.org/officeDocument/2006/relationships/chart" Target="../charts/chart48.xml"/><Relationship Id="rId17" Type="http://schemas.openxmlformats.org/officeDocument/2006/relationships/chart" Target="../charts/chart47.xml"/><Relationship Id="rId16" Type="http://schemas.openxmlformats.org/officeDocument/2006/relationships/chart" Target="../charts/chart46.xml"/><Relationship Id="rId15" Type="http://schemas.openxmlformats.org/officeDocument/2006/relationships/chart" Target="../charts/chart45.xml"/><Relationship Id="rId14" Type="http://schemas.openxmlformats.org/officeDocument/2006/relationships/chart" Target="../charts/chart44.xml"/><Relationship Id="rId13" Type="http://schemas.openxmlformats.org/officeDocument/2006/relationships/chart" Target="../charts/chart43.xml"/><Relationship Id="rId12" Type="http://schemas.openxmlformats.org/officeDocument/2006/relationships/chart" Target="../charts/chart42.xml"/><Relationship Id="rId11" Type="http://schemas.openxmlformats.org/officeDocument/2006/relationships/chart" Target="../charts/chart41.xml"/><Relationship Id="rId10" Type="http://schemas.openxmlformats.org/officeDocument/2006/relationships/chart" Target="../charts/chart40.xml"/><Relationship Id="rId1" Type="http://schemas.openxmlformats.org/officeDocument/2006/relationships/chart" Target="../charts/chart31.xml"/></Relationships>
</file>

<file path=xl/drawings/_rels/drawing5.xml.rels><?xml version="1.0" encoding="UTF-8" standalone="yes"?>
<Relationships xmlns="http://schemas.openxmlformats.org/package/2006/relationships"><Relationship Id="rId9" Type="http://schemas.openxmlformats.org/officeDocument/2006/relationships/chart" Target="../charts/chart59.xml"/><Relationship Id="rId8" Type="http://schemas.openxmlformats.org/officeDocument/2006/relationships/chart" Target="../charts/chart58.xml"/><Relationship Id="rId7" Type="http://schemas.openxmlformats.org/officeDocument/2006/relationships/chart" Target="../charts/chart57.xml"/><Relationship Id="rId6" Type="http://schemas.openxmlformats.org/officeDocument/2006/relationships/chart" Target="../charts/chart56.xml"/><Relationship Id="rId5" Type="http://schemas.openxmlformats.org/officeDocument/2006/relationships/chart" Target="../charts/chart55.xml"/><Relationship Id="rId4" Type="http://schemas.openxmlformats.org/officeDocument/2006/relationships/chart" Target="../charts/chart54.xml"/><Relationship Id="rId3" Type="http://schemas.openxmlformats.org/officeDocument/2006/relationships/chart" Target="../charts/chart53.xml"/><Relationship Id="rId29" Type="http://schemas.openxmlformats.org/officeDocument/2006/relationships/image" Target="../media/image14.png"/><Relationship Id="rId28" Type="http://schemas.openxmlformats.org/officeDocument/2006/relationships/hyperlink" Target="#Comunidad!A1"/><Relationship Id="rId27" Type="http://schemas.openxmlformats.org/officeDocument/2006/relationships/image" Target="../media/image2.jpeg"/><Relationship Id="rId26" Type="http://schemas.openxmlformats.org/officeDocument/2006/relationships/hyperlink" Target="#'Fort y Oport'!A1"/><Relationship Id="rId25" Type="http://schemas.openxmlformats.org/officeDocument/2006/relationships/chart" Target="../charts/chart75.xml"/><Relationship Id="rId24" Type="http://schemas.openxmlformats.org/officeDocument/2006/relationships/chart" Target="../charts/chart74.xml"/><Relationship Id="rId23" Type="http://schemas.openxmlformats.org/officeDocument/2006/relationships/chart" Target="../charts/chart73.xml"/><Relationship Id="rId22" Type="http://schemas.openxmlformats.org/officeDocument/2006/relationships/chart" Target="../charts/chart72.xml"/><Relationship Id="rId21" Type="http://schemas.openxmlformats.org/officeDocument/2006/relationships/chart" Target="../charts/chart71.xml"/><Relationship Id="rId20" Type="http://schemas.openxmlformats.org/officeDocument/2006/relationships/chart" Target="../charts/chart70.xml"/><Relationship Id="rId2" Type="http://schemas.openxmlformats.org/officeDocument/2006/relationships/chart" Target="../charts/chart52.xml"/><Relationship Id="rId19" Type="http://schemas.openxmlformats.org/officeDocument/2006/relationships/chart" Target="../charts/chart69.xml"/><Relationship Id="rId18" Type="http://schemas.openxmlformats.org/officeDocument/2006/relationships/chart" Target="../charts/chart68.xml"/><Relationship Id="rId17" Type="http://schemas.openxmlformats.org/officeDocument/2006/relationships/chart" Target="../charts/chart67.xml"/><Relationship Id="rId16" Type="http://schemas.openxmlformats.org/officeDocument/2006/relationships/chart" Target="../charts/chart66.xml"/><Relationship Id="rId15" Type="http://schemas.openxmlformats.org/officeDocument/2006/relationships/chart" Target="../charts/chart65.xml"/><Relationship Id="rId14" Type="http://schemas.openxmlformats.org/officeDocument/2006/relationships/chart" Target="../charts/chart64.xml"/><Relationship Id="rId13" Type="http://schemas.openxmlformats.org/officeDocument/2006/relationships/chart" Target="../charts/chart63.xml"/><Relationship Id="rId12" Type="http://schemas.openxmlformats.org/officeDocument/2006/relationships/chart" Target="../charts/chart62.xml"/><Relationship Id="rId11" Type="http://schemas.openxmlformats.org/officeDocument/2006/relationships/chart" Target="../charts/chart61.xml"/><Relationship Id="rId10" Type="http://schemas.openxmlformats.org/officeDocument/2006/relationships/chart" Target="../charts/chart60.xml"/><Relationship Id="rId1" Type="http://schemas.openxmlformats.org/officeDocument/2006/relationships/chart" Target="../charts/chart51.xml"/></Relationships>
</file>

<file path=xl/drawings/_rels/drawing6.xml.rels><?xml version="1.0" encoding="UTF-8" standalone="yes"?>
<Relationships xmlns="http://schemas.openxmlformats.org/package/2006/relationships"><Relationship Id="rId9" Type="http://schemas.openxmlformats.org/officeDocument/2006/relationships/chart" Target="../charts/chart84.xml"/><Relationship Id="rId8" Type="http://schemas.openxmlformats.org/officeDocument/2006/relationships/chart" Target="../charts/chart83.xml"/><Relationship Id="rId7" Type="http://schemas.openxmlformats.org/officeDocument/2006/relationships/chart" Target="../charts/chart82.xml"/><Relationship Id="rId6" Type="http://schemas.openxmlformats.org/officeDocument/2006/relationships/chart" Target="../charts/chart81.xml"/><Relationship Id="rId5" Type="http://schemas.openxmlformats.org/officeDocument/2006/relationships/chart" Target="../charts/chart80.xml"/><Relationship Id="rId4" Type="http://schemas.openxmlformats.org/officeDocument/2006/relationships/chart" Target="../charts/chart79.xml"/><Relationship Id="rId3" Type="http://schemas.openxmlformats.org/officeDocument/2006/relationships/chart" Target="../charts/chart78.xml"/><Relationship Id="rId22" Type="http://schemas.openxmlformats.org/officeDocument/2006/relationships/image" Target="../media/image2.jpeg"/><Relationship Id="rId21" Type="http://schemas.openxmlformats.org/officeDocument/2006/relationships/hyperlink" Target="#Instituci&#243;n!A1"/><Relationship Id="rId20" Type="http://schemas.openxmlformats.org/officeDocument/2006/relationships/chart" Target="../charts/chart95.xml"/><Relationship Id="rId2" Type="http://schemas.openxmlformats.org/officeDocument/2006/relationships/chart" Target="../charts/chart77.xml"/><Relationship Id="rId19" Type="http://schemas.openxmlformats.org/officeDocument/2006/relationships/chart" Target="../charts/chart94.xml"/><Relationship Id="rId18" Type="http://schemas.openxmlformats.org/officeDocument/2006/relationships/chart" Target="../charts/chart93.xml"/><Relationship Id="rId17" Type="http://schemas.openxmlformats.org/officeDocument/2006/relationships/chart" Target="../charts/chart92.xml"/><Relationship Id="rId16" Type="http://schemas.openxmlformats.org/officeDocument/2006/relationships/chart" Target="../charts/chart91.xml"/><Relationship Id="rId15" Type="http://schemas.openxmlformats.org/officeDocument/2006/relationships/chart" Target="../charts/chart90.xml"/><Relationship Id="rId14" Type="http://schemas.openxmlformats.org/officeDocument/2006/relationships/chart" Target="../charts/chart89.xml"/><Relationship Id="rId13" Type="http://schemas.openxmlformats.org/officeDocument/2006/relationships/chart" Target="../charts/chart88.xml"/><Relationship Id="rId12" Type="http://schemas.openxmlformats.org/officeDocument/2006/relationships/chart" Target="../charts/chart87.xml"/><Relationship Id="rId11" Type="http://schemas.openxmlformats.org/officeDocument/2006/relationships/chart" Target="../charts/chart86.xml"/><Relationship Id="rId10" Type="http://schemas.openxmlformats.org/officeDocument/2006/relationships/chart" Target="../charts/chart85.xml"/><Relationship Id="rId1" Type="http://schemas.openxmlformats.org/officeDocument/2006/relationships/chart" Target="../charts/chart76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71450"/>
          <a:ext cx="143891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9571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6870" y="1219200"/>
          <a:ext cx="24384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7345" y="355346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77820" y="6414135"/>
          <a:ext cx="25336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06395" y="10796905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68295" y="1317879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/>
        </xdr:cNvPr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77820" y="18049875"/>
          <a:ext cx="24384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6870" y="2113661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68295" y="23336885"/>
          <a:ext cx="24384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77820" y="2523236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/>
        </xdr:cNvPr>
        <xdr:cNvPicPr>
          <a:picLocks noChangeAspect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6870" y="27070685"/>
          <a:ext cx="25336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/>
        </xdr:cNvPr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7345" y="30385385"/>
          <a:ext cx="24384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/>
        </xdr:cNvPr>
        <xdr:cNvPicPr>
          <a:picLocks noChangeAspect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49775" y="3181413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/>
        </xdr:cNvPr>
        <xdr:cNvPicPr>
          <a:picLocks noChangeAspect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21200" y="34985960"/>
          <a:ext cx="2476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/>
        </xdr:cNvPr>
        <xdr:cNvPicPr>
          <a:picLocks noChangeAspect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30195" y="36052760"/>
          <a:ext cx="2476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7345" y="40158035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7345" y="4239641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6870" y="4435856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96870" y="46234985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/>
        </xdr:cNvPr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906395" y="47730410"/>
          <a:ext cx="24384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/>
        </xdr:cNvPr>
        <xdr:cNvPicPr>
          <a:picLocks noChangeAspect="1" noChangeArrowheads="1"/>
        </xdr:cNvPicPr>
      </xdr:nvPicPr>
      <xdr:blipFill>
        <a:blip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395" y="9525"/>
          <a:ext cx="3841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/>
        </xdr:cNvPr>
        <xdr:cNvPicPr>
          <a:picLocks noChangeAspect="1" noChangeArrowheads="1"/>
        </xdr:cNvPicPr>
      </xdr:nvPicPr>
      <xdr:blipFill>
        <a:blip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182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>
      <xdr:nvGraphicFramePr>
        <xdr:cNvPr id="53979212" name="1 Gráfico"/>
        <xdr:cNvGraphicFramePr/>
      </xdr:nvGraphicFramePr>
      <xdr:xfrm>
        <a:off x="11739245" y="371475"/>
        <a:ext cx="38131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>
      <xdr:nvGraphicFramePr>
        <xdr:cNvPr id="53979213" name="2 Gráfico"/>
        <xdr:cNvGraphicFramePr/>
      </xdr:nvGraphicFramePr>
      <xdr:xfrm>
        <a:off x="15677515" y="361950"/>
        <a:ext cx="3783965" cy="27165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>
      <xdr:nvGraphicFramePr>
        <xdr:cNvPr id="53979214" name="3 Gráfico"/>
        <xdr:cNvGraphicFramePr/>
      </xdr:nvGraphicFramePr>
      <xdr:xfrm>
        <a:off x="19644995" y="361950"/>
        <a:ext cx="37846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>
      <xdr:nvGraphicFramePr>
        <xdr:cNvPr id="53979215" name="4 Gráfico"/>
        <xdr:cNvGraphicFramePr/>
      </xdr:nvGraphicFramePr>
      <xdr:xfrm>
        <a:off x="11729720" y="3448050"/>
        <a:ext cx="3813175" cy="27063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>
      <xdr:nvGraphicFramePr>
        <xdr:cNvPr id="53979216" name="5 Gráfico"/>
        <xdr:cNvGraphicFramePr/>
      </xdr:nvGraphicFramePr>
      <xdr:xfrm>
        <a:off x="15677515" y="3448050"/>
        <a:ext cx="381317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>
      <xdr:nvGraphicFramePr>
        <xdr:cNvPr id="53979217" name="6 Gráfico"/>
        <xdr:cNvGraphicFramePr/>
      </xdr:nvGraphicFramePr>
      <xdr:xfrm>
        <a:off x="19616420" y="3448050"/>
        <a:ext cx="381317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>
      <xdr:nvGraphicFramePr>
        <xdr:cNvPr id="53979218" name="7 Gráfico"/>
        <xdr:cNvGraphicFramePr/>
      </xdr:nvGraphicFramePr>
      <xdr:xfrm>
        <a:off x="11729720" y="6373495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>
      <xdr:nvGraphicFramePr>
        <xdr:cNvPr id="53979219" name="8 Gráfico"/>
        <xdr:cNvGraphicFramePr/>
      </xdr:nvGraphicFramePr>
      <xdr:xfrm>
        <a:off x="15677515" y="6373495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>
      <xdr:nvGraphicFramePr>
        <xdr:cNvPr id="53979220" name="9 Gráfico"/>
        <xdr:cNvGraphicFramePr/>
      </xdr:nvGraphicFramePr>
      <xdr:xfrm>
        <a:off x="19616420" y="6373495"/>
        <a:ext cx="378396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>
      <xdr:nvGraphicFramePr>
        <xdr:cNvPr id="53979221" name="10 Gráfico"/>
        <xdr:cNvGraphicFramePr/>
      </xdr:nvGraphicFramePr>
      <xdr:xfrm>
        <a:off x="27585670" y="361950"/>
        <a:ext cx="5843905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>
      <xdr:nvGraphicFramePr>
        <xdr:cNvPr id="53979222" name="11 Gráfico"/>
        <xdr:cNvGraphicFramePr/>
      </xdr:nvGraphicFramePr>
      <xdr:xfrm>
        <a:off x="27928570" y="3495675"/>
        <a:ext cx="584390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>
      <xdr:nvGraphicFramePr>
        <xdr:cNvPr id="53979223" name="12 Gráfico"/>
        <xdr:cNvGraphicFramePr/>
      </xdr:nvGraphicFramePr>
      <xdr:xfrm>
        <a:off x="27995245" y="6383020"/>
        <a:ext cx="584390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>
      <xdr:nvGraphicFramePr>
        <xdr:cNvPr id="53979224" name="7 Gráfico"/>
        <xdr:cNvGraphicFramePr/>
      </xdr:nvGraphicFramePr>
      <xdr:xfrm>
        <a:off x="11729720" y="9185910"/>
        <a:ext cx="3813175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>
      <xdr:nvGraphicFramePr>
        <xdr:cNvPr id="53979225" name="8 Gráfico"/>
        <xdr:cNvGraphicFramePr/>
      </xdr:nvGraphicFramePr>
      <xdr:xfrm>
        <a:off x="15677515" y="9185910"/>
        <a:ext cx="3793490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>
      <xdr:nvGraphicFramePr>
        <xdr:cNvPr id="53979226" name="9 Gráfico"/>
        <xdr:cNvGraphicFramePr/>
      </xdr:nvGraphicFramePr>
      <xdr:xfrm>
        <a:off x="19616420" y="9185910"/>
        <a:ext cx="378396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>
      <xdr:nvGraphicFramePr>
        <xdr:cNvPr id="53979227" name="16 Gráfico"/>
        <xdr:cNvGraphicFramePr/>
      </xdr:nvGraphicFramePr>
      <xdr:xfrm>
        <a:off x="27957145" y="9128760"/>
        <a:ext cx="584390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>
      <xdr:nvGraphicFramePr>
        <xdr:cNvPr id="53979228" name="7 Gráfico"/>
        <xdr:cNvGraphicFramePr/>
      </xdr:nvGraphicFramePr>
      <xdr:xfrm>
        <a:off x="11729720" y="11993880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>
      <xdr:nvGraphicFramePr>
        <xdr:cNvPr id="53979229" name="8 Gráfico"/>
        <xdr:cNvGraphicFramePr/>
      </xdr:nvGraphicFramePr>
      <xdr:xfrm>
        <a:off x="15677515" y="11993880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>
      <xdr:nvGraphicFramePr>
        <xdr:cNvPr id="53979230" name="9 Gráfico"/>
        <xdr:cNvGraphicFramePr/>
      </xdr:nvGraphicFramePr>
      <xdr:xfrm>
        <a:off x="19616420" y="11993880"/>
        <a:ext cx="378396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>
      <xdr:nvGraphicFramePr>
        <xdr:cNvPr id="53979231" name="16 Gráfico"/>
        <xdr:cNvGraphicFramePr/>
      </xdr:nvGraphicFramePr>
      <xdr:xfrm>
        <a:off x="27890470" y="11993880"/>
        <a:ext cx="5986780" cy="2707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>
      <xdr:nvGraphicFramePr>
        <xdr:cNvPr id="53979232" name="7 Gráfico"/>
        <xdr:cNvGraphicFramePr/>
      </xdr:nvGraphicFramePr>
      <xdr:xfrm>
        <a:off x="11719560" y="14837410"/>
        <a:ext cx="3813175" cy="26790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>
      <xdr:nvGraphicFramePr>
        <xdr:cNvPr id="53979233" name="8 Gráfico"/>
        <xdr:cNvGraphicFramePr/>
      </xdr:nvGraphicFramePr>
      <xdr:xfrm>
        <a:off x="15666720" y="14837410"/>
        <a:ext cx="3794760" cy="26790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>
      <xdr:nvGraphicFramePr>
        <xdr:cNvPr id="53979234" name="9 Gráfico"/>
        <xdr:cNvGraphicFramePr/>
      </xdr:nvGraphicFramePr>
      <xdr:xfrm>
        <a:off x="19595465" y="14837410"/>
        <a:ext cx="379539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>
      <xdr:nvGraphicFramePr>
        <xdr:cNvPr id="53979235" name="16 Gráfico"/>
        <xdr:cNvGraphicFramePr/>
      </xdr:nvGraphicFramePr>
      <xdr:xfrm>
        <a:off x="27890470" y="14789785"/>
        <a:ext cx="6062980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31"/>
        </xdr:cNvPr>
        <xdr:cNvPicPr>
          <a:picLocks noChangeAspect="1" noChangeArrowheads="1"/>
        </xdr:cNvPicPr>
      </xdr:nvPicPr>
      <xdr:blipFill>
        <a:blip r:embed="rId3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97661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31"/>
        </xdr:cNvPr>
        <xdr:cNvPicPr>
          <a:picLocks noChangeAspect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57585" y="771525"/>
          <a:ext cx="381000" cy="417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>
      <xdr:nvGraphicFramePr>
        <xdr:cNvPr id="53979238" name="1 Gráfico"/>
        <xdr:cNvGraphicFramePr/>
      </xdr:nvGraphicFramePr>
      <xdr:xfrm>
        <a:off x="23639145" y="361950"/>
        <a:ext cx="3813175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>
      <xdr:nvGraphicFramePr>
        <xdr:cNvPr id="53979239" name="4 Gráfico"/>
        <xdr:cNvGraphicFramePr/>
      </xdr:nvGraphicFramePr>
      <xdr:xfrm>
        <a:off x="23629620" y="3429000"/>
        <a:ext cx="3794125" cy="27349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>
      <xdr:nvGraphicFramePr>
        <xdr:cNvPr id="53979240" name="5 Gráfico"/>
        <xdr:cNvGraphicFramePr/>
      </xdr:nvGraphicFramePr>
      <xdr:xfrm>
        <a:off x="23629620" y="6373495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>
      <xdr:nvGraphicFramePr>
        <xdr:cNvPr id="53979241" name="6 Gráfico"/>
        <xdr:cNvGraphicFramePr/>
      </xdr:nvGraphicFramePr>
      <xdr:xfrm>
        <a:off x="23639145" y="9204960"/>
        <a:ext cx="3832225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>
      <xdr:nvGraphicFramePr>
        <xdr:cNvPr id="53979242" name="7 Gráfico"/>
        <xdr:cNvGraphicFramePr/>
      </xdr:nvGraphicFramePr>
      <xdr:xfrm>
        <a:off x="23639145" y="12031980"/>
        <a:ext cx="3841750" cy="26504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>
      <xdr:nvGraphicFramePr>
        <xdr:cNvPr id="53979243" name="8 Gráfico"/>
        <xdr:cNvGraphicFramePr/>
      </xdr:nvGraphicFramePr>
      <xdr:xfrm>
        <a:off x="23696295" y="14827885"/>
        <a:ext cx="3803650" cy="2707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>
      <xdr:nvGraphicFramePr>
        <xdr:cNvPr id="53710965" name="1 Gráfico"/>
        <xdr:cNvGraphicFramePr/>
      </xdr:nvGraphicFramePr>
      <xdr:xfrm>
        <a:off x="11784330" y="371475"/>
        <a:ext cx="38131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>
      <xdr:nvGraphicFramePr>
        <xdr:cNvPr id="53710966" name="2 Gráfico"/>
        <xdr:cNvGraphicFramePr/>
      </xdr:nvGraphicFramePr>
      <xdr:xfrm>
        <a:off x="15722600" y="361950"/>
        <a:ext cx="3783965" cy="27165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>
      <xdr:nvGraphicFramePr>
        <xdr:cNvPr id="53710967" name="3 Gráfico"/>
        <xdr:cNvGraphicFramePr/>
      </xdr:nvGraphicFramePr>
      <xdr:xfrm>
        <a:off x="19690080" y="361950"/>
        <a:ext cx="37846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>
      <xdr:nvGraphicFramePr>
        <xdr:cNvPr id="53710968" name="4 Gráfico"/>
        <xdr:cNvGraphicFramePr/>
      </xdr:nvGraphicFramePr>
      <xdr:xfrm>
        <a:off x="11774805" y="3448050"/>
        <a:ext cx="3813175" cy="27063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>
      <xdr:nvGraphicFramePr>
        <xdr:cNvPr id="53710969" name="5 Gráfico"/>
        <xdr:cNvGraphicFramePr/>
      </xdr:nvGraphicFramePr>
      <xdr:xfrm>
        <a:off x="15722600" y="3448050"/>
        <a:ext cx="381317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>
      <xdr:nvGraphicFramePr>
        <xdr:cNvPr id="53710970" name="6 Gráfico"/>
        <xdr:cNvGraphicFramePr/>
      </xdr:nvGraphicFramePr>
      <xdr:xfrm>
        <a:off x="19661505" y="3448050"/>
        <a:ext cx="381317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>
      <xdr:nvGraphicFramePr>
        <xdr:cNvPr id="53710971" name="7 Gráfico"/>
        <xdr:cNvGraphicFramePr/>
      </xdr:nvGraphicFramePr>
      <xdr:xfrm>
        <a:off x="11774805" y="6373495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>
      <xdr:nvGraphicFramePr>
        <xdr:cNvPr id="53710972" name="8 Gráfico"/>
        <xdr:cNvGraphicFramePr/>
      </xdr:nvGraphicFramePr>
      <xdr:xfrm>
        <a:off x="15722600" y="6373495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>
      <xdr:nvGraphicFramePr>
        <xdr:cNvPr id="53710973" name="9 Gráfico"/>
        <xdr:cNvGraphicFramePr/>
      </xdr:nvGraphicFramePr>
      <xdr:xfrm>
        <a:off x="19661505" y="6373495"/>
        <a:ext cx="378396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>
      <xdr:nvGraphicFramePr>
        <xdr:cNvPr id="53710974" name="10 Gráfico"/>
        <xdr:cNvGraphicFramePr/>
      </xdr:nvGraphicFramePr>
      <xdr:xfrm>
        <a:off x="27611705" y="352425"/>
        <a:ext cx="5843905" cy="27260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>
      <xdr:nvGraphicFramePr>
        <xdr:cNvPr id="53710975" name="11 Gráfico"/>
        <xdr:cNvGraphicFramePr/>
      </xdr:nvGraphicFramePr>
      <xdr:xfrm>
        <a:off x="27630755" y="3419475"/>
        <a:ext cx="5843905" cy="27254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>
      <xdr:nvGraphicFramePr>
        <xdr:cNvPr id="53710976" name="12 Gráfico"/>
        <xdr:cNvGraphicFramePr/>
      </xdr:nvGraphicFramePr>
      <xdr:xfrm>
        <a:off x="27678380" y="6373495"/>
        <a:ext cx="584390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>
      <xdr:nvGraphicFramePr>
        <xdr:cNvPr id="53710977" name="7 Gráfico"/>
        <xdr:cNvGraphicFramePr/>
      </xdr:nvGraphicFramePr>
      <xdr:xfrm>
        <a:off x="11774805" y="9185910"/>
        <a:ext cx="3813175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>
      <xdr:nvGraphicFramePr>
        <xdr:cNvPr id="53710978" name="8 Gráfico"/>
        <xdr:cNvGraphicFramePr/>
      </xdr:nvGraphicFramePr>
      <xdr:xfrm>
        <a:off x="15722600" y="9185910"/>
        <a:ext cx="3793490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>
      <xdr:nvGraphicFramePr>
        <xdr:cNvPr id="53710979" name="9 Gráfico"/>
        <xdr:cNvGraphicFramePr/>
      </xdr:nvGraphicFramePr>
      <xdr:xfrm>
        <a:off x="19661505" y="9185910"/>
        <a:ext cx="378396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>
      <xdr:nvGraphicFramePr>
        <xdr:cNvPr id="53710980" name="16 Gráfico"/>
        <xdr:cNvGraphicFramePr/>
      </xdr:nvGraphicFramePr>
      <xdr:xfrm>
        <a:off x="27668855" y="9195435"/>
        <a:ext cx="584390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05027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21"/>
        </xdr:cNvPr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40770" y="762000"/>
          <a:ext cx="371475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>
      <xdr:nvGraphicFramePr>
        <xdr:cNvPr id="53710983" name="1 Gráfico"/>
        <xdr:cNvGraphicFramePr/>
      </xdr:nvGraphicFramePr>
      <xdr:xfrm>
        <a:off x="23608030" y="361950"/>
        <a:ext cx="380365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>
      <xdr:nvGraphicFramePr>
        <xdr:cNvPr id="53710984" name="2 Gráfico"/>
        <xdr:cNvGraphicFramePr/>
      </xdr:nvGraphicFramePr>
      <xdr:xfrm>
        <a:off x="23655655" y="3438525"/>
        <a:ext cx="3813175" cy="27158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>
      <xdr:nvGraphicFramePr>
        <xdr:cNvPr id="53710985" name="3 Gráfico"/>
        <xdr:cNvGraphicFramePr/>
      </xdr:nvGraphicFramePr>
      <xdr:xfrm>
        <a:off x="23655655" y="6392545"/>
        <a:ext cx="3822700" cy="26790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>
      <xdr:nvGraphicFramePr>
        <xdr:cNvPr id="53710986" name="4 Gráfico"/>
        <xdr:cNvGraphicFramePr/>
      </xdr:nvGraphicFramePr>
      <xdr:xfrm>
        <a:off x="23636605" y="9195435"/>
        <a:ext cx="3841750" cy="26841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>
      <xdr:nvGraphicFramePr>
        <xdr:cNvPr id="53740681" name="1 Gráfico"/>
        <xdr:cNvGraphicFramePr/>
      </xdr:nvGraphicFramePr>
      <xdr:xfrm>
        <a:off x="12160250" y="371475"/>
        <a:ext cx="38131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>
      <xdr:nvGraphicFramePr>
        <xdr:cNvPr id="53740682" name="2 Gráfico"/>
        <xdr:cNvGraphicFramePr/>
      </xdr:nvGraphicFramePr>
      <xdr:xfrm>
        <a:off x="16098520" y="361950"/>
        <a:ext cx="3783965" cy="27165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>
      <xdr:nvGraphicFramePr>
        <xdr:cNvPr id="53740683" name="3 Gráfico"/>
        <xdr:cNvGraphicFramePr/>
      </xdr:nvGraphicFramePr>
      <xdr:xfrm>
        <a:off x="20066000" y="361950"/>
        <a:ext cx="37846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>
      <xdr:nvGraphicFramePr>
        <xdr:cNvPr id="53740684" name="4 Gráfico"/>
        <xdr:cNvGraphicFramePr/>
      </xdr:nvGraphicFramePr>
      <xdr:xfrm>
        <a:off x="12150725" y="3448050"/>
        <a:ext cx="3813175" cy="2755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>
      <xdr:nvGraphicFramePr>
        <xdr:cNvPr id="53740685" name="5 Gráfico"/>
        <xdr:cNvGraphicFramePr/>
      </xdr:nvGraphicFramePr>
      <xdr:xfrm>
        <a:off x="16098520" y="3448050"/>
        <a:ext cx="381317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>
      <xdr:nvGraphicFramePr>
        <xdr:cNvPr id="53740686" name="6 Gráfico"/>
        <xdr:cNvGraphicFramePr/>
      </xdr:nvGraphicFramePr>
      <xdr:xfrm>
        <a:off x="20037425" y="3448050"/>
        <a:ext cx="381317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>
      <xdr:nvGraphicFramePr>
        <xdr:cNvPr id="53740687" name="7 Gráfico"/>
        <xdr:cNvGraphicFramePr/>
      </xdr:nvGraphicFramePr>
      <xdr:xfrm>
        <a:off x="12150725" y="6423025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>
      <xdr:nvGraphicFramePr>
        <xdr:cNvPr id="53740688" name="8 Gráfico"/>
        <xdr:cNvGraphicFramePr/>
      </xdr:nvGraphicFramePr>
      <xdr:xfrm>
        <a:off x="16098520" y="6423025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>
      <xdr:nvGraphicFramePr>
        <xdr:cNvPr id="53740689" name="9 Gráfico"/>
        <xdr:cNvGraphicFramePr/>
      </xdr:nvGraphicFramePr>
      <xdr:xfrm>
        <a:off x="20037425" y="6423025"/>
        <a:ext cx="378396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>
      <xdr:nvGraphicFramePr>
        <xdr:cNvPr id="53740690" name="10 Gráfico"/>
        <xdr:cNvGraphicFramePr/>
      </xdr:nvGraphicFramePr>
      <xdr:xfrm>
        <a:off x="28635960" y="371475"/>
        <a:ext cx="584327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>
      <xdr:nvGraphicFramePr>
        <xdr:cNvPr id="53740691" name="11 Gráfico"/>
        <xdr:cNvGraphicFramePr/>
      </xdr:nvGraphicFramePr>
      <xdr:xfrm>
        <a:off x="28683585" y="3457575"/>
        <a:ext cx="584390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>
      <xdr:nvGraphicFramePr>
        <xdr:cNvPr id="53740692" name="12 Gráfico"/>
        <xdr:cNvGraphicFramePr/>
      </xdr:nvGraphicFramePr>
      <xdr:xfrm>
        <a:off x="28788360" y="6413500"/>
        <a:ext cx="584390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>
      <xdr:nvGraphicFramePr>
        <xdr:cNvPr id="53740693" name="7 Gráfico"/>
        <xdr:cNvGraphicFramePr/>
      </xdr:nvGraphicFramePr>
      <xdr:xfrm>
        <a:off x="12150725" y="9235440"/>
        <a:ext cx="3813175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>
      <xdr:nvGraphicFramePr>
        <xdr:cNvPr id="53740694" name="8 Gráfico"/>
        <xdr:cNvGraphicFramePr/>
      </xdr:nvGraphicFramePr>
      <xdr:xfrm>
        <a:off x="16098520" y="9235440"/>
        <a:ext cx="3793490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>
      <xdr:nvGraphicFramePr>
        <xdr:cNvPr id="53740695" name="9 Gráfico"/>
        <xdr:cNvGraphicFramePr/>
      </xdr:nvGraphicFramePr>
      <xdr:xfrm>
        <a:off x="20037425" y="9235440"/>
        <a:ext cx="378396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>
      <xdr:nvGraphicFramePr>
        <xdr:cNvPr id="53740696" name="16 Gráfico"/>
        <xdr:cNvGraphicFramePr/>
      </xdr:nvGraphicFramePr>
      <xdr:xfrm>
        <a:off x="28807410" y="9273540"/>
        <a:ext cx="584390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>
      <xdr:nvGraphicFramePr>
        <xdr:cNvPr id="53740697" name="7 Gráfico"/>
        <xdr:cNvGraphicFramePr/>
      </xdr:nvGraphicFramePr>
      <xdr:xfrm>
        <a:off x="12150725" y="12043410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>
      <xdr:nvGraphicFramePr>
        <xdr:cNvPr id="53740698" name="8 Gráfico"/>
        <xdr:cNvGraphicFramePr/>
      </xdr:nvGraphicFramePr>
      <xdr:xfrm>
        <a:off x="16098520" y="12043410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>
      <xdr:nvGraphicFramePr>
        <xdr:cNvPr id="53740699" name="9 Gráfico"/>
        <xdr:cNvGraphicFramePr/>
      </xdr:nvGraphicFramePr>
      <xdr:xfrm>
        <a:off x="20037425" y="12043410"/>
        <a:ext cx="3822700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>
      <xdr:nvGraphicFramePr>
        <xdr:cNvPr id="53740700" name="16 Gráfico"/>
        <xdr:cNvGraphicFramePr/>
      </xdr:nvGraphicFramePr>
      <xdr:xfrm>
        <a:off x="28807410" y="12081510"/>
        <a:ext cx="5843905" cy="27101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6"/>
        </xdr:cNvPr>
        <xdr:cNvPicPr>
          <a:picLocks noChangeAspect="1" noChangeArrowheads="1"/>
        </xdr:cNvPicPr>
      </xdr:nvPicPr>
      <xdr:blipFill>
        <a:blip r:embed="rId2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1420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8"/>
        </xdr:cNvPr>
        <xdr:cNvPicPr>
          <a:picLocks noChangeAspect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551920" y="800100"/>
          <a:ext cx="34290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>
      <xdr:nvGraphicFramePr>
        <xdr:cNvPr id="53740703" name="3 Gráfico"/>
        <xdr:cNvGraphicFramePr/>
      </xdr:nvGraphicFramePr>
      <xdr:xfrm>
        <a:off x="24041100" y="361950"/>
        <a:ext cx="380365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>
      <xdr:nvGraphicFramePr>
        <xdr:cNvPr id="53740704" name="4 Gráfico"/>
        <xdr:cNvGraphicFramePr/>
      </xdr:nvGraphicFramePr>
      <xdr:xfrm>
        <a:off x="24031575" y="3448050"/>
        <a:ext cx="3822700" cy="2765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>
      <xdr:nvGraphicFramePr>
        <xdr:cNvPr id="53740705" name="5 Gráfico"/>
        <xdr:cNvGraphicFramePr/>
      </xdr:nvGraphicFramePr>
      <xdr:xfrm>
        <a:off x="24098250" y="6423025"/>
        <a:ext cx="379412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>
      <xdr:nvGraphicFramePr>
        <xdr:cNvPr id="53740706" name="6 Gráfico"/>
        <xdr:cNvGraphicFramePr/>
      </xdr:nvGraphicFramePr>
      <xdr:xfrm>
        <a:off x="24041100" y="9244965"/>
        <a:ext cx="3870325" cy="26746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>
      <xdr:nvGraphicFramePr>
        <xdr:cNvPr id="53740707" name="1 Gráfico"/>
        <xdr:cNvGraphicFramePr/>
      </xdr:nvGraphicFramePr>
      <xdr:xfrm>
        <a:off x="24050625" y="12052935"/>
        <a:ext cx="390842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>
      <xdr:nvGraphicFramePr>
        <xdr:cNvPr id="51717667" name="1 Gráfico"/>
        <xdr:cNvGraphicFramePr/>
      </xdr:nvGraphicFramePr>
      <xdr:xfrm>
        <a:off x="12052935" y="371475"/>
        <a:ext cx="38131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>
      <xdr:nvGraphicFramePr>
        <xdr:cNvPr id="51717668" name="2 Gráfico"/>
        <xdr:cNvGraphicFramePr/>
      </xdr:nvGraphicFramePr>
      <xdr:xfrm>
        <a:off x="15991205" y="361950"/>
        <a:ext cx="3783965" cy="27165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>
      <xdr:nvGraphicFramePr>
        <xdr:cNvPr id="51717669" name="3 Gráfico"/>
        <xdr:cNvGraphicFramePr/>
      </xdr:nvGraphicFramePr>
      <xdr:xfrm>
        <a:off x="19958685" y="361950"/>
        <a:ext cx="37846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>
      <xdr:nvGraphicFramePr>
        <xdr:cNvPr id="51717670" name="4 Gráfico"/>
        <xdr:cNvGraphicFramePr/>
      </xdr:nvGraphicFramePr>
      <xdr:xfrm>
        <a:off x="12043410" y="3448050"/>
        <a:ext cx="3813175" cy="2755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>
      <xdr:nvGraphicFramePr>
        <xdr:cNvPr id="51717671" name="5 Gráfico"/>
        <xdr:cNvGraphicFramePr/>
      </xdr:nvGraphicFramePr>
      <xdr:xfrm>
        <a:off x="15991205" y="3448050"/>
        <a:ext cx="381317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>
      <xdr:nvGraphicFramePr>
        <xdr:cNvPr id="51717672" name="6 Gráfico"/>
        <xdr:cNvGraphicFramePr/>
      </xdr:nvGraphicFramePr>
      <xdr:xfrm>
        <a:off x="19930110" y="3448050"/>
        <a:ext cx="381317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>
      <xdr:nvGraphicFramePr>
        <xdr:cNvPr id="51717673" name="7 Gráfico"/>
        <xdr:cNvGraphicFramePr/>
      </xdr:nvGraphicFramePr>
      <xdr:xfrm>
        <a:off x="12043410" y="6423025"/>
        <a:ext cx="3813175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>
      <xdr:nvGraphicFramePr>
        <xdr:cNvPr id="51717674" name="8 Gráfico"/>
        <xdr:cNvGraphicFramePr/>
      </xdr:nvGraphicFramePr>
      <xdr:xfrm>
        <a:off x="15991205" y="6423025"/>
        <a:ext cx="3793490" cy="2688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>
      <xdr:nvGraphicFramePr>
        <xdr:cNvPr id="51717675" name="9 Gráfico"/>
        <xdr:cNvGraphicFramePr/>
      </xdr:nvGraphicFramePr>
      <xdr:xfrm>
        <a:off x="19930110" y="6423025"/>
        <a:ext cx="378396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>
      <xdr:nvGraphicFramePr>
        <xdr:cNvPr id="51717676" name="10 Gráfico"/>
        <xdr:cNvGraphicFramePr/>
      </xdr:nvGraphicFramePr>
      <xdr:xfrm>
        <a:off x="27966035" y="304800"/>
        <a:ext cx="5843905" cy="27260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>
      <xdr:nvGraphicFramePr>
        <xdr:cNvPr id="51717677" name="11 Gráfico"/>
        <xdr:cNvGraphicFramePr/>
      </xdr:nvGraphicFramePr>
      <xdr:xfrm>
        <a:off x="28004135" y="3457575"/>
        <a:ext cx="584390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>
      <xdr:nvGraphicFramePr>
        <xdr:cNvPr id="51717678" name="12 Gráfico"/>
        <xdr:cNvGraphicFramePr/>
      </xdr:nvGraphicFramePr>
      <xdr:xfrm>
        <a:off x="28013660" y="6432550"/>
        <a:ext cx="5843905" cy="269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>
      <xdr:nvGraphicFramePr>
        <xdr:cNvPr id="51717679" name="7 Gráfico"/>
        <xdr:cNvGraphicFramePr/>
      </xdr:nvGraphicFramePr>
      <xdr:xfrm>
        <a:off x="12043410" y="9235440"/>
        <a:ext cx="3813175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>
      <xdr:nvGraphicFramePr>
        <xdr:cNvPr id="51717680" name="8 Gráfico"/>
        <xdr:cNvGraphicFramePr/>
      </xdr:nvGraphicFramePr>
      <xdr:xfrm>
        <a:off x="15991205" y="9235440"/>
        <a:ext cx="3793490" cy="26936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>
      <xdr:nvGraphicFramePr>
        <xdr:cNvPr id="51717681" name="9 Gráfico"/>
        <xdr:cNvGraphicFramePr/>
      </xdr:nvGraphicFramePr>
      <xdr:xfrm>
        <a:off x="19930110" y="9235440"/>
        <a:ext cx="378396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>
      <xdr:nvGraphicFramePr>
        <xdr:cNvPr id="51717682" name="16 Gráfico"/>
        <xdr:cNvGraphicFramePr/>
      </xdr:nvGraphicFramePr>
      <xdr:xfrm>
        <a:off x="28023185" y="9273540"/>
        <a:ext cx="5843905" cy="271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650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>
      <xdr:nvGraphicFramePr>
        <xdr:cNvPr id="51717684" name="1 Gráfico"/>
        <xdr:cNvGraphicFramePr/>
      </xdr:nvGraphicFramePr>
      <xdr:xfrm>
        <a:off x="23962360" y="371475"/>
        <a:ext cx="37750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>
      <xdr:nvGraphicFramePr>
        <xdr:cNvPr id="51717685" name="2 Gráfico"/>
        <xdr:cNvGraphicFramePr/>
      </xdr:nvGraphicFramePr>
      <xdr:xfrm>
        <a:off x="23943310" y="3448050"/>
        <a:ext cx="3832225" cy="2774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>
      <xdr:nvGraphicFramePr>
        <xdr:cNvPr id="51717686" name="3 Gráfico"/>
        <xdr:cNvGraphicFramePr/>
      </xdr:nvGraphicFramePr>
      <xdr:xfrm>
        <a:off x="23943310" y="6375400"/>
        <a:ext cx="3860800" cy="27457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>
      <xdr:nvGraphicFramePr>
        <xdr:cNvPr id="51717687" name="4 Gráfico"/>
        <xdr:cNvGraphicFramePr/>
      </xdr:nvGraphicFramePr>
      <xdr:xfrm>
        <a:off x="23933785" y="9225915"/>
        <a:ext cx="3822700" cy="27031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mailto:cer_buenosaires@sednortedesantander.gov.co" TargetMode="External"/><Relationship Id="rId6" Type="http://schemas.openxmlformats.org/officeDocument/2006/relationships/hyperlink" Target="mailto:mauroramartinez@hotmail.com" TargetMode="External"/><Relationship Id="rId5" Type="http://schemas.openxmlformats.org/officeDocument/2006/relationships/hyperlink" Target="mailto:miguel241958@hotmail.com" TargetMode="External"/><Relationship Id="rId4" Type="http://schemas.openxmlformats.org/officeDocument/2006/relationships/hyperlink" Target="mailto:sandrifiris1509@hotmail.com" TargetMode="External"/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aguel5@hotmail.com" TargetMode="External"/><Relationship Id="rId2" Type="http://schemas.openxmlformats.org/officeDocument/2006/relationships/hyperlink" Target="http://www.qmtltda.com/" TargetMode="Externa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14"/>
  <dimension ref="A1:M65529"/>
  <sheetViews>
    <sheetView showGridLines="0" zoomScale="80" zoomScaleNormal="80" workbookViewId="0">
      <selection activeCell="K11" sqref="K11:K17"/>
    </sheetView>
  </sheetViews>
  <sheetFormatPr defaultColWidth="11.4380952380952" defaultRowHeight="14.25"/>
  <cols>
    <col min="1" max="2" width="11.4380952380952" style="260"/>
    <col min="3" max="3" width="15.8666666666667" style="260" customWidth="1"/>
    <col min="4" max="4" width="21.1142857142857" style="260" customWidth="1"/>
    <col min="5" max="5" width="14.8" style="260" customWidth="1"/>
    <col min="6" max="6" width="8.60952380952381" style="260" customWidth="1"/>
    <col min="7" max="7" width="10.352380952381" style="260" customWidth="1"/>
    <col min="8" max="8" width="16.2761904761905" style="260" customWidth="1"/>
    <col min="9" max="9" width="18.2952380952381" style="260" customWidth="1"/>
    <col min="10" max="10" width="3.22857142857143" style="260" customWidth="1"/>
    <col min="11" max="11" width="46.2761904761905" style="260" customWidth="1"/>
    <col min="12" max="12" width="85.4190476190476" style="260" customWidth="1"/>
    <col min="13" max="13" width="33.6285714285714" style="260" customWidth="1"/>
    <col min="14" max="16384" width="11.4380952380952" style="260"/>
  </cols>
  <sheetData>
    <row r="1" ht="27" customHeight="1" spans="1:9">
      <c r="A1" s="261"/>
      <c r="B1" s="262"/>
      <c r="C1" s="263" t="s">
        <v>0</v>
      </c>
      <c r="D1" s="264"/>
      <c r="E1" s="264"/>
      <c r="F1" s="264"/>
      <c r="G1" s="264"/>
      <c r="H1" s="265" t="s">
        <v>1</v>
      </c>
      <c r="I1" s="303"/>
    </row>
    <row r="2" ht="18.75" customHeight="1" spans="1:9">
      <c r="A2" s="266"/>
      <c r="B2" s="267"/>
      <c r="C2" s="263" t="s">
        <v>2</v>
      </c>
      <c r="D2" s="264"/>
      <c r="E2" s="264"/>
      <c r="F2" s="264"/>
      <c r="G2" s="264"/>
      <c r="H2" s="268">
        <v>41241</v>
      </c>
      <c r="I2" s="304" t="s">
        <v>3</v>
      </c>
    </row>
    <row r="3" ht="21" customHeight="1" spans="1:9">
      <c r="A3" s="269"/>
      <c r="B3" s="270"/>
      <c r="C3" s="263" t="s">
        <v>4</v>
      </c>
      <c r="D3" s="264"/>
      <c r="E3" s="264"/>
      <c r="F3" s="264"/>
      <c r="G3" s="264"/>
      <c r="H3" s="265" t="s">
        <v>5</v>
      </c>
      <c r="I3" s="303"/>
    </row>
    <row r="4" ht="5.25" customHeight="1"/>
    <row r="5" ht="34.5" customHeight="1" spans="1:13">
      <c r="A5" s="271" t="s">
        <v>6</v>
      </c>
      <c r="B5" s="271"/>
      <c r="C5" s="271"/>
      <c r="D5" s="271"/>
      <c r="E5" s="271"/>
      <c r="F5" s="271"/>
      <c r="G5" s="271"/>
      <c r="H5" s="271"/>
      <c r="I5" s="271"/>
      <c r="K5" s="305" t="s">
        <v>7</v>
      </c>
      <c r="L5" s="305"/>
      <c r="M5" s="305"/>
    </row>
    <row r="6" ht="23.25" customHeight="1" spans="1:13">
      <c r="A6" s="272" t="s">
        <v>8</v>
      </c>
      <c r="B6" s="273"/>
      <c r="C6" s="273"/>
      <c r="D6" s="273"/>
      <c r="E6" s="273"/>
      <c r="F6" s="274" t="s">
        <v>9</v>
      </c>
      <c r="G6" s="275"/>
      <c r="H6" s="275"/>
      <c r="I6" s="275"/>
      <c r="K6" s="306" t="s">
        <v>10</v>
      </c>
      <c r="L6" s="307" t="s">
        <v>11</v>
      </c>
      <c r="M6" s="308" t="s">
        <v>12</v>
      </c>
    </row>
    <row r="7" ht="20.1" customHeight="1" spans="1:13">
      <c r="A7" s="276" t="s">
        <v>13</v>
      </c>
      <c r="B7" s="277"/>
      <c r="C7" s="277"/>
      <c r="D7" s="277"/>
      <c r="E7" s="277"/>
      <c r="F7" s="278" t="s">
        <v>14</v>
      </c>
      <c r="G7" s="278"/>
      <c r="H7" s="278"/>
      <c r="I7" s="278"/>
      <c r="K7" s="309" t="s">
        <v>15</v>
      </c>
      <c r="L7" s="310" t="s">
        <v>16</v>
      </c>
      <c r="M7" s="310" t="s">
        <v>17</v>
      </c>
    </row>
    <row r="8" ht="33.75" customHeight="1" spans="1:13">
      <c r="A8" s="276"/>
      <c r="B8" s="277"/>
      <c r="C8" s="277"/>
      <c r="D8" s="277"/>
      <c r="E8" s="277"/>
      <c r="F8" s="279" t="s">
        <v>18</v>
      </c>
      <c r="G8" s="280"/>
      <c r="H8" s="281">
        <v>254599000188</v>
      </c>
      <c r="I8" s="311"/>
      <c r="K8" s="310"/>
      <c r="L8" s="310" t="s">
        <v>19</v>
      </c>
      <c r="M8" s="310"/>
    </row>
    <row r="9" ht="20.1" customHeight="1" spans="1:13">
      <c r="A9" s="282" t="s">
        <v>20</v>
      </c>
      <c r="B9" s="283"/>
      <c r="C9" s="284" t="s">
        <v>21</v>
      </c>
      <c r="D9" s="284"/>
      <c r="E9" s="285"/>
      <c r="F9" s="286" t="s">
        <v>22</v>
      </c>
      <c r="G9" s="287"/>
      <c r="H9" s="288" t="s">
        <v>23</v>
      </c>
      <c r="I9" s="312"/>
      <c r="K9" s="310"/>
      <c r="L9" s="310" t="s">
        <v>24</v>
      </c>
      <c r="M9" s="310" t="s">
        <v>25</v>
      </c>
    </row>
    <row r="10" ht="20.1" customHeight="1" spans="1:13">
      <c r="A10" s="289" t="s">
        <v>26</v>
      </c>
      <c r="B10" s="290"/>
      <c r="C10" s="291" t="s">
        <v>27</v>
      </c>
      <c r="D10" s="284"/>
      <c r="E10" s="284"/>
      <c r="F10" s="285"/>
      <c r="G10" s="292" t="s">
        <v>28</v>
      </c>
      <c r="H10" s="293">
        <v>3132852472</v>
      </c>
      <c r="I10" s="313"/>
      <c r="K10" s="310"/>
      <c r="L10" s="310" t="s">
        <v>29</v>
      </c>
      <c r="M10" s="310"/>
    </row>
    <row r="11" ht="20.1" customHeight="1" spans="1:13">
      <c r="A11" s="289" t="s">
        <v>30</v>
      </c>
      <c r="B11" s="290"/>
      <c r="C11" s="284" t="s">
        <v>31</v>
      </c>
      <c r="D11" s="284"/>
      <c r="E11" s="284"/>
      <c r="F11" s="285"/>
      <c r="G11" s="292" t="s">
        <v>32</v>
      </c>
      <c r="H11" s="294" t="s">
        <v>33</v>
      </c>
      <c r="I11" s="314"/>
      <c r="K11" s="315"/>
      <c r="L11" s="316"/>
      <c r="M11" s="316"/>
    </row>
    <row r="12" ht="19.5" customHeight="1" spans="1:13">
      <c r="A12" s="295" t="s">
        <v>34</v>
      </c>
      <c r="B12" s="296"/>
      <c r="C12" s="296"/>
      <c r="D12" s="296"/>
      <c r="E12" s="296"/>
      <c r="F12" s="296"/>
      <c r="G12" s="296"/>
      <c r="H12" s="296"/>
      <c r="I12" s="317"/>
      <c r="K12" s="316"/>
      <c r="L12" s="316"/>
      <c r="M12" s="316"/>
    </row>
    <row r="13" ht="20.1" customHeight="1" spans="1:13">
      <c r="A13" s="297" t="s">
        <v>35</v>
      </c>
      <c r="B13" s="297"/>
      <c r="C13" s="297"/>
      <c r="D13" s="297" t="s">
        <v>36</v>
      </c>
      <c r="E13" s="297"/>
      <c r="F13" s="297"/>
      <c r="G13" s="297" t="s">
        <v>37</v>
      </c>
      <c r="H13" s="297"/>
      <c r="I13" s="297"/>
      <c r="K13" s="316"/>
      <c r="L13" s="316"/>
      <c r="M13" s="316"/>
    </row>
    <row r="14" ht="20.1" customHeight="1" spans="1:13">
      <c r="A14" s="298" t="s">
        <v>38</v>
      </c>
      <c r="B14" s="298"/>
      <c r="C14" s="298"/>
      <c r="D14" s="298" t="s">
        <v>39</v>
      </c>
      <c r="E14" s="298"/>
      <c r="F14" s="298"/>
      <c r="G14" s="298" t="s">
        <v>40</v>
      </c>
      <c r="H14" s="298"/>
      <c r="I14" s="298"/>
      <c r="K14" s="316"/>
      <c r="L14" s="316"/>
      <c r="M14" s="316"/>
    </row>
    <row r="15" ht="20.1" customHeight="1" spans="1:13">
      <c r="A15" s="298" t="s">
        <v>41</v>
      </c>
      <c r="B15" s="298"/>
      <c r="C15" s="298"/>
      <c r="D15" s="298" t="s">
        <v>39</v>
      </c>
      <c r="E15" s="298"/>
      <c r="F15" s="298"/>
      <c r="G15" s="298" t="s">
        <v>42</v>
      </c>
      <c r="H15" s="298"/>
      <c r="I15" s="298"/>
      <c r="K15" s="316"/>
      <c r="L15" s="316"/>
      <c r="M15" s="316"/>
    </row>
    <row r="16" ht="20.1" customHeight="1" spans="1:13">
      <c r="A16" s="298" t="s">
        <v>43</v>
      </c>
      <c r="B16" s="298"/>
      <c r="C16" s="298"/>
      <c r="D16" s="298" t="s">
        <v>39</v>
      </c>
      <c r="E16" s="298"/>
      <c r="F16" s="298"/>
      <c r="G16" s="299" t="s">
        <v>44</v>
      </c>
      <c r="H16" s="298"/>
      <c r="I16" s="298"/>
      <c r="K16" s="316"/>
      <c r="L16" s="316"/>
      <c r="M16" s="316"/>
    </row>
    <row r="17" ht="20.1" customHeight="1" spans="1:13">
      <c r="A17" s="298" t="s">
        <v>45</v>
      </c>
      <c r="B17" s="298"/>
      <c r="C17" s="298"/>
      <c r="D17" s="298" t="s">
        <v>39</v>
      </c>
      <c r="E17" s="298"/>
      <c r="F17" s="298"/>
      <c r="G17" s="299" t="s">
        <v>46</v>
      </c>
      <c r="H17" s="298"/>
      <c r="I17" s="298"/>
      <c r="K17" s="316"/>
      <c r="L17" s="316"/>
      <c r="M17" s="316"/>
    </row>
    <row r="18" ht="20.1" customHeight="1" spans="1:13">
      <c r="A18" s="298" t="s">
        <v>47</v>
      </c>
      <c r="B18" s="298"/>
      <c r="C18" s="298"/>
      <c r="D18" s="298" t="s">
        <v>39</v>
      </c>
      <c r="E18" s="298"/>
      <c r="F18" s="298"/>
      <c r="G18" s="298" t="s">
        <v>48</v>
      </c>
      <c r="H18" s="298"/>
      <c r="I18" s="298"/>
      <c r="K18" s="318"/>
      <c r="L18" s="316"/>
      <c r="M18" s="316"/>
    </row>
    <row r="19" ht="20.1" customHeight="1" spans="1:13">
      <c r="A19" s="298" t="s">
        <v>49</v>
      </c>
      <c r="B19" s="298"/>
      <c r="C19" s="298"/>
      <c r="D19" s="298" t="s">
        <v>39</v>
      </c>
      <c r="E19" s="298"/>
      <c r="F19" s="298"/>
      <c r="G19" s="298" t="s">
        <v>50</v>
      </c>
      <c r="H19" s="298"/>
      <c r="I19" s="298"/>
      <c r="K19" s="316"/>
      <c r="L19" s="316"/>
      <c r="M19" s="316"/>
    </row>
    <row r="20" ht="20.1" customHeight="1" spans="1:13">
      <c r="A20" s="298" t="s">
        <v>51</v>
      </c>
      <c r="B20" s="298"/>
      <c r="C20" s="298"/>
      <c r="D20" s="298" t="s">
        <v>39</v>
      </c>
      <c r="E20" s="298"/>
      <c r="F20" s="298"/>
      <c r="G20" s="298" t="s">
        <v>52</v>
      </c>
      <c r="H20" s="298"/>
      <c r="I20" s="298"/>
      <c r="K20" s="316"/>
      <c r="L20" s="316"/>
      <c r="M20" s="316"/>
    </row>
    <row r="21" ht="20.1" customHeight="1" spans="1:13">
      <c r="A21" s="298" t="s">
        <v>53</v>
      </c>
      <c r="B21" s="298"/>
      <c r="C21" s="298"/>
      <c r="D21" s="298" t="s">
        <v>39</v>
      </c>
      <c r="E21" s="298"/>
      <c r="F21" s="298"/>
      <c r="G21" s="298" t="s">
        <v>54</v>
      </c>
      <c r="H21" s="298"/>
      <c r="I21" s="298"/>
      <c r="K21" s="316"/>
      <c r="L21" s="316"/>
      <c r="M21" s="319"/>
    </row>
    <row r="22" ht="20.1" customHeight="1" spans="1:9">
      <c r="A22" s="298" t="s">
        <v>31</v>
      </c>
      <c r="B22" s="298"/>
      <c r="C22" s="298"/>
      <c r="D22" s="298" t="s">
        <v>55</v>
      </c>
      <c r="E22" s="298"/>
      <c r="F22" s="298"/>
      <c r="G22" s="299" t="s">
        <v>56</v>
      </c>
      <c r="H22" s="298"/>
      <c r="I22" s="298"/>
    </row>
    <row r="23" s="259" customFormat="1" ht="20.25" spans="1:13">
      <c r="A23" s="300"/>
      <c r="B23" s="300"/>
      <c r="C23" s="300"/>
      <c r="D23" s="300"/>
      <c r="E23" s="300"/>
      <c r="F23" s="300"/>
      <c r="G23" s="300"/>
      <c r="H23" s="300"/>
      <c r="I23" s="300"/>
      <c r="K23" s="320"/>
      <c r="L23" s="320"/>
      <c r="M23" s="321"/>
    </row>
    <row r="24" ht="30" customHeight="1" spans="1:12">
      <c r="A24" s="301" t="s">
        <v>57</v>
      </c>
      <c r="B24" s="301"/>
      <c r="C24" s="301"/>
      <c r="D24" s="301"/>
      <c r="E24" s="301"/>
      <c r="F24" s="301"/>
      <c r="G24" s="301"/>
      <c r="H24" s="301"/>
      <c r="I24" s="301"/>
      <c r="K24" s="322"/>
      <c r="L24" s="322"/>
    </row>
    <row r="25" ht="33.75" customHeight="1" spans="1:13">
      <c r="A25" s="297" t="s">
        <v>35</v>
      </c>
      <c r="B25" s="297"/>
      <c r="C25" s="297"/>
      <c r="D25" s="297" t="s">
        <v>36</v>
      </c>
      <c r="E25" s="297"/>
      <c r="F25" s="297"/>
      <c r="G25" s="297" t="s">
        <v>58</v>
      </c>
      <c r="H25" s="297"/>
      <c r="I25" s="297"/>
      <c r="K25" s="323"/>
      <c r="L25" s="324"/>
      <c r="M25" s="260" t="s">
        <v>59</v>
      </c>
    </row>
    <row r="26" ht="20.1" customHeight="1" spans="1:12">
      <c r="A26" s="298" t="s">
        <v>38</v>
      </c>
      <c r="B26" s="298"/>
      <c r="C26" s="298"/>
      <c r="D26" s="298" t="s">
        <v>39</v>
      </c>
      <c r="E26" s="298"/>
      <c r="F26" s="298"/>
      <c r="G26" s="298" t="s">
        <v>60</v>
      </c>
      <c r="H26" s="298"/>
      <c r="I26" s="298"/>
      <c r="K26" s="323"/>
      <c r="L26" s="324"/>
    </row>
    <row r="27" ht="20.1" customHeight="1" spans="1:12">
      <c r="A27" s="298" t="s">
        <v>53</v>
      </c>
      <c r="B27" s="298"/>
      <c r="C27" s="298"/>
      <c r="D27" s="298" t="s">
        <v>39</v>
      </c>
      <c r="E27" s="298"/>
      <c r="F27" s="298"/>
      <c r="G27" s="298" t="s">
        <v>61</v>
      </c>
      <c r="H27" s="298"/>
      <c r="I27" s="298"/>
      <c r="K27" s="323"/>
      <c r="L27" s="325"/>
    </row>
    <row r="28" ht="20.1" customHeight="1" spans="1:12">
      <c r="A28" s="298" t="s">
        <v>47</v>
      </c>
      <c r="B28" s="298"/>
      <c r="C28" s="298"/>
      <c r="D28" s="298" t="s">
        <v>39</v>
      </c>
      <c r="E28" s="298"/>
      <c r="F28" s="298"/>
      <c r="G28" s="298" t="s">
        <v>62</v>
      </c>
      <c r="H28" s="298"/>
      <c r="I28" s="298"/>
      <c r="K28" s="323"/>
      <c r="L28" s="325"/>
    </row>
    <row r="29" ht="20.1" customHeight="1" spans="1:12">
      <c r="A29" s="298" t="s">
        <v>51</v>
      </c>
      <c r="B29" s="298"/>
      <c r="C29" s="298"/>
      <c r="D29" s="298" t="s">
        <v>39</v>
      </c>
      <c r="E29" s="298"/>
      <c r="F29" s="298"/>
      <c r="G29" s="298" t="s">
        <v>63</v>
      </c>
      <c r="H29" s="298"/>
      <c r="I29" s="298"/>
      <c r="K29" s="323"/>
      <c r="L29" s="324"/>
    </row>
    <row r="30" ht="20.1" customHeight="1" spans="1:12">
      <c r="A30" s="302"/>
      <c r="B30" s="302"/>
      <c r="C30" s="302"/>
      <c r="D30" s="302"/>
      <c r="E30" s="302"/>
      <c r="F30" s="302"/>
      <c r="G30" s="302"/>
      <c r="H30" s="302"/>
      <c r="I30" s="302"/>
      <c r="K30" s="323"/>
      <c r="L30" s="325"/>
    </row>
    <row r="31" ht="20.1" customHeight="1" spans="1:12">
      <c r="A31" s="302"/>
      <c r="B31" s="302"/>
      <c r="C31" s="302"/>
      <c r="D31" s="302"/>
      <c r="E31" s="302"/>
      <c r="F31" s="302"/>
      <c r="G31" s="302"/>
      <c r="H31" s="302"/>
      <c r="I31" s="302"/>
      <c r="K31" s="323"/>
      <c r="L31" s="326"/>
    </row>
    <row r="32" ht="20.1" customHeight="1" spans="1:12">
      <c r="A32" s="302"/>
      <c r="B32" s="302"/>
      <c r="C32" s="302"/>
      <c r="D32" s="302"/>
      <c r="E32" s="302"/>
      <c r="F32" s="302"/>
      <c r="G32" s="302"/>
      <c r="H32" s="302"/>
      <c r="I32" s="302"/>
      <c r="K32" s="327"/>
      <c r="L32" s="324"/>
    </row>
    <row r="33" ht="15" spans="11:12">
      <c r="K33" s="327"/>
      <c r="L33" s="328"/>
    </row>
    <row r="34" ht="19.5" customHeight="1"/>
    <row r="35" ht="51" customHeight="1"/>
    <row r="36" ht="51.75" customHeight="1"/>
    <row r="37" ht="42.75" customHeight="1"/>
    <row r="38" ht="107.25" customHeight="1"/>
    <row r="39" ht="58.5" customHeight="1"/>
    <row r="40" ht="30.75" customHeight="1"/>
    <row r="41" ht="30.75" customHeight="1"/>
    <row r="42" ht="47.25" customHeight="1"/>
    <row r="65526" ht="15" spans="1:5">
      <c r="A65526" s="329" t="s">
        <v>64</v>
      </c>
      <c r="B65526" s="329"/>
      <c r="C65526" s="329"/>
      <c r="D65526" s="329"/>
      <c r="E65526" s="329"/>
    </row>
    <row r="65527" spans="1:5">
      <c r="A65527" s="330" t="s">
        <v>65</v>
      </c>
      <c r="B65527" s="330"/>
      <c r="C65527" s="330"/>
      <c r="D65527" s="330"/>
      <c r="E65527" s="330"/>
    </row>
    <row r="65528" spans="1:5">
      <c r="A65528" s="330" t="s">
        <v>66</v>
      </c>
      <c r="B65528" s="330"/>
      <c r="C65528" s="330"/>
      <c r="D65528" s="330"/>
      <c r="E65528" s="330"/>
    </row>
    <row r="65529" spans="1:4">
      <c r="A65529" s="260" t="s">
        <v>67</v>
      </c>
      <c r="D65529" s="260" t="s">
        <v>68</v>
      </c>
    </row>
  </sheetData>
  <sheetProtection password="F5F0" sheet="1"/>
  <mergeCells count="93">
    <mergeCell ref="C1:G1"/>
    <mergeCell ref="H1:I1"/>
    <mergeCell ref="C2:G2"/>
    <mergeCell ref="C3:G3"/>
    <mergeCell ref="H3:I3"/>
    <mergeCell ref="A5:I5"/>
    <mergeCell ref="K5:M5"/>
    <mergeCell ref="A6:E6"/>
    <mergeCell ref="F6:I6"/>
    <mergeCell ref="F7:I7"/>
    <mergeCell ref="F8:G8"/>
    <mergeCell ref="H8:I8"/>
    <mergeCell ref="C9:E9"/>
    <mergeCell ref="F9:G9"/>
    <mergeCell ref="H9:I9"/>
    <mergeCell ref="A10:B10"/>
    <mergeCell ref="C10:F10"/>
    <mergeCell ref="H10:I10"/>
    <mergeCell ref="A11:B11"/>
    <mergeCell ref="C11:F11"/>
    <mergeCell ref="H11:I11"/>
    <mergeCell ref="A12:I12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A28:C28"/>
    <mergeCell ref="D28:F28"/>
    <mergeCell ref="G28:I28"/>
    <mergeCell ref="A29:C29"/>
    <mergeCell ref="D29:F29"/>
    <mergeCell ref="G29:I29"/>
    <mergeCell ref="A30:C30"/>
    <mergeCell ref="D30:F30"/>
    <mergeCell ref="G30:I30"/>
    <mergeCell ref="A31:C31"/>
    <mergeCell ref="D31:F31"/>
    <mergeCell ref="G31:I31"/>
    <mergeCell ref="A32:C32"/>
    <mergeCell ref="D32:F32"/>
    <mergeCell ref="G32:I32"/>
    <mergeCell ref="A65526:E65526"/>
    <mergeCell ref="A65527:E65527"/>
    <mergeCell ref="A65528:E65528"/>
    <mergeCell ref="K7:K10"/>
    <mergeCell ref="K11:K17"/>
    <mergeCell ref="K18:K21"/>
    <mergeCell ref="K32:K33"/>
    <mergeCell ref="M7:M8"/>
    <mergeCell ref="M9:M10"/>
    <mergeCell ref="M12:M14"/>
    <mergeCell ref="A1:B3"/>
    <mergeCell ref="A7:E8"/>
  </mergeCells>
  <hyperlinks>
    <hyperlink ref="A65528" r:id="rId2" display="www.qmtltda.com"/>
    <hyperlink ref="A65527" r:id="rId3" display="aguel5@hotmail.com"/>
    <hyperlink ref="G17" r:id="rId4" display="sandrifiris1509@hotmail.com"/>
    <hyperlink ref="G16" r:id="rId5" display="miguel241958@hotmail.com"/>
    <hyperlink ref="G22" r:id="rId6" display="mauroramartinez@hotmail.com"/>
    <hyperlink ref="C10" r:id="rId7" display="cer_buenosaires@sednortedesantander.gov.co"/>
  </hyperlinks>
  <pageMargins left="0.708661417322835" right="0.708661417322835" top="0.748031496062992" bottom="0.748031496062992" header="0.31496062992126" footer="0.31496062992126"/>
  <pageSetup paperSize="9" orientation="landscape" horizontalDpi="3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21"/>
  <dimension ref="A1:U65532"/>
  <sheetViews>
    <sheetView showGridLines="0" zoomScale="90" zoomScaleNormal="90" topLeftCell="A136" workbookViewId="0">
      <selection activeCell="D141" sqref="D141"/>
    </sheetView>
  </sheetViews>
  <sheetFormatPr defaultColWidth="11.4380952380952" defaultRowHeight="14.25"/>
  <cols>
    <col min="1" max="1" width="0.4" style="99" customWidth="1"/>
    <col min="2" max="2" width="1.47619047619048" style="99" customWidth="1"/>
    <col min="3" max="3" width="44.6571428571429" style="99" customWidth="1"/>
    <col min="4" max="4" width="11.7047619047619" style="100" customWidth="1"/>
    <col min="5" max="6" width="33.7619047619048" style="101" customWidth="1"/>
    <col min="7" max="7" width="11.7047619047619" style="100" customWidth="1"/>
    <col min="8" max="9" width="33.7619047619048" style="101" customWidth="1"/>
    <col min="10" max="10" width="11.7047619047619" style="100" customWidth="1"/>
    <col min="11" max="12" width="33.7619047619048" style="101" customWidth="1"/>
    <col min="13" max="13" width="11.7047619047619" style="100" customWidth="1"/>
    <col min="14" max="15" width="33.7619047619048" style="101" customWidth="1"/>
    <col min="16" max="16" width="3.0952380952381" style="99" customWidth="1"/>
    <col min="17" max="17" width="2.41904761904762" style="99" customWidth="1"/>
    <col min="18" max="18" width="7.4" style="99" hidden="1" customWidth="1"/>
    <col min="19" max="20" width="7.13333333333333" style="99" hidden="1" customWidth="1"/>
    <col min="21" max="21" width="6.99047619047619" style="99" hidden="1" customWidth="1"/>
    <col min="22" max="22" width="11.4380952380952" style="99"/>
    <col min="23" max="23" width="13.047619047619" style="99" customWidth="1"/>
    <col min="24" max="24" width="15.8666666666667" style="99" customWidth="1"/>
    <col min="25" max="25" width="13.047619047619" style="99" customWidth="1"/>
    <col min="26" max="27" width="11.4380952380952" style="99" customWidth="1"/>
    <col min="28" max="16384" width="11.4380952380952" style="99"/>
  </cols>
  <sheetData>
    <row r="1" ht="33" customHeight="1" spans="2:15">
      <c r="B1" s="102" t="s">
        <v>69</v>
      </c>
      <c r="C1" s="102"/>
      <c r="D1" s="102"/>
      <c r="E1" s="102"/>
      <c r="F1" s="102"/>
      <c r="G1" s="102"/>
      <c r="H1" s="102"/>
      <c r="I1" s="102"/>
      <c r="J1" s="176"/>
      <c r="K1" s="176"/>
      <c r="L1" s="177"/>
      <c r="M1" s="177"/>
      <c r="N1" s="177"/>
      <c r="O1" s="177"/>
    </row>
    <row r="2" ht="15.75" spans="2:17">
      <c r="B2" s="103" t="s">
        <v>70</v>
      </c>
      <c r="C2" s="103"/>
      <c r="D2" s="104" t="s">
        <v>71</v>
      </c>
      <c r="E2" s="104"/>
      <c r="F2" s="104"/>
      <c r="G2" s="105" t="s">
        <v>72</v>
      </c>
      <c r="H2" s="105"/>
      <c r="I2" s="105"/>
      <c r="J2" s="178" t="s">
        <v>73</v>
      </c>
      <c r="K2" s="178"/>
      <c r="L2" s="178"/>
      <c r="M2" s="179" t="s">
        <v>74</v>
      </c>
      <c r="N2" s="179"/>
      <c r="O2" s="179"/>
      <c r="Q2" s="99">
        <v>1</v>
      </c>
    </row>
    <row r="3" ht="15" customHeight="1" spans="2:17">
      <c r="B3" s="103"/>
      <c r="C3" s="103"/>
      <c r="D3" s="106" t="s">
        <v>75</v>
      </c>
      <c r="E3" s="107" t="s">
        <v>76</v>
      </c>
      <c r="F3" s="107" t="s">
        <v>77</v>
      </c>
      <c r="G3" s="108" t="s">
        <v>75</v>
      </c>
      <c r="H3" s="107" t="s">
        <v>76</v>
      </c>
      <c r="I3" s="107" t="s">
        <v>77</v>
      </c>
      <c r="J3" s="108" t="s">
        <v>75</v>
      </c>
      <c r="K3" s="180" t="s">
        <v>76</v>
      </c>
      <c r="L3" s="110" t="s">
        <v>77</v>
      </c>
      <c r="M3" s="108" t="s">
        <v>75</v>
      </c>
      <c r="N3" s="180" t="s">
        <v>76</v>
      </c>
      <c r="O3" s="110" t="s">
        <v>77</v>
      </c>
      <c r="Q3" s="99">
        <v>2</v>
      </c>
    </row>
    <row r="4" ht="15.75" customHeight="1" spans="2:17">
      <c r="B4" s="103"/>
      <c r="C4" s="103"/>
      <c r="D4" s="109"/>
      <c r="E4" s="110"/>
      <c r="F4" s="110"/>
      <c r="G4" s="111"/>
      <c r="H4" s="110"/>
      <c r="I4" s="110"/>
      <c r="J4" s="111"/>
      <c r="K4" s="181"/>
      <c r="L4" s="182"/>
      <c r="M4" s="111"/>
      <c r="N4" s="181"/>
      <c r="O4" s="182"/>
      <c r="Q4" s="99">
        <v>3</v>
      </c>
    </row>
    <row r="5" ht="15.75" spans="2:17">
      <c r="B5" s="103"/>
      <c r="C5" s="103"/>
      <c r="D5" s="112"/>
      <c r="E5" s="113"/>
      <c r="F5" s="113"/>
      <c r="G5" s="114"/>
      <c r="H5" s="115"/>
      <c r="I5" s="115"/>
      <c r="J5" s="114"/>
      <c r="K5" s="183"/>
      <c r="L5" s="115"/>
      <c r="M5" s="114"/>
      <c r="N5" s="183"/>
      <c r="O5" s="115"/>
      <c r="Q5" s="99">
        <v>4</v>
      </c>
    </row>
    <row r="6" ht="18" spans="1:15">
      <c r="A6" s="116"/>
      <c r="B6" s="117"/>
      <c r="C6" s="118" t="s">
        <v>78</v>
      </c>
      <c r="D6" s="119"/>
      <c r="E6" s="119"/>
      <c r="F6" s="119"/>
      <c r="G6" s="119"/>
      <c r="H6" s="119"/>
      <c r="I6" s="119"/>
      <c r="J6" s="119"/>
      <c r="K6" s="119"/>
      <c r="L6" s="184"/>
      <c r="M6" s="119"/>
      <c r="N6" s="119"/>
      <c r="O6" s="184"/>
    </row>
    <row r="7" ht="39.95" customHeight="1" spans="1:21">
      <c r="A7" s="116"/>
      <c r="B7" s="120"/>
      <c r="C7" s="121" t="s">
        <v>79</v>
      </c>
      <c r="D7" s="122">
        <v>3</v>
      </c>
      <c r="E7" s="123" t="s">
        <v>80</v>
      </c>
      <c r="F7" s="123" t="s">
        <v>81</v>
      </c>
      <c r="G7" s="124"/>
      <c r="H7" s="125"/>
      <c r="I7" s="125"/>
      <c r="J7" s="185"/>
      <c r="K7" s="186"/>
      <c r="L7" s="187"/>
      <c r="M7" s="188"/>
      <c r="N7" s="189"/>
      <c r="O7" s="190"/>
      <c r="Q7" s="228"/>
      <c r="R7" s="99">
        <f>COUNTIF(D7:D10,"1")</f>
        <v>0</v>
      </c>
      <c r="S7" s="99">
        <f>COUNTIF(G7:G10,"1")</f>
        <v>0</v>
      </c>
      <c r="T7" s="99">
        <f>COUNTIF(J7:J10,"1")</f>
        <v>0</v>
      </c>
      <c r="U7" s="99">
        <f>COUNTIF(M7:M10,"1")</f>
        <v>0</v>
      </c>
    </row>
    <row r="8" ht="39.95" customHeight="1" spans="1:21">
      <c r="A8" s="116"/>
      <c r="B8" s="120"/>
      <c r="C8" s="126" t="s">
        <v>82</v>
      </c>
      <c r="D8" s="122">
        <v>3</v>
      </c>
      <c r="E8" s="123" t="s">
        <v>83</v>
      </c>
      <c r="F8" s="123" t="s">
        <v>84</v>
      </c>
      <c r="G8" s="124"/>
      <c r="H8" s="127"/>
      <c r="I8" s="125"/>
      <c r="J8" s="185"/>
      <c r="K8" s="191"/>
      <c r="L8" s="187"/>
      <c r="M8" s="188"/>
      <c r="N8" s="192"/>
      <c r="O8" s="190"/>
      <c r="R8" s="99">
        <f>COUNTIF(D7:D10,"2")</f>
        <v>2</v>
      </c>
      <c r="S8" s="99">
        <f>COUNTIF(G7:G10,"2")</f>
        <v>0</v>
      </c>
      <c r="T8" s="99">
        <f>COUNTIF(J7:J10,"2")</f>
        <v>0</v>
      </c>
      <c r="U8" s="99">
        <f>COUNTIF(M7:M10,"2")</f>
        <v>0</v>
      </c>
    </row>
    <row r="9" ht="39.95" customHeight="1" spans="1:21">
      <c r="A9" s="116"/>
      <c r="B9" s="120"/>
      <c r="C9" s="128" t="s">
        <v>85</v>
      </c>
      <c r="D9" s="122">
        <v>2</v>
      </c>
      <c r="E9" s="123" t="s">
        <v>86</v>
      </c>
      <c r="F9" s="123" t="s">
        <v>87</v>
      </c>
      <c r="G9" s="124"/>
      <c r="H9" s="127"/>
      <c r="I9" s="125"/>
      <c r="J9" s="185"/>
      <c r="K9" s="191"/>
      <c r="L9" s="187"/>
      <c r="M9" s="188"/>
      <c r="N9" s="192"/>
      <c r="O9" s="190"/>
      <c r="R9" s="99">
        <f>COUNTIF(D7:D10,"3")</f>
        <v>2</v>
      </c>
      <c r="S9" s="99">
        <f>COUNTIF(G7:G10,"3")</f>
        <v>0</v>
      </c>
      <c r="T9" s="99">
        <f>COUNTIF(J7:J10,"3")</f>
        <v>0</v>
      </c>
      <c r="U9" s="99">
        <f>COUNTIF(M7:M10,"3")</f>
        <v>1</v>
      </c>
    </row>
    <row r="10" ht="39.95" customHeight="1" spans="1:21">
      <c r="A10" s="116"/>
      <c r="B10" s="129"/>
      <c r="C10" s="128" t="s">
        <v>88</v>
      </c>
      <c r="D10" s="122">
        <v>2</v>
      </c>
      <c r="E10" s="123" t="s">
        <v>89</v>
      </c>
      <c r="F10" s="123" t="s">
        <v>90</v>
      </c>
      <c r="G10" s="124"/>
      <c r="H10" s="127"/>
      <c r="I10" s="125"/>
      <c r="J10" s="185"/>
      <c r="K10" s="191"/>
      <c r="L10" s="187"/>
      <c r="M10" s="188">
        <v>3</v>
      </c>
      <c r="N10" s="192"/>
      <c r="O10" s="190"/>
      <c r="R10" s="99">
        <f>COUNTIF(D7:D10,"4")</f>
        <v>0</v>
      </c>
      <c r="S10" s="99">
        <f>COUNTIF(G7:G10,"4")</f>
        <v>0</v>
      </c>
      <c r="T10" s="99">
        <f>COUNTIF(J7:J10,"4")</f>
        <v>0</v>
      </c>
      <c r="U10" s="99">
        <f>COUNTIF(M7:M10,"4")</f>
        <v>0</v>
      </c>
    </row>
    <row r="11" ht="6" customHeight="1" spans="2:19">
      <c r="B11" s="130"/>
      <c r="C11" s="131"/>
      <c r="D11" s="131"/>
      <c r="E11" s="131"/>
      <c r="F11" s="131"/>
      <c r="G11" s="131"/>
      <c r="H11" s="131"/>
      <c r="I11" s="131"/>
      <c r="J11" s="131"/>
      <c r="K11" s="193"/>
      <c r="L11" s="194"/>
      <c r="M11" s="195"/>
      <c r="N11" s="194"/>
      <c r="O11" s="194"/>
      <c r="Q11" s="99">
        <f>COUNTIF(D7:D10,"1")</f>
        <v>0</v>
      </c>
      <c r="R11" s="99">
        <f>COUNTIF(D7:D10,"1")</f>
        <v>0</v>
      </c>
      <c r="S11" s="99">
        <f>COUNTIF(D7:D10,"3")</f>
        <v>2</v>
      </c>
    </row>
    <row r="12" ht="18" spans="1:15">
      <c r="A12" s="116"/>
      <c r="B12" s="132"/>
      <c r="C12" s="133" t="s">
        <v>91</v>
      </c>
      <c r="D12" s="134"/>
      <c r="E12" s="134"/>
      <c r="F12" s="134"/>
      <c r="G12" s="134"/>
      <c r="H12" s="134"/>
      <c r="I12" s="134"/>
      <c r="J12" s="134"/>
      <c r="K12" s="196"/>
      <c r="L12" s="197"/>
      <c r="M12" s="134"/>
      <c r="N12" s="196"/>
      <c r="O12" s="197"/>
    </row>
    <row r="13" ht="39.95" customHeight="1" spans="1:21">
      <c r="A13" s="116"/>
      <c r="B13" s="135"/>
      <c r="C13" s="136" t="s">
        <v>92</v>
      </c>
      <c r="D13" s="137">
        <v>2</v>
      </c>
      <c r="E13" s="123" t="s">
        <v>93</v>
      </c>
      <c r="F13" s="138" t="s">
        <v>94</v>
      </c>
      <c r="G13" s="139"/>
      <c r="H13" s="125"/>
      <c r="I13" s="125"/>
      <c r="J13" s="198"/>
      <c r="K13" s="199"/>
      <c r="L13" s="200"/>
      <c r="M13" s="201"/>
      <c r="N13" s="202"/>
      <c r="O13" s="203"/>
      <c r="R13" s="99">
        <f>COUNTIF(D13:D17,"1")</f>
        <v>0</v>
      </c>
      <c r="S13" s="99">
        <f>COUNTIF(G13:G17,"1")</f>
        <v>0</v>
      </c>
      <c r="T13" s="99">
        <f>COUNTIF(J13:J17,"1")</f>
        <v>0</v>
      </c>
      <c r="U13" s="99">
        <f>COUNTIF(M13:M17,"1")</f>
        <v>0</v>
      </c>
    </row>
    <row r="14" ht="39.95" customHeight="1" spans="1:21">
      <c r="A14" s="116"/>
      <c r="B14" s="135"/>
      <c r="C14" s="126" t="s">
        <v>95</v>
      </c>
      <c r="D14" s="137">
        <v>2</v>
      </c>
      <c r="E14" s="140" t="s">
        <v>96</v>
      </c>
      <c r="F14" s="138" t="s">
        <v>97</v>
      </c>
      <c r="G14" s="139"/>
      <c r="H14" s="127"/>
      <c r="I14" s="125"/>
      <c r="J14" s="198"/>
      <c r="K14" s="200"/>
      <c r="L14" s="200"/>
      <c r="M14" s="201"/>
      <c r="N14" s="203"/>
      <c r="O14" s="203"/>
      <c r="R14" s="99">
        <f>COUNTIF(D13:D17,"2")</f>
        <v>4</v>
      </c>
      <c r="S14" s="99">
        <f>COUNTIF(G13:G17,"2")</f>
        <v>0</v>
      </c>
      <c r="T14" s="99">
        <f>COUNTIF(J13:J17,"2")</f>
        <v>0</v>
      </c>
      <c r="U14" s="99">
        <f>COUNTIF(M13:M17,"2")</f>
        <v>0</v>
      </c>
    </row>
    <row r="15" ht="39.95" customHeight="1" spans="1:21">
      <c r="A15" s="116"/>
      <c r="B15" s="135"/>
      <c r="C15" s="126" t="s">
        <v>98</v>
      </c>
      <c r="D15" s="137">
        <v>3</v>
      </c>
      <c r="E15" s="140" t="s">
        <v>99</v>
      </c>
      <c r="F15" s="138" t="s">
        <v>100</v>
      </c>
      <c r="G15" s="139"/>
      <c r="H15" s="127"/>
      <c r="I15" s="125"/>
      <c r="J15" s="198"/>
      <c r="K15" s="200"/>
      <c r="L15" s="200"/>
      <c r="M15" s="201"/>
      <c r="N15" s="203"/>
      <c r="O15" s="203"/>
      <c r="R15" s="99">
        <f>COUNTIF(D13:D17,"3")</f>
        <v>1</v>
      </c>
      <c r="S15" s="99">
        <f>COUNTIF(G13:G17,"3")</f>
        <v>0</v>
      </c>
      <c r="T15" s="99">
        <f>COUNTIF(J13:J17,"3")</f>
        <v>0</v>
      </c>
      <c r="U15" s="99">
        <f>COUNTIF(M13:M17,"3")</f>
        <v>0</v>
      </c>
    </row>
    <row r="16" ht="39.95" customHeight="1" spans="1:21">
      <c r="A16" s="116"/>
      <c r="B16" s="135"/>
      <c r="C16" s="128" t="s">
        <v>101</v>
      </c>
      <c r="D16" s="137">
        <v>2</v>
      </c>
      <c r="E16" s="140" t="s">
        <v>102</v>
      </c>
      <c r="F16" s="138" t="s">
        <v>103</v>
      </c>
      <c r="G16" s="139"/>
      <c r="H16" s="127"/>
      <c r="I16" s="125"/>
      <c r="J16" s="198"/>
      <c r="K16" s="200"/>
      <c r="L16" s="200"/>
      <c r="M16" s="201"/>
      <c r="N16" s="203"/>
      <c r="O16" s="203"/>
      <c r="R16" s="99">
        <f>COUNTIF(D13:D17,"4")</f>
        <v>0</v>
      </c>
      <c r="S16" s="99">
        <f>COUNTIF(G13:G17,"4")</f>
        <v>0</v>
      </c>
      <c r="T16" s="99">
        <f>COUNTIF(J13:J17,"4")</f>
        <v>0</v>
      </c>
      <c r="U16" s="99">
        <f>COUNTIF(M13:M17,"4")</f>
        <v>0</v>
      </c>
    </row>
    <row r="17" ht="39.95" customHeight="1" spans="1:15">
      <c r="A17" s="116"/>
      <c r="B17" s="141"/>
      <c r="C17" s="126" t="s">
        <v>104</v>
      </c>
      <c r="D17" s="137">
        <v>2</v>
      </c>
      <c r="E17" s="140" t="s">
        <v>105</v>
      </c>
      <c r="F17" s="138" t="s">
        <v>106</v>
      </c>
      <c r="G17" s="139"/>
      <c r="H17" s="127"/>
      <c r="I17" s="125"/>
      <c r="J17" s="198"/>
      <c r="K17" s="200"/>
      <c r="L17" s="200"/>
      <c r="M17" s="201"/>
      <c r="N17" s="203"/>
      <c r="O17" s="203"/>
    </row>
    <row r="18" ht="7.5" customHeight="1" spans="2:15">
      <c r="B18" s="142"/>
      <c r="C18" s="143"/>
      <c r="D18" s="143"/>
      <c r="E18" s="143"/>
      <c r="F18" s="143"/>
      <c r="G18" s="143"/>
      <c r="H18" s="143"/>
      <c r="I18" s="143"/>
      <c r="J18" s="143"/>
      <c r="K18" s="204"/>
      <c r="L18" s="194"/>
      <c r="M18" s="195"/>
      <c r="N18" s="194"/>
      <c r="O18" s="194"/>
    </row>
    <row r="19" ht="18" spans="1:15">
      <c r="A19" s="116"/>
      <c r="B19" s="132"/>
      <c r="C19" s="133" t="s">
        <v>107</v>
      </c>
      <c r="D19" s="134"/>
      <c r="E19" s="134"/>
      <c r="F19" s="134"/>
      <c r="G19" s="134"/>
      <c r="H19" s="134"/>
      <c r="I19" s="134"/>
      <c r="J19" s="134"/>
      <c r="K19" s="196"/>
      <c r="L19" s="197"/>
      <c r="M19" s="134"/>
      <c r="N19" s="196"/>
      <c r="O19" s="197"/>
    </row>
    <row r="20" ht="39.95" customHeight="1" spans="1:21">
      <c r="A20" s="116"/>
      <c r="B20" s="144"/>
      <c r="C20" s="145" t="s">
        <v>108</v>
      </c>
      <c r="D20" s="137">
        <v>3</v>
      </c>
      <c r="E20" s="123" t="s">
        <v>109</v>
      </c>
      <c r="F20" s="123" t="s">
        <v>94</v>
      </c>
      <c r="G20" s="139"/>
      <c r="H20" s="125"/>
      <c r="I20" s="125"/>
      <c r="J20" s="198"/>
      <c r="K20" s="205"/>
      <c r="L20" s="206"/>
      <c r="M20" s="201"/>
      <c r="N20" s="207"/>
      <c r="O20" s="208"/>
      <c r="R20" s="99">
        <f>COUNTIF(D20:D27,"1")</f>
        <v>0</v>
      </c>
      <c r="S20" s="99">
        <f>COUNTIF(G20:G27,"1")</f>
        <v>0</v>
      </c>
      <c r="T20" s="99">
        <f>COUNTIF(J20:J27,"1")</f>
        <v>0</v>
      </c>
      <c r="U20" s="99">
        <f>COUNTIF(M20:M27,"1")</f>
        <v>0</v>
      </c>
    </row>
    <row r="21" ht="39.95" customHeight="1" spans="1:21">
      <c r="A21" s="116"/>
      <c r="B21" s="144"/>
      <c r="C21" s="146" t="s">
        <v>110</v>
      </c>
      <c r="D21" s="137">
        <v>2</v>
      </c>
      <c r="E21" s="140" t="s">
        <v>111</v>
      </c>
      <c r="F21" s="123" t="s">
        <v>112</v>
      </c>
      <c r="G21" s="139"/>
      <c r="H21" s="127"/>
      <c r="I21" s="125"/>
      <c r="J21" s="198"/>
      <c r="K21" s="206"/>
      <c r="L21" s="206"/>
      <c r="M21" s="201"/>
      <c r="N21" s="208"/>
      <c r="O21" s="208"/>
      <c r="R21" s="99">
        <f>COUNTIF(D20:D27,"2")</f>
        <v>6</v>
      </c>
      <c r="S21" s="99">
        <f>COUNTIF(G20:G27,"2")</f>
        <v>0</v>
      </c>
      <c r="T21" s="99">
        <f>COUNTIF(J20:J27,"2")</f>
        <v>0</v>
      </c>
      <c r="U21" s="99">
        <f>COUNTIF(M20:M27,"2")</f>
        <v>0</v>
      </c>
    </row>
    <row r="22" ht="39.95" customHeight="1" spans="1:21">
      <c r="A22" s="116"/>
      <c r="B22" s="144"/>
      <c r="C22" s="146" t="s">
        <v>113</v>
      </c>
      <c r="D22" s="137">
        <v>2</v>
      </c>
      <c r="E22" s="140" t="s">
        <v>114</v>
      </c>
      <c r="F22" s="123" t="s">
        <v>115</v>
      </c>
      <c r="G22" s="139"/>
      <c r="H22" s="127"/>
      <c r="I22" s="125"/>
      <c r="J22" s="198"/>
      <c r="K22" s="206"/>
      <c r="L22" s="206"/>
      <c r="M22" s="201"/>
      <c r="N22" s="208"/>
      <c r="O22" s="208"/>
      <c r="R22" s="99">
        <f>COUNTIF(D20:D27,"3")</f>
        <v>2</v>
      </c>
      <c r="S22" s="99">
        <f>COUNTIF(G20:G27,"3")</f>
        <v>0</v>
      </c>
      <c r="T22" s="99">
        <f>COUNTIF(J20:J27,"3")</f>
        <v>0</v>
      </c>
      <c r="U22" s="99">
        <f>COUNTIF(M20:M27,"3")</f>
        <v>0</v>
      </c>
    </row>
    <row r="23" ht="39.95" customHeight="1" spans="1:21">
      <c r="A23" s="116"/>
      <c r="B23" s="144"/>
      <c r="C23" s="146" t="s">
        <v>116</v>
      </c>
      <c r="D23" s="137">
        <v>3</v>
      </c>
      <c r="E23" s="140" t="s">
        <v>117</v>
      </c>
      <c r="F23" s="123" t="s">
        <v>118</v>
      </c>
      <c r="G23" s="139"/>
      <c r="H23" s="127"/>
      <c r="I23" s="125"/>
      <c r="J23" s="198"/>
      <c r="K23" s="206"/>
      <c r="L23" s="206"/>
      <c r="M23" s="201"/>
      <c r="N23" s="208"/>
      <c r="O23" s="208"/>
      <c r="R23" s="99">
        <f>COUNTIF(D20:D27,"4")</f>
        <v>0</v>
      </c>
      <c r="S23" s="99">
        <f>COUNTIF(G20:G27,"4")</f>
        <v>0</v>
      </c>
      <c r="T23" s="99">
        <f>COUNTIF(J20:J27,"4")</f>
        <v>0</v>
      </c>
      <c r="U23" s="99">
        <f>COUNTIF(M20:M27,"4")</f>
        <v>0</v>
      </c>
    </row>
    <row r="24" ht="39.95" customHeight="1" spans="1:15">
      <c r="A24" s="116"/>
      <c r="B24" s="144"/>
      <c r="C24" s="146" t="s">
        <v>119</v>
      </c>
      <c r="D24" s="137">
        <v>2</v>
      </c>
      <c r="E24" s="140" t="s">
        <v>120</v>
      </c>
      <c r="F24" s="123" t="s">
        <v>121</v>
      </c>
      <c r="G24" s="139"/>
      <c r="H24" s="127"/>
      <c r="I24" s="125"/>
      <c r="J24" s="198"/>
      <c r="K24" s="206"/>
      <c r="L24" s="206"/>
      <c r="M24" s="201"/>
      <c r="N24" s="208"/>
      <c r="O24" s="208"/>
    </row>
    <row r="25" ht="39.95" customHeight="1" spans="1:15">
      <c r="A25" s="116"/>
      <c r="B25" s="144"/>
      <c r="C25" s="146" t="s">
        <v>122</v>
      </c>
      <c r="D25" s="137">
        <v>2</v>
      </c>
      <c r="E25" s="140" t="s">
        <v>123</v>
      </c>
      <c r="F25" s="123" t="s">
        <v>124</v>
      </c>
      <c r="G25" s="139"/>
      <c r="H25" s="127"/>
      <c r="I25" s="125"/>
      <c r="J25" s="198"/>
      <c r="K25" s="206"/>
      <c r="L25" s="206"/>
      <c r="M25" s="201"/>
      <c r="N25" s="208"/>
      <c r="O25" s="208"/>
    </row>
    <row r="26" ht="39.95" customHeight="1" spans="1:15">
      <c r="A26" s="116"/>
      <c r="B26" s="144"/>
      <c r="C26" s="146" t="s">
        <v>125</v>
      </c>
      <c r="D26" s="137">
        <v>2</v>
      </c>
      <c r="E26" s="140" t="s">
        <v>126</v>
      </c>
      <c r="F26" s="123" t="s">
        <v>127</v>
      </c>
      <c r="G26" s="139"/>
      <c r="H26" s="127"/>
      <c r="I26" s="125"/>
      <c r="J26" s="198"/>
      <c r="K26" s="206"/>
      <c r="L26" s="206"/>
      <c r="M26" s="201"/>
      <c r="N26" s="208"/>
      <c r="O26" s="208"/>
    </row>
    <row r="27" ht="39.95" customHeight="1" spans="1:15">
      <c r="A27" s="116"/>
      <c r="B27" s="147"/>
      <c r="C27" s="146" t="s">
        <v>128</v>
      </c>
      <c r="D27" s="137">
        <v>2</v>
      </c>
      <c r="E27" s="140" t="s">
        <v>129</v>
      </c>
      <c r="F27" s="123" t="s">
        <v>124</v>
      </c>
      <c r="G27" s="139"/>
      <c r="H27" s="127"/>
      <c r="I27" s="125"/>
      <c r="J27" s="198"/>
      <c r="K27" s="206"/>
      <c r="L27" s="206"/>
      <c r="M27" s="201"/>
      <c r="N27" s="208"/>
      <c r="O27" s="208"/>
    </row>
    <row r="28" ht="7.5" customHeight="1" spans="2:15">
      <c r="B28" s="148"/>
      <c r="C28" s="149"/>
      <c r="D28" s="149"/>
      <c r="E28" s="149"/>
      <c r="F28" s="149"/>
      <c r="G28" s="149"/>
      <c r="H28" s="149"/>
      <c r="I28" s="149"/>
      <c r="J28" s="149"/>
      <c r="K28" s="209"/>
      <c r="L28" s="194"/>
      <c r="M28" s="195"/>
      <c r="N28" s="194"/>
      <c r="O28" s="194"/>
    </row>
    <row r="29" ht="18" spans="1:15">
      <c r="A29" s="116"/>
      <c r="B29" s="132"/>
      <c r="C29" s="133" t="s">
        <v>130</v>
      </c>
      <c r="D29" s="134"/>
      <c r="E29" s="134"/>
      <c r="F29" s="134"/>
      <c r="G29" s="134"/>
      <c r="H29" s="134"/>
      <c r="I29" s="134"/>
      <c r="J29" s="134"/>
      <c r="K29" s="196"/>
      <c r="L29" s="197"/>
      <c r="M29" s="134"/>
      <c r="N29" s="196"/>
      <c r="O29" s="197"/>
    </row>
    <row r="30" ht="39.95" customHeight="1" spans="1:21">
      <c r="A30" s="116"/>
      <c r="B30" s="135"/>
      <c r="C30" s="136" t="s">
        <v>131</v>
      </c>
      <c r="D30" s="137">
        <v>3</v>
      </c>
      <c r="E30" s="123" t="s">
        <v>132</v>
      </c>
      <c r="F30" s="123" t="s">
        <v>133</v>
      </c>
      <c r="G30" s="139"/>
      <c r="H30" s="125"/>
      <c r="I30" s="125"/>
      <c r="J30" s="198"/>
      <c r="K30" s="205"/>
      <c r="L30" s="206"/>
      <c r="M30" s="201"/>
      <c r="N30" s="207"/>
      <c r="O30" s="208"/>
      <c r="R30" s="99">
        <f>COUNTIF(D30:D33,"1")</f>
        <v>1</v>
      </c>
      <c r="S30" s="99">
        <f>COUNTIF(G30:G33,"1")</f>
        <v>0</v>
      </c>
      <c r="T30" s="99">
        <f>COUNTIF(J30:J33,"1")</f>
        <v>0</v>
      </c>
      <c r="U30" s="99">
        <f>COUNTIF(M30:M33,"1")</f>
        <v>0</v>
      </c>
    </row>
    <row r="31" ht="39.95" customHeight="1" spans="1:21">
      <c r="A31" s="116"/>
      <c r="B31" s="135"/>
      <c r="C31" s="126" t="s">
        <v>134</v>
      </c>
      <c r="D31" s="137">
        <v>2</v>
      </c>
      <c r="E31" s="140" t="s">
        <v>135</v>
      </c>
      <c r="F31" s="123" t="s">
        <v>136</v>
      </c>
      <c r="G31" s="139"/>
      <c r="H31" s="127"/>
      <c r="I31" s="125"/>
      <c r="J31" s="198"/>
      <c r="K31" s="206"/>
      <c r="L31" s="206"/>
      <c r="M31" s="201"/>
      <c r="N31" s="208"/>
      <c r="O31" s="208"/>
      <c r="R31" s="99">
        <f>COUNTIF(D30:D33,"2")</f>
        <v>1</v>
      </c>
      <c r="S31" s="99">
        <f>COUNTIF(G30:G33,"2")</f>
        <v>0</v>
      </c>
      <c r="T31" s="99">
        <f>COUNTIF(J30:J33,"2")</f>
        <v>0</v>
      </c>
      <c r="U31" s="99">
        <f>COUNTIF(M30:M33,"2")</f>
        <v>0</v>
      </c>
    </row>
    <row r="32" ht="39.95" customHeight="1" spans="1:21">
      <c r="A32" s="116"/>
      <c r="B32" s="135"/>
      <c r="C32" s="126" t="s">
        <v>137</v>
      </c>
      <c r="D32" s="137">
        <v>3</v>
      </c>
      <c r="E32" s="140" t="s">
        <v>138</v>
      </c>
      <c r="F32" s="123" t="s">
        <v>139</v>
      </c>
      <c r="G32" s="139"/>
      <c r="H32" s="127"/>
      <c r="I32" s="125"/>
      <c r="J32" s="198"/>
      <c r="K32" s="206"/>
      <c r="L32" s="206"/>
      <c r="M32" s="201"/>
      <c r="N32" s="208"/>
      <c r="O32" s="208"/>
      <c r="R32" s="99">
        <f>COUNTIF(D30:D33,"3")</f>
        <v>2</v>
      </c>
      <c r="S32" s="99">
        <f>COUNTIF(G30:G33,"3")</f>
        <v>0</v>
      </c>
      <c r="T32" s="99">
        <f>COUNTIF(J30:J33,"31")</f>
        <v>0</v>
      </c>
      <c r="U32" s="99">
        <f>COUNTIF(M30:M33,"3")</f>
        <v>0</v>
      </c>
    </row>
    <row r="33" ht="39.95" customHeight="1" spans="1:21">
      <c r="A33" s="116"/>
      <c r="B33" s="141"/>
      <c r="C33" s="126" t="s">
        <v>140</v>
      </c>
      <c r="D33" s="137">
        <v>1</v>
      </c>
      <c r="E33" s="140" t="s">
        <v>141</v>
      </c>
      <c r="F33" s="123" t="s">
        <v>142</v>
      </c>
      <c r="G33" s="139"/>
      <c r="H33" s="127"/>
      <c r="I33" s="125"/>
      <c r="J33" s="198"/>
      <c r="K33" s="206"/>
      <c r="L33" s="206"/>
      <c r="M33" s="201"/>
      <c r="N33" s="208"/>
      <c r="O33" s="208"/>
      <c r="R33" s="99">
        <f>COUNTIF(D30:D33,"4")</f>
        <v>0</v>
      </c>
      <c r="S33" s="99">
        <f>COUNTIF(G30:G33,"4")</f>
        <v>0</v>
      </c>
      <c r="T33" s="99">
        <f>COUNTIF(J30:J33,"4")</f>
        <v>0</v>
      </c>
      <c r="U33" s="99">
        <f>COUNTIF(M30:M33,"4")</f>
        <v>0</v>
      </c>
    </row>
    <row r="34" ht="9" customHeight="1" spans="2:15">
      <c r="B34" s="142"/>
      <c r="C34" s="143"/>
      <c r="D34" s="143"/>
      <c r="E34" s="143"/>
      <c r="F34" s="143"/>
      <c r="G34" s="143"/>
      <c r="H34" s="143"/>
      <c r="I34" s="143"/>
      <c r="J34" s="143"/>
      <c r="K34" s="204"/>
      <c r="L34" s="194"/>
      <c r="M34" s="195"/>
      <c r="N34" s="194"/>
      <c r="O34" s="194"/>
    </row>
    <row r="35" ht="18" spans="1:15">
      <c r="A35" s="116"/>
      <c r="B35" s="132"/>
      <c r="C35" s="150" t="s">
        <v>143</v>
      </c>
      <c r="D35" s="151"/>
      <c r="E35" s="151"/>
      <c r="F35" s="151"/>
      <c r="G35" s="151"/>
      <c r="H35" s="151"/>
      <c r="I35" s="151"/>
      <c r="J35" s="151"/>
      <c r="K35" s="151"/>
      <c r="L35" s="151"/>
      <c r="M35" s="210"/>
      <c r="N35" s="210"/>
      <c r="O35" s="151"/>
    </row>
    <row r="36" ht="39.95" customHeight="1" spans="1:21">
      <c r="A36" s="116"/>
      <c r="B36" s="135"/>
      <c r="C36" s="136" t="s">
        <v>144</v>
      </c>
      <c r="D36" s="137">
        <v>3</v>
      </c>
      <c r="E36" s="123" t="s">
        <v>145</v>
      </c>
      <c r="F36" s="123" t="s">
        <v>146</v>
      </c>
      <c r="G36" s="139"/>
      <c r="H36" s="125"/>
      <c r="I36" s="125"/>
      <c r="J36" s="198"/>
      <c r="K36" s="205"/>
      <c r="L36" s="206"/>
      <c r="M36" s="201"/>
      <c r="N36" s="207"/>
      <c r="O36" s="208"/>
      <c r="R36" s="99">
        <f>COUNTIF(D36:D44,"1")</f>
        <v>1</v>
      </c>
      <c r="S36" s="99">
        <f>COUNTIF(G36:G44,"1")</f>
        <v>0</v>
      </c>
      <c r="T36" s="99">
        <f>COUNTIF(J36:J44,"1")</f>
        <v>0</v>
      </c>
      <c r="U36" s="99">
        <f>COUNTIF(M36:M44,"1")</f>
        <v>0</v>
      </c>
    </row>
    <row r="37" ht="39.95" customHeight="1" spans="1:21">
      <c r="A37" s="116"/>
      <c r="B37" s="135"/>
      <c r="C37" s="126" t="s">
        <v>147</v>
      </c>
      <c r="D37" s="137">
        <v>2</v>
      </c>
      <c r="E37" s="140" t="s">
        <v>148</v>
      </c>
      <c r="F37" s="123" t="s">
        <v>149</v>
      </c>
      <c r="G37" s="139"/>
      <c r="H37" s="127"/>
      <c r="I37" s="125"/>
      <c r="J37" s="198"/>
      <c r="K37" s="206"/>
      <c r="L37" s="206"/>
      <c r="M37" s="201"/>
      <c r="N37" s="208"/>
      <c r="O37" s="208"/>
      <c r="R37" s="99">
        <f>COUNTIF(D36:D44,"2")</f>
        <v>4</v>
      </c>
      <c r="S37" s="99">
        <f>COUNTIF(G36:G44,"2")</f>
        <v>1</v>
      </c>
      <c r="T37" s="99">
        <f>COUNTIF(J36:J44,"2")</f>
        <v>0</v>
      </c>
      <c r="U37" s="99">
        <f>COUNTIF(M36:M44,"2")</f>
        <v>0</v>
      </c>
    </row>
    <row r="38" ht="39.95" customHeight="1" spans="1:21">
      <c r="A38" s="116"/>
      <c r="B38" s="135"/>
      <c r="C38" s="126" t="s">
        <v>150</v>
      </c>
      <c r="D38" s="137">
        <v>3</v>
      </c>
      <c r="E38" s="140" t="s">
        <v>151</v>
      </c>
      <c r="F38" s="123" t="s">
        <v>152</v>
      </c>
      <c r="G38" s="139">
        <v>2</v>
      </c>
      <c r="H38" s="127"/>
      <c r="I38" s="125"/>
      <c r="J38" s="198"/>
      <c r="K38" s="206"/>
      <c r="L38" s="206"/>
      <c r="M38" s="201"/>
      <c r="N38" s="208"/>
      <c r="O38" s="208"/>
      <c r="R38" s="99">
        <f>COUNTIF(D36:D44,"3")</f>
        <v>4</v>
      </c>
      <c r="S38" s="99">
        <f>COUNTIF(G36:G44,"3")</f>
        <v>0</v>
      </c>
      <c r="T38" s="99">
        <f>COUNTIF(J36:J44,"3")</f>
        <v>0</v>
      </c>
      <c r="U38" s="99">
        <f>COUNTIF(M36:M44,"3")</f>
        <v>0</v>
      </c>
    </row>
    <row r="39" ht="39.95" customHeight="1" spans="1:21">
      <c r="A39" s="116"/>
      <c r="B39" s="135"/>
      <c r="C39" s="126" t="s">
        <v>153</v>
      </c>
      <c r="D39" s="137">
        <v>2</v>
      </c>
      <c r="E39" s="140" t="s">
        <v>154</v>
      </c>
      <c r="F39" s="140" t="s">
        <v>155</v>
      </c>
      <c r="G39" s="139"/>
      <c r="H39" s="127"/>
      <c r="I39" s="125"/>
      <c r="J39" s="198"/>
      <c r="K39" s="206"/>
      <c r="L39" s="206"/>
      <c r="M39" s="201"/>
      <c r="N39" s="208"/>
      <c r="O39" s="208"/>
      <c r="R39" s="99">
        <f>COUNTIF(D36:D44,"4")</f>
        <v>0</v>
      </c>
      <c r="S39" s="99">
        <f>COUNTIF(G36:G44,"4")</f>
        <v>0</v>
      </c>
      <c r="T39" s="99">
        <f>COUNTIF(J36:J44,"4")</f>
        <v>0</v>
      </c>
      <c r="U39" s="99">
        <f>COUNTIF(M36:M44,"4")</f>
        <v>0</v>
      </c>
    </row>
    <row r="40" ht="39.95" customHeight="1" spans="1:15">
      <c r="A40" s="116"/>
      <c r="B40" s="135"/>
      <c r="C40" s="126" t="s">
        <v>156</v>
      </c>
      <c r="D40" s="137">
        <v>3</v>
      </c>
      <c r="E40" s="140" t="s">
        <v>157</v>
      </c>
      <c r="F40" s="140" t="s">
        <v>158</v>
      </c>
      <c r="G40" s="139"/>
      <c r="H40" s="127"/>
      <c r="I40" s="125"/>
      <c r="J40" s="198"/>
      <c r="K40" s="206"/>
      <c r="L40" s="206"/>
      <c r="M40" s="201"/>
      <c r="N40" s="208"/>
      <c r="O40" s="208"/>
    </row>
    <row r="41" ht="39.95" customHeight="1" spans="1:15">
      <c r="A41" s="116"/>
      <c r="B41" s="135"/>
      <c r="C41" s="126" t="s">
        <v>159</v>
      </c>
      <c r="D41" s="137">
        <v>1</v>
      </c>
      <c r="E41" s="140" t="s">
        <v>160</v>
      </c>
      <c r="F41" s="140" t="s">
        <v>161</v>
      </c>
      <c r="G41" s="139"/>
      <c r="H41" s="127"/>
      <c r="I41" s="125"/>
      <c r="J41" s="198"/>
      <c r="K41" s="206"/>
      <c r="L41" s="206"/>
      <c r="M41" s="201"/>
      <c r="N41" s="208"/>
      <c r="O41" s="208"/>
    </row>
    <row r="42" ht="39.95" customHeight="1" spans="1:15">
      <c r="A42" s="116"/>
      <c r="B42" s="135"/>
      <c r="C42" s="126" t="s">
        <v>162</v>
      </c>
      <c r="D42" s="137">
        <v>3</v>
      </c>
      <c r="E42" s="140" t="s">
        <v>163</v>
      </c>
      <c r="F42" s="140" t="s">
        <v>164</v>
      </c>
      <c r="G42" s="139"/>
      <c r="H42" s="127"/>
      <c r="I42" s="125"/>
      <c r="J42" s="198"/>
      <c r="K42" s="206"/>
      <c r="L42" s="206"/>
      <c r="M42" s="201"/>
      <c r="N42" s="208"/>
      <c r="O42" s="208"/>
    </row>
    <row r="43" ht="39.95" customHeight="1" spans="1:15">
      <c r="A43" s="116"/>
      <c r="B43" s="135"/>
      <c r="C43" s="126" t="s">
        <v>165</v>
      </c>
      <c r="D43" s="137">
        <v>2</v>
      </c>
      <c r="E43" s="140" t="s">
        <v>166</v>
      </c>
      <c r="F43" s="140" t="s">
        <v>167</v>
      </c>
      <c r="G43" s="139"/>
      <c r="H43" s="127"/>
      <c r="I43" s="125"/>
      <c r="J43" s="198"/>
      <c r="K43" s="206"/>
      <c r="L43" s="206"/>
      <c r="M43" s="201"/>
      <c r="N43" s="208"/>
      <c r="O43" s="208"/>
    </row>
    <row r="44" ht="39.95" customHeight="1" spans="1:15">
      <c r="A44" s="116"/>
      <c r="B44" s="141"/>
      <c r="C44" s="126" t="s">
        <v>168</v>
      </c>
      <c r="D44" s="137">
        <v>2</v>
      </c>
      <c r="E44" s="140" t="s">
        <v>169</v>
      </c>
      <c r="F44" s="140" t="s">
        <v>170</v>
      </c>
      <c r="G44" s="139"/>
      <c r="H44" s="127"/>
      <c r="I44" s="125"/>
      <c r="J44" s="198"/>
      <c r="K44" s="206"/>
      <c r="L44" s="206"/>
      <c r="M44" s="201"/>
      <c r="N44" s="208"/>
      <c r="O44" s="208"/>
    </row>
    <row r="45" ht="6.75" customHeight="1" spans="2:15">
      <c r="B45" s="142"/>
      <c r="C45" s="143"/>
      <c r="D45" s="143"/>
      <c r="E45" s="143"/>
      <c r="F45" s="143"/>
      <c r="G45" s="143"/>
      <c r="H45" s="143"/>
      <c r="I45" s="143"/>
      <c r="J45" s="143"/>
      <c r="K45" s="204"/>
      <c r="L45" s="194"/>
      <c r="M45" s="195"/>
      <c r="N45" s="194"/>
      <c r="O45" s="194"/>
    </row>
    <row r="46" ht="18" spans="1:15">
      <c r="A46" s="116"/>
      <c r="B46" s="132"/>
      <c r="C46" s="133" t="s">
        <v>171</v>
      </c>
      <c r="D46" s="134"/>
      <c r="E46" s="134"/>
      <c r="F46" s="134"/>
      <c r="G46" s="134"/>
      <c r="H46" s="134"/>
      <c r="I46" s="134"/>
      <c r="J46" s="134"/>
      <c r="K46" s="196"/>
      <c r="L46" s="197"/>
      <c r="M46" s="134"/>
      <c r="N46" s="196"/>
      <c r="O46" s="197"/>
    </row>
    <row r="47" ht="39.95" customHeight="1" spans="1:21">
      <c r="A47" s="116"/>
      <c r="B47" s="135"/>
      <c r="C47" s="136" t="s">
        <v>172</v>
      </c>
      <c r="D47" s="137">
        <v>2</v>
      </c>
      <c r="E47" s="140" t="s">
        <v>173</v>
      </c>
      <c r="F47" s="140" t="s">
        <v>174</v>
      </c>
      <c r="G47" s="152"/>
      <c r="H47" s="153"/>
      <c r="I47" s="153"/>
      <c r="J47" s="211"/>
      <c r="K47" s="212"/>
      <c r="L47" s="213"/>
      <c r="M47" s="214"/>
      <c r="N47" s="215"/>
      <c r="O47" s="216"/>
      <c r="R47" s="99">
        <f>COUNTIF(D47:D50,"1")</f>
        <v>2</v>
      </c>
      <c r="S47" s="99">
        <f>COUNTIF(G47:G50,"1")</f>
        <v>0</v>
      </c>
      <c r="T47" s="99">
        <f>COUNTIF(J47:J50,"1")</f>
        <v>0</v>
      </c>
      <c r="U47" s="99">
        <f>COUNTIF(M47:M50,"1")</f>
        <v>0</v>
      </c>
    </row>
    <row r="48" ht="39.95" customHeight="1" spans="1:21">
      <c r="A48" s="116"/>
      <c r="B48" s="135"/>
      <c r="C48" s="126" t="s">
        <v>175</v>
      </c>
      <c r="D48" s="137">
        <v>3</v>
      </c>
      <c r="E48" s="140" t="s">
        <v>176</v>
      </c>
      <c r="F48" s="140" t="s">
        <v>177</v>
      </c>
      <c r="G48" s="152"/>
      <c r="H48" s="154"/>
      <c r="I48" s="153"/>
      <c r="J48" s="211"/>
      <c r="K48" s="213"/>
      <c r="L48" s="213"/>
      <c r="M48" s="214"/>
      <c r="N48" s="216"/>
      <c r="O48" s="216"/>
      <c r="R48" s="99">
        <f>COUNTIF(D47:D50,"2")</f>
        <v>1</v>
      </c>
      <c r="S48" s="99">
        <f>COUNTIF(G47:G50,"2")</f>
        <v>0</v>
      </c>
      <c r="T48" s="99">
        <f>COUNTIF(J47:J50,"2")</f>
        <v>0</v>
      </c>
      <c r="U48" s="99">
        <f>COUNTIF(M47:M50,"2")</f>
        <v>0</v>
      </c>
    </row>
    <row r="49" ht="39.95" customHeight="1" spans="1:21">
      <c r="A49" s="116"/>
      <c r="B49" s="135"/>
      <c r="C49" s="126" t="s">
        <v>178</v>
      </c>
      <c r="D49" s="137">
        <v>1</v>
      </c>
      <c r="E49" s="140" t="s">
        <v>179</v>
      </c>
      <c r="F49" s="140" t="s">
        <v>180</v>
      </c>
      <c r="G49" s="152"/>
      <c r="H49" s="154"/>
      <c r="I49" s="153"/>
      <c r="J49" s="211"/>
      <c r="K49" s="213"/>
      <c r="L49" s="213"/>
      <c r="M49" s="214"/>
      <c r="N49" s="216"/>
      <c r="O49" s="216"/>
      <c r="R49" s="99">
        <f>COUNTIF(D47:D50,"3")</f>
        <v>1</v>
      </c>
      <c r="S49" s="99">
        <f>COUNTIF(G47:G50,"3")</f>
        <v>0</v>
      </c>
      <c r="T49" s="99">
        <f>COUNTIF(J47:J50,"3")</f>
        <v>0</v>
      </c>
      <c r="U49" s="99">
        <f>COUNTIF(M47:M50,"3")</f>
        <v>0</v>
      </c>
    </row>
    <row r="50" ht="39.95" customHeight="1" spans="1:21">
      <c r="A50" s="116"/>
      <c r="B50" s="141"/>
      <c r="C50" s="126" t="s">
        <v>181</v>
      </c>
      <c r="D50" s="137">
        <v>1</v>
      </c>
      <c r="E50" s="140" t="s">
        <v>182</v>
      </c>
      <c r="F50" s="140" t="s">
        <v>180</v>
      </c>
      <c r="G50" s="152"/>
      <c r="H50" s="154"/>
      <c r="I50" s="153"/>
      <c r="J50" s="211"/>
      <c r="K50" s="213"/>
      <c r="L50" s="213"/>
      <c r="M50" s="214"/>
      <c r="N50" s="216"/>
      <c r="O50" s="216"/>
      <c r="R50" s="99">
        <f>COUNTIF(D47:D50,"4")</f>
        <v>0</v>
      </c>
      <c r="S50" s="99">
        <f>COUNTIF(G47:G50,"4")</f>
        <v>0</v>
      </c>
      <c r="T50" s="99">
        <f>COUNTIF(J47:J50,"4")</f>
        <v>0</v>
      </c>
      <c r="U50" s="99">
        <f>COUNTIF(M47:M50,"4")</f>
        <v>0</v>
      </c>
    </row>
    <row r="51" ht="8.25" customHeight="1" spans="2:15">
      <c r="B51" s="142"/>
      <c r="C51" s="143"/>
      <c r="D51" s="143"/>
      <c r="E51" s="143"/>
      <c r="F51" s="143"/>
      <c r="G51" s="143"/>
      <c r="H51" s="143"/>
      <c r="I51" s="143"/>
      <c r="J51" s="143"/>
      <c r="K51" s="204"/>
      <c r="L51" s="194"/>
      <c r="M51" s="195"/>
      <c r="N51" s="194"/>
      <c r="O51" s="194"/>
    </row>
    <row r="52" ht="24" customHeight="1" spans="2:15">
      <c r="B52" s="155" t="s">
        <v>183</v>
      </c>
      <c r="C52" s="156"/>
      <c r="D52" s="157">
        <v>2023</v>
      </c>
      <c r="E52" s="158"/>
      <c r="F52" s="159"/>
      <c r="G52" s="160">
        <v>2024</v>
      </c>
      <c r="H52" s="161"/>
      <c r="I52" s="217"/>
      <c r="J52" s="218">
        <v>2025</v>
      </c>
      <c r="K52" s="219"/>
      <c r="L52" s="220"/>
      <c r="M52" s="221">
        <v>2026</v>
      </c>
      <c r="N52" s="222"/>
      <c r="O52" s="223"/>
    </row>
    <row r="53" ht="33" customHeight="1" spans="2:15">
      <c r="B53" s="162"/>
      <c r="C53" s="163"/>
      <c r="D53" s="164" t="s">
        <v>75</v>
      </c>
      <c r="E53" s="165" t="s">
        <v>76</v>
      </c>
      <c r="F53" s="165" t="s">
        <v>77</v>
      </c>
      <c r="G53" s="164" t="s">
        <v>75</v>
      </c>
      <c r="H53" s="165" t="s">
        <v>76</v>
      </c>
      <c r="I53" s="165" t="s">
        <v>77</v>
      </c>
      <c r="J53" s="164" t="s">
        <v>75</v>
      </c>
      <c r="K53" s="165" t="s">
        <v>76</v>
      </c>
      <c r="L53" s="224" t="s">
        <v>77</v>
      </c>
      <c r="M53" s="164"/>
      <c r="N53" s="165"/>
      <c r="O53" s="224"/>
    </row>
    <row r="54" ht="18" spans="1:15">
      <c r="A54" s="116"/>
      <c r="B54" s="166"/>
      <c r="C54" s="167" t="s">
        <v>184</v>
      </c>
      <c r="D54" s="168"/>
      <c r="E54" s="168"/>
      <c r="F54" s="168"/>
      <c r="G54" s="168"/>
      <c r="H54" s="168"/>
      <c r="I54" s="168"/>
      <c r="J54" s="168"/>
      <c r="K54" s="168"/>
      <c r="L54" s="225"/>
      <c r="M54" s="226"/>
      <c r="N54" s="226"/>
      <c r="O54" s="225"/>
    </row>
    <row r="55" ht="30" customHeight="1" spans="1:21">
      <c r="A55" s="116"/>
      <c r="B55" s="169"/>
      <c r="C55" s="136" t="s">
        <v>185</v>
      </c>
      <c r="D55" s="137">
        <v>2</v>
      </c>
      <c r="E55" s="140" t="s">
        <v>186</v>
      </c>
      <c r="F55" s="140" t="s">
        <v>187</v>
      </c>
      <c r="G55" s="139"/>
      <c r="H55" s="125"/>
      <c r="I55" s="125"/>
      <c r="J55" s="198"/>
      <c r="K55" s="205"/>
      <c r="L55" s="206"/>
      <c r="M55" s="201"/>
      <c r="N55" s="207"/>
      <c r="O55" s="208"/>
      <c r="R55" s="99">
        <f>COUNTIF(D55:D59,"1")</f>
        <v>0</v>
      </c>
      <c r="S55" s="99">
        <f>COUNTIF(G55:G59,"1")</f>
        <v>0</v>
      </c>
      <c r="T55" s="99">
        <f>COUNTIF(J55:J59,"1")</f>
        <v>0</v>
      </c>
      <c r="U55" s="99">
        <f>COUNTIF(M55:M59,"1")</f>
        <v>0</v>
      </c>
    </row>
    <row r="56" ht="30" customHeight="1" spans="1:21">
      <c r="A56" s="116"/>
      <c r="B56" s="169"/>
      <c r="C56" s="126" t="s">
        <v>188</v>
      </c>
      <c r="D56" s="137">
        <v>2</v>
      </c>
      <c r="E56" s="140" t="s">
        <v>189</v>
      </c>
      <c r="F56" s="140" t="s">
        <v>190</v>
      </c>
      <c r="G56" s="139"/>
      <c r="H56" s="127"/>
      <c r="I56" s="125"/>
      <c r="J56" s="198"/>
      <c r="K56" s="206"/>
      <c r="L56" s="206"/>
      <c r="M56" s="201"/>
      <c r="N56" s="208"/>
      <c r="O56" s="208"/>
      <c r="R56" s="99">
        <f>COUNTIF(D55:D59,"2")</f>
        <v>4</v>
      </c>
      <c r="S56" s="99">
        <f>COUNTIF(G55:G59,"2")</f>
        <v>0</v>
      </c>
      <c r="T56" s="99">
        <f>COUNTIF(J55:J59,"2")</f>
        <v>0</v>
      </c>
      <c r="U56" s="99">
        <f>COUNTIF(M55:M59,"2")</f>
        <v>0</v>
      </c>
    </row>
    <row r="57" ht="30" customHeight="1" spans="1:21">
      <c r="A57" s="116"/>
      <c r="B57" s="169"/>
      <c r="C57" s="126" t="s">
        <v>191</v>
      </c>
      <c r="D57" s="137">
        <v>2</v>
      </c>
      <c r="E57" s="140" t="s">
        <v>192</v>
      </c>
      <c r="F57" s="140" t="s">
        <v>193</v>
      </c>
      <c r="G57" s="139"/>
      <c r="H57" s="127"/>
      <c r="I57" s="125"/>
      <c r="J57" s="198"/>
      <c r="K57" s="206"/>
      <c r="L57" s="206"/>
      <c r="M57" s="201"/>
      <c r="N57" s="208"/>
      <c r="O57" s="208"/>
      <c r="R57" s="99">
        <f>COUNTIF(D55:D59,"3")</f>
        <v>1</v>
      </c>
      <c r="S57" s="99">
        <f>COUNTIF(G55:G59,"3")</f>
        <v>0</v>
      </c>
      <c r="T57" s="99">
        <f>COUNTIF(J55:J59,"3")</f>
        <v>0</v>
      </c>
      <c r="U57" s="99">
        <f>COUNTIF(M55:M59,"3")</f>
        <v>0</v>
      </c>
    </row>
    <row r="58" ht="30" customHeight="1" spans="1:21">
      <c r="A58" s="116"/>
      <c r="B58" s="169"/>
      <c r="C58" s="126" t="s">
        <v>194</v>
      </c>
      <c r="D58" s="137">
        <v>3</v>
      </c>
      <c r="E58" s="140" t="s">
        <v>195</v>
      </c>
      <c r="F58" s="140" t="s">
        <v>196</v>
      </c>
      <c r="G58" s="139"/>
      <c r="H58" s="127"/>
      <c r="I58" s="125"/>
      <c r="J58" s="198"/>
      <c r="K58" s="206"/>
      <c r="L58" s="206"/>
      <c r="M58" s="201"/>
      <c r="N58" s="208"/>
      <c r="O58" s="208"/>
      <c r="R58" s="99">
        <f>COUNTIF(D55:D59,"4")</f>
        <v>0</v>
      </c>
      <c r="S58" s="99">
        <f>COUNTIF(G55:G59,"4")</f>
        <v>0</v>
      </c>
      <c r="T58" s="99">
        <f>COUNTIF(J55:J59,"4")</f>
        <v>0</v>
      </c>
      <c r="U58" s="99">
        <f>COUNTIF(M55:M59,"4")</f>
        <v>0</v>
      </c>
    </row>
    <row r="59" ht="30" customHeight="1" spans="1:15">
      <c r="A59" s="116"/>
      <c r="B59" s="170"/>
      <c r="C59" s="126" t="s">
        <v>197</v>
      </c>
      <c r="D59" s="137">
        <v>2</v>
      </c>
      <c r="E59" s="140" t="s">
        <v>198</v>
      </c>
      <c r="F59" s="140" t="s">
        <v>199</v>
      </c>
      <c r="G59" s="139"/>
      <c r="H59" s="127"/>
      <c r="I59" s="125"/>
      <c r="J59" s="198"/>
      <c r="K59" s="206"/>
      <c r="L59" s="206"/>
      <c r="M59" s="201"/>
      <c r="N59" s="208"/>
      <c r="O59" s="208"/>
    </row>
    <row r="60" ht="6.75" customHeight="1" spans="2:14">
      <c r="B60" s="171"/>
      <c r="C60" s="172"/>
      <c r="D60" s="173"/>
      <c r="E60" s="174"/>
      <c r="F60" s="174"/>
      <c r="G60" s="173"/>
      <c r="H60" s="174"/>
      <c r="I60" s="174"/>
      <c r="J60" s="173"/>
      <c r="K60" s="174"/>
      <c r="M60" s="173"/>
      <c r="N60" s="174"/>
    </row>
    <row r="61" ht="18" spans="1:15">
      <c r="A61" s="116"/>
      <c r="B61" s="166"/>
      <c r="C61" s="167" t="s">
        <v>200</v>
      </c>
      <c r="D61" s="168"/>
      <c r="E61" s="168"/>
      <c r="F61" s="168"/>
      <c r="G61" s="168"/>
      <c r="H61" s="168"/>
      <c r="I61" s="168"/>
      <c r="J61" s="168"/>
      <c r="K61" s="227"/>
      <c r="L61" s="226"/>
      <c r="M61" s="226"/>
      <c r="N61" s="226"/>
      <c r="O61" s="226"/>
    </row>
    <row r="62" ht="30" customHeight="1" spans="1:21">
      <c r="A62" s="116"/>
      <c r="B62" s="175"/>
      <c r="C62" s="121" t="s">
        <v>201</v>
      </c>
      <c r="D62" s="137">
        <v>2</v>
      </c>
      <c r="E62" s="140" t="s">
        <v>202</v>
      </c>
      <c r="F62" s="140" t="s">
        <v>203</v>
      </c>
      <c r="G62" s="139"/>
      <c r="H62" s="125"/>
      <c r="I62" s="125"/>
      <c r="J62" s="198"/>
      <c r="K62" s="206"/>
      <c r="L62" s="206"/>
      <c r="M62" s="201"/>
      <c r="N62" s="208"/>
      <c r="O62" s="208"/>
      <c r="R62" s="99">
        <f>COUNTIF(D62:D65,"1")</f>
        <v>1</v>
      </c>
      <c r="S62" s="99">
        <f>COUNTIF(G62:G65,"1")</f>
        <v>0</v>
      </c>
      <c r="T62" s="99">
        <f>COUNTIF(J62:J65,"1")</f>
        <v>0</v>
      </c>
      <c r="U62" s="99">
        <f>COUNTIF(M62:M65,"1")</f>
        <v>0</v>
      </c>
    </row>
    <row r="63" ht="30" customHeight="1" spans="1:21">
      <c r="A63" s="116"/>
      <c r="B63" s="169"/>
      <c r="C63" s="126" t="s">
        <v>204</v>
      </c>
      <c r="D63" s="137">
        <v>1</v>
      </c>
      <c r="E63" s="140" t="s">
        <v>205</v>
      </c>
      <c r="F63" s="140" t="s">
        <v>206</v>
      </c>
      <c r="G63" s="139"/>
      <c r="H63" s="127"/>
      <c r="I63" s="125"/>
      <c r="J63" s="198"/>
      <c r="K63" s="206"/>
      <c r="L63" s="206"/>
      <c r="M63" s="201"/>
      <c r="N63" s="208"/>
      <c r="O63" s="208"/>
      <c r="R63" s="99">
        <f>COUNTIF(D62:D65,"2")</f>
        <v>2</v>
      </c>
      <c r="S63" s="99">
        <f>COUNTIF(G62:G65,"2")</f>
        <v>0</v>
      </c>
      <c r="T63" s="99">
        <f>COUNTIF(J62:J65,"2")</f>
        <v>0</v>
      </c>
      <c r="U63" s="99">
        <f>COUNTIF(M62:M65,"2")</f>
        <v>0</v>
      </c>
    </row>
    <row r="64" ht="30" customHeight="1" spans="1:21">
      <c r="A64" s="116"/>
      <c r="B64" s="169"/>
      <c r="C64" s="126" t="s">
        <v>207</v>
      </c>
      <c r="D64" s="137">
        <v>2</v>
      </c>
      <c r="E64" s="140" t="s">
        <v>208</v>
      </c>
      <c r="F64" s="140" t="s">
        <v>209</v>
      </c>
      <c r="G64" s="139"/>
      <c r="H64" s="127"/>
      <c r="I64" s="125"/>
      <c r="J64" s="198"/>
      <c r="K64" s="206"/>
      <c r="L64" s="206"/>
      <c r="M64" s="201"/>
      <c r="N64" s="208"/>
      <c r="O64" s="208"/>
      <c r="R64" s="99">
        <f>COUNTIF(D62:D65,"3")</f>
        <v>1</v>
      </c>
      <c r="S64" s="99">
        <f>COUNTIF(G62:G65,"3")</f>
        <v>0</v>
      </c>
      <c r="T64" s="99">
        <f>COUNTIF(J62:J65,"3")</f>
        <v>0</v>
      </c>
      <c r="U64" s="99">
        <f>COUNTIF(M62:M65,"3")</f>
        <v>0</v>
      </c>
    </row>
    <row r="65" ht="30" customHeight="1" spans="1:21">
      <c r="A65" s="116"/>
      <c r="B65" s="170"/>
      <c r="C65" s="126" t="s">
        <v>210</v>
      </c>
      <c r="D65" s="137">
        <v>3</v>
      </c>
      <c r="E65" s="140" t="s">
        <v>211</v>
      </c>
      <c r="F65" s="140" t="s">
        <v>212</v>
      </c>
      <c r="G65" s="139"/>
      <c r="H65" s="127"/>
      <c r="I65" s="125"/>
      <c r="J65" s="198"/>
      <c r="K65" s="206"/>
      <c r="L65" s="206"/>
      <c r="M65" s="201"/>
      <c r="N65" s="208"/>
      <c r="O65" s="208"/>
      <c r="R65" s="99">
        <f>COUNTIF(D62:D65,"4")</f>
        <v>0</v>
      </c>
      <c r="S65" s="99">
        <f>COUNTIF(G62:G65,"4")</f>
        <v>0</v>
      </c>
      <c r="T65" s="99">
        <f>COUNTIF(J62:J65,"4")</f>
        <v>0</v>
      </c>
      <c r="U65" s="99">
        <f>COUNTIF(M62:M65,"4")</f>
        <v>0</v>
      </c>
    </row>
    <row r="66" ht="9" customHeight="1" spans="2:15">
      <c r="B66" s="148"/>
      <c r="C66" s="149"/>
      <c r="D66" s="149"/>
      <c r="E66" s="149"/>
      <c r="F66" s="149"/>
      <c r="G66" s="149"/>
      <c r="H66" s="149"/>
      <c r="I66" s="149"/>
      <c r="J66" s="149"/>
      <c r="K66" s="246"/>
      <c r="L66" s="194"/>
      <c r="M66" s="195"/>
      <c r="N66" s="194"/>
      <c r="O66" s="194"/>
    </row>
    <row r="67" ht="18" spans="1:15">
      <c r="A67" s="116"/>
      <c r="B67" s="166"/>
      <c r="C67" s="167" t="s">
        <v>213</v>
      </c>
      <c r="D67" s="168"/>
      <c r="E67" s="168"/>
      <c r="F67" s="168"/>
      <c r="G67" s="168"/>
      <c r="H67" s="168"/>
      <c r="I67" s="168"/>
      <c r="J67" s="168"/>
      <c r="K67" s="227"/>
      <c r="L67" s="247"/>
      <c r="M67" s="247"/>
      <c r="N67" s="247"/>
      <c r="O67" s="247"/>
    </row>
    <row r="68" ht="30" customHeight="1" spans="1:21">
      <c r="A68" s="116"/>
      <c r="B68" s="169"/>
      <c r="C68" s="136" t="s">
        <v>214</v>
      </c>
      <c r="D68" s="137">
        <v>3</v>
      </c>
      <c r="E68" s="229" t="s">
        <v>215</v>
      </c>
      <c r="F68" s="229" t="s">
        <v>216</v>
      </c>
      <c r="G68" s="139"/>
      <c r="H68" s="125"/>
      <c r="I68" s="125"/>
      <c r="J68" s="198"/>
      <c r="K68" s="206"/>
      <c r="L68" s="206"/>
      <c r="M68" s="201"/>
      <c r="N68" s="208"/>
      <c r="O68" s="208"/>
      <c r="R68" s="99">
        <f>COUNTIF(D68:D71,"1")</f>
        <v>0</v>
      </c>
      <c r="S68" s="99">
        <f>COUNTIF(G68:G71,"1")</f>
        <v>0</v>
      </c>
      <c r="T68" s="99">
        <f>COUNTIF(J68:J71,"1")</f>
        <v>0</v>
      </c>
      <c r="U68" s="99">
        <f>COUNTIF(M68:M71,"1")</f>
        <v>0</v>
      </c>
    </row>
    <row r="69" ht="30" customHeight="1" spans="1:21">
      <c r="A69" s="116"/>
      <c r="B69" s="169"/>
      <c r="C69" s="126" t="s">
        <v>217</v>
      </c>
      <c r="D69" s="137">
        <v>2</v>
      </c>
      <c r="E69" s="229" t="s">
        <v>218</v>
      </c>
      <c r="F69" s="229" t="s">
        <v>219</v>
      </c>
      <c r="G69" s="139"/>
      <c r="H69" s="127"/>
      <c r="I69" s="125"/>
      <c r="J69" s="198"/>
      <c r="K69" s="206"/>
      <c r="L69" s="206"/>
      <c r="M69" s="201"/>
      <c r="N69" s="208"/>
      <c r="O69" s="208"/>
      <c r="R69" s="99">
        <f>COUNTIF(D68:D71,"2")</f>
        <v>3</v>
      </c>
      <c r="S69" s="99">
        <f>COUNTIF(G68:G71,"2")</f>
        <v>0</v>
      </c>
      <c r="T69" s="99">
        <f>COUNTIF(J68:J71,"2")</f>
        <v>0</v>
      </c>
      <c r="U69" s="99">
        <f>COUNTIF(M68:M71,"2")</f>
        <v>0</v>
      </c>
    </row>
    <row r="70" ht="30" customHeight="1" spans="1:21">
      <c r="A70" s="116"/>
      <c r="B70" s="169"/>
      <c r="C70" s="126" t="s">
        <v>220</v>
      </c>
      <c r="D70" s="137">
        <v>2</v>
      </c>
      <c r="E70" s="229" t="s">
        <v>221</v>
      </c>
      <c r="F70" s="229" t="s">
        <v>222</v>
      </c>
      <c r="G70" s="139"/>
      <c r="H70" s="127"/>
      <c r="I70" s="125"/>
      <c r="J70" s="198"/>
      <c r="K70" s="206"/>
      <c r="L70" s="206"/>
      <c r="M70" s="201"/>
      <c r="N70" s="208"/>
      <c r="O70" s="208"/>
      <c r="R70" s="99">
        <f>COUNTIF(D68:D71,"3")</f>
        <v>1</v>
      </c>
      <c r="S70" s="99">
        <f>COUNTIF(G68:G71,"3")</f>
        <v>0</v>
      </c>
      <c r="T70" s="99">
        <f>COUNTIF(J68:J71,"3")</f>
        <v>0</v>
      </c>
      <c r="U70" s="99">
        <f>COUNTIF(M68:M71,"3")</f>
        <v>0</v>
      </c>
    </row>
    <row r="71" ht="30" customHeight="1" spans="1:21">
      <c r="A71" s="116"/>
      <c r="B71" s="170"/>
      <c r="C71" s="126" t="s">
        <v>223</v>
      </c>
      <c r="D71" s="137">
        <v>2</v>
      </c>
      <c r="E71" s="229" t="s">
        <v>224</v>
      </c>
      <c r="F71" s="229" t="s">
        <v>225</v>
      </c>
      <c r="G71" s="139"/>
      <c r="H71" s="127"/>
      <c r="I71" s="125"/>
      <c r="J71" s="198"/>
      <c r="K71" s="206"/>
      <c r="L71" s="206"/>
      <c r="M71" s="201"/>
      <c r="N71" s="208"/>
      <c r="O71" s="208"/>
      <c r="R71" s="99">
        <f>COUNTIF(D68:D71,"4")</f>
        <v>0</v>
      </c>
      <c r="S71" s="99">
        <f>COUNTIF(G68:G71,"4")</f>
        <v>0</v>
      </c>
      <c r="T71" s="99">
        <f>COUNTIF(J68:J71,"4")</f>
        <v>0</v>
      </c>
      <c r="U71" s="99">
        <f>COUNTIF(M68:M71,"4")</f>
        <v>0</v>
      </c>
    </row>
    <row r="72" ht="8.25" customHeight="1" spans="2:15">
      <c r="B72" s="148"/>
      <c r="C72" s="149"/>
      <c r="D72" s="149"/>
      <c r="E72" s="149"/>
      <c r="F72" s="149"/>
      <c r="G72" s="149"/>
      <c r="H72" s="149"/>
      <c r="I72" s="149"/>
      <c r="J72" s="149"/>
      <c r="K72" s="246"/>
      <c r="L72" s="194"/>
      <c r="M72" s="195"/>
      <c r="N72" s="194"/>
      <c r="O72" s="194"/>
    </row>
    <row r="73" ht="18" spans="1:15">
      <c r="A73" s="116"/>
      <c r="B73" s="166"/>
      <c r="C73" s="167" t="s">
        <v>226</v>
      </c>
      <c r="D73" s="168"/>
      <c r="E73" s="168"/>
      <c r="F73" s="168"/>
      <c r="G73" s="168"/>
      <c r="H73" s="168"/>
      <c r="I73" s="168"/>
      <c r="J73" s="168"/>
      <c r="K73" s="227"/>
      <c r="L73" s="226"/>
      <c r="M73" s="226"/>
      <c r="N73" s="226"/>
      <c r="O73" s="226"/>
    </row>
    <row r="74" ht="30" customHeight="1" spans="1:21">
      <c r="A74" s="116"/>
      <c r="B74" s="169"/>
      <c r="C74" s="136" t="s">
        <v>227</v>
      </c>
      <c r="D74" s="137">
        <v>4</v>
      </c>
      <c r="E74" s="230" t="s">
        <v>228</v>
      </c>
      <c r="F74" s="230" t="s">
        <v>225</v>
      </c>
      <c r="G74" s="139"/>
      <c r="H74" s="125"/>
      <c r="I74" s="125"/>
      <c r="J74" s="198"/>
      <c r="K74" s="206"/>
      <c r="L74" s="206"/>
      <c r="M74" s="201"/>
      <c r="N74" s="208"/>
      <c r="O74" s="208"/>
      <c r="R74" s="99">
        <f>COUNTIF(D74:D79,"1")</f>
        <v>1</v>
      </c>
      <c r="S74" s="99">
        <f>COUNTIF(G74:G79,"1")</f>
        <v>0</v>
      </c>
      <c r="T74" s="99">
        <f>COUNTIF(J74:J79,"1")</f>
        <v>0</v>
      </c>
      <c r="U74" s="99">
        <f>COUNTIF(M74:M79,"1")</f>
        <v>0</v>
      </c>
    </row>
    <row r="75" ht="30" customHeight="1" spans="1:21">
      <c r="A75" s="116"/>
      <c r="B75" s="169"/>
      <c r="C75" s="126" t="s">
        <v>229</v>
      </c>
      <c r="D75" s="137">
        <v>2</v>
      </c>
      <c r="E75" s="229" t="s">
        <v>230</v>
      </c>
      <c r="F75" s="230" t="s">
        <v>231</v>
      </c>
      <c r="G75" s="139"/>
      <c r="H75" s="127"/>
      <c r="I75" s="125"/>
      <c r="J75" s="198"/>
      <c r="K75" s="206"/>
      <c r="L75" s="206"/>
      <c r="M75" s="201"/>
      <c r="N75" s="208"/>
      <c r="O75" s="208"/>
      <c r="R75" s="99">
        <f>COUNTIF(D74:D79,"2")</f>
        <v>2</v>
      </c>
      <c r="S75" s="99">
        <f>COUNTIF(G74:G79,"2")</f>
        <v>0</v>
      </c>
      <c r="T75" s="99">
        <f>COUNTIF(J74:J79,"2")</f>
        <v>0</v>
      </c>
      <c r="U75" s="99">
        <f>COUNTIF(M74:M79,"2")</f>
        <v>0</v>
      </c>
    </row>
    <row r="76" ht="30" customHeight="1" spans="1:21">
      <c r="A76" s="116"/>
      <c r="B76" s="169"/>
      <c r="C76" s="126" t="s">
        <v>232</v>
      </c>
      <c r="D76" s="137">
        <v>2</v>
      </c>
      <c r="E76" s="229" t="s">
        <v>233</v>
      </c>
      <c r="F76" s="230" t="s">
        <v>234</v>
      </c>
      <c r="G76" s="139"/>
      <c r="H76" s="127"/>
      <c r="I76" s="125"/>
      <c r="J76" s="198"/>
      <c r="K76" s="206"/>
      <c r="L76" s="206"/>
      <c r="M76" s="201"/>
      <c r="N76" s="208"/>
      <c r="O76" s="208"/>
      <c r="R76" s="99">
        <f>COUNTIF(D74:D79,"2")</f>
        <v>2</v>
      </c>
      <c r="S76" s="99">
        <f>COUNTIF(G74:G79,"3")</f>
        <v>0</v>
      </c>
      <c r="T76" s="99">
        <f>COUNTIF(J74:J79,"3")</f>
        <v>0</v>
      </c>
      <c r="U76" s="99">
        <f>COUNTIF(M74:M79,"3")</f>
        <v>0</v>
      </c>
    </row>
    <row r="77" ht="30" customHeight="1" spans="1:21">
      <c r="A77" s="116"/>
      <c r="B77" s="169"/>
      <c r="C77" s="126" t="s">
        <v>235</v>
      </c>
      <c r="D77" s="137">
        <v>3</v>
      </c>
      <c r="E77" s="229" t="s">
        <v>236</v>
      </c>
      <c r="F77" s="230" t="s">
        <v>237</v>
      </c>
      <c r="G77" s="139"/>
      <c r="H77" s="127"/>
      <c r="I77" s="125"/>
      <c r="J77" s="198"/>
      <c r="K77" s="206"/>
      <c r="L77" s="206"/>
      <c r="M77" s="201"/>
      <c r="N77" s="208"/>
      <c r="O77" s="208"/>
      <c r="R77" s="99">
        <f>COUNTIF(D74:D79,"4")</f>
        <v>1</v>
      </c>
      <c r="S77" s="99">
        <f>COUNTIF(G74:G79,"4")</f>
        <v>0</v>
      </c>
      <c r="T77" s="99">
        <f>COUNTIF(J74:J79,"4")</f>
        <v>0</v>
      </c>
      <c r="U77" s="99">
        <f>COUNTIF(M74:M79,"4")</f>
        <v>0</v>
      </c>
    </row>
    <row r="78" ht="30" customHeight="1" spans="1:15">
      <c r="A78" s="116"/>
      <c r="B78" s="175"/>
      <c r="C78" s="128" t="s">
        <v>238</v>
      </c>
      <c r="D78" s="137">
        <v>3</v>
      </c>
      <c r="E78" s="229" t="s">
        <v>239</v>
      </c>
      <c r="F78" s="230" t="s">
        <v>240</v>
      </c>
      <c r="G78" s="139"/>
      <c r="H78" s="127"/>
      <c r="I78" s="125"/>
      <c r="J78" s="198"/>
      <c r="K78" s="206"/>
      <c r="L78" s="206"/>
      <c r="M78" s="201"/>
      <c r="N78" s="208"/>
      <c r="O78" s="208"/>
    </row>
    <row r="79" ht="30" customHeight="1" spans="1:15">
      <c r="A79" s="116"/>
      <c r="B79" s="170"/>
      <c r="C79" s="126" t="s">
        <v>241</v>
      </c>
      <c r="D79" s="137">
        <v>1</v>
      </c>
      <c r="E79" s="229" t="s">
        <v>242</v>
      </c>
      <c r="F79" s="230" t="s">
        <v>243</v>
      </c>
      <c r="G79" s="139"/>
      <c r="H79" s="127"/>
      <c r="I79" s="125"/>
      <c r="J79" s="198"/>
      <c r="K79" s="206"/>
      <c r="L79" s="206"/>
      <c r="M79" s="201"/>
      <c r="N79" s="208"/>
      <c r="O79" s="208"/>
    </row>
    <row r="80" ht="9" customHeight="1" spans="2:14">
      <c r="B80" s="171"/>
      <c r="C80" s="172"/>
      <c r="D80" s="173"/>
      <c r="E80" s="174"/>
      <c r="F80" s="174"/>
      <c r="G80" s="173"/>
      <c r="H80" s="174"/>
      <c r="I80" s="174"/>
      <c r="J80" s="173"/>
      <c r="K80" s="248"/>
      <c r="M80" s="173"/>
      <c r="N80" s="248"/>
    </row>
    <row r="81" ht="18.75" customHeight="1" spans="2:15">
      <c r="B81" s="231" t="s">
        <v>244</v>
      </c>
      <c r="C81" s="232"/>
      <c r="D81" s="157" t="s">
        <v>245</v>
      </c>
      <c r="E81" s="158"/>
      <c r="F81" s="159"/>
      <c r="G81" s="160">
        <v>2016</v>
      </c>
      <c r="H81" s="161"/>
      <c r="I81" s="217"/>
      <c r="J81" s="218">
        <v>2017</v>
      </c>
      <c r="K81" s="219"/>
      <c r="L81" s="220"/>
      <c r="M81" s="221">
        <v>2018</v>
      </c>
      <c r="N81" s="222"/>
      <c r="O81" s="223"/>
    </row>
    <row r="82" ht="34.5" customHeight="1" spans="2:15">
      <c r="B82" s="233"/>
      <c r="C82" s="234"/>
      <c r="D82" s="164" t="s">
        <v>75</v>
      </c>
      <c r="E82" s="165" t="s">
        <v>76</v>
      </c>
      <c r="F82" s="165"/>
      <c r="G82" s="164" t="s">
        <v>75</v>
      </c>
      <c r="H82" s="165" t="s">
        <v>76</v>
      </c>
      <c r="I82" s="165" t="s">
        <v>77</v>
      </c>
      <c r="J82" s="164" t="s">
        <v>75</v>
      </c>
      <c r="K82" s="165" t="s">
        <v>76</v>
      </c>
      <c r="L82" s="224" t="s">
        <v>77</v>
      </c>
      <c r="M82" s="164" t="s">
        <v>75</v>
      </c>
      <c r="N82" s="165" t="s">
        <v>76</v>
      </c>
      <c r="O82" s="224" t="s">
        <v>77</v>
      </c>
    </row>
    <row r="83" ht="18" spans="1:15">
      <c r="A83" s="116"/>
      <c r="B83" s="235"/>
      <c r="C83" s="168" t="s">
        <v>246</v>
      </c>
      <c r="D83" s="168"/>
      <c r="E83" s="168"/>
      <c r="F83" s="168"/>
      <c r="G83" s="168"/>
      <c r="H83" s="168"/>
      <c r="I83" s="168"/>
      <c r="J83" s="168"/>
      <c r="K83" s="168"/>
      <c r="L83" s="249"/>
      <c r="M83" s="250"/>
      <c r="N83" s="250"/>
      <c r="O83" s="249"/>
    </row>
    <row r="84" ht="30" customHeight="1" spans="1:21">
      <c r="A84" s="116"/>
      <c r="B84" s="170"/>
      <c r="C84" s="136" t="s">
        <v>247</v>
      </c>
      <c r="D84" s="137">
        <v>3</v>
      </c>
      <c r="E84" s="229" t="s">
        <v>248</v>
      </c>
      <c r="F84" s="230" t="s">
        <v>249</v>
      </c>
      <c r="G84" s="139"/>
      <c r="H84" s="127"/>
      <c r="I84" s="125"/>
      <c r="J84" s="198"/>
      <c r="K84" s="206"/>
      <c r="L84" s="206"/>
      <c r="M84" s="201"/>
      <c r="N84" s="208"/>
      <c r="O84" s="208"/>
      <c r="R84" s="99">
        <f>COUNTIF(D84:D86,"1")</f>
        <v>0</v>
      </c>
      <c r="S84" s="99">
        <f>COUNTIF(G84:G86,"1")</f>
        <v>0</v>
      </c>
      <c r="T84" s="99">
        <f>COUNTIF(J84:J86,"1")</f>
        <v>0</v>
      </c>
      <c r="U84" s="99">
        <f>COUNTIF(M84:M86,"1")</f>
        <v>0</v>
      </c>
    </row>
    <row r="85" ht="30" customHeight="1" spans="1:21">
      <c r="A85" s="116"/>
      <c r="B85" s="235"/>
      <c r="C85" s="126" t="s">
        <v>250</v>
      </c>
      <c r="D85" s="137">
        <v>3</v>
      </c>
      <c r="E85" s="229" t="s">
        <v>251</v>
      </c>
      <c r="F85" s="230" t="s">
        <v>252</v>
      </c>
      <c r="G85" s="139"/>
      <c r="H85" s="127"/>
      <c r="I85" s="125"/>
      <c r="J85" s="198"/>
      <c r="K85" s="206"/>
      <c r="L85" s="206"/>
      <c r="M85" s="201"/>
      <c r="N85" s="208"/>
      <c r="O85" s="208"/>
      <c r="R85" s="99">
        <f>COUNTIF(D84:D86,"2")</f>
        <v>0</v>
      </c>
      <c r="S85" s="99">
        <f>COUNTIF(G84:G86,"2")</f>
        <v>0</v>
      </c>
      <c r="T85" s="99">
        <f>COUNTIF(J84:J86,"2")</f>
        <v>0</v>
      </c>
      <c r="U85" s="99">
        <f>COUNTIF(M84:M86,"2")</f>
        <v>0</v>
      </c>
    </row>
    <row r="86" ht="30" customHeight="1" spans="1:21">
      <c r="A86" s="116"/>
      <c r="B86" s="235"/>
      <c r="C86" s="126" t="s">
        <v>253</v>
      </c>
      <c r="D86" s="137">
        <v>4</v>
      </c>
      <c r="E86" s="229" t="s">
        <v>254</v>
      </c>
      <c r="F86" s="230" t="s">
        <v>255</v>
      </c>
      <c r="G86" s="139"/>
      <c r="H86" s="127"/>
      <c r="I86" s="125"/>
      <c r="J86" s="198"/>
      <c r="K86" s="206"/>
      <c r="L86" s="206"/>
      <c r="M86" s="201"/>
      <c r="N86" s="208"/>
      <c r="O86" s="208"/>
      <c r="R86" s="99">
        <f>COUNTIF(D84:D86,"3")</f>
        <v>2</v>
      </c>
      <c r="S86" s="99">
        <f>COUNTIF(G84:G86,"3")</f>
        <v>0</v>
      </c>
      <c r="T86" s="99">
        <f>COUNTIF(J84:J86,"3")</f>
        <v>0</v>
      </c>
      <c r="U86" s="99">
        <f>COUNTIF(M84:M86,"3")</f>
        <v>0</v>
      </c>
    </row>
    <row r="87" ht="21" customHeight="1" spans="2:21">
      <c r="B87" s="171"/>
      <c r="C87" s="172"/>
      <c r="D87" s="173"/>
      <c r="E87" s="174"/>
      <c r="F87" s="174"/>
      <c r="G87" s="173"/>
      <c r="H87" s="174"/>
      <c r="I87" s="174"/>
      <c r="J87" s="173"/>
      <c r="K87" s="174"/>
      <c r="M87" s="173"/>
      <c r="N87" s="174"/>
      <c r="R87" s="99">
        <f>COUNTIF(D84:D86,"4")</f>
        <v>1</v>
      </c>
      <c r="S87" s="99">
        <f>COUNTIF(G84:G86,"4")</f>
        <v>0</v>
      </c>
      <c r="T87" s="99">
        <f>COUNTIF(J84:J86,"4")</f>
        <v>0</v>
      </c>
      <c r="U87" s="99">
        <f>COUNTIF(M84:M86,"4")</f>
        <v>0</v>
      </c>
    </row>
    <row r="88" ht="18" spans="1:15">
      <c r="A88" s="116"/>
      <c r="B88" s="236"/>
      <c r="C88" s="237" t="s">
        <v>256</v>
      </c>
      <c r="D88" s="238"/>
      <c r="E88" s="238"/>
      <c r="F88" s="238"/>
      <c r="G88" s="238"/>
      <c r="H88" s="238"/>
      <c r="I88" s="238"/>
      <c r="J88" s="238"/>
      <c r="K88" s="251"/>
      <c r="L88" s="226"/>
      <c r="M88" s="226"/>
      <c r="N88" s="226"/>
      <c r="O88" s="226"/>
    </row>
    <row r="89" ht="30" customHeight="1" spans="1:21">
      <c r="A89" s="116"/>
      <c r="B89" s="170"/>
      <c r="C89" s="121" t="s">
        <v>257</v>
      </c>
      <c r="D89" s="137">
        <v>1</v>
      </c>
      <c r="E89" s="230" t="s">
        <v>258</v>
      </c>
      <c r="F89" s="230" t="s">
        <v>259</v>
      </c>
      <c r="G89" s="139"/>
      <c r="H89" s="125"/>
      <c r="I89" s="125"/>
      <c r="J89" s="198"/>
      <c r="K89" s="206"/>
      <c r="L89" s="206"/>
      <c r="M89" s="201"/>
      <c r="N89" s="208"/>
      <c r="O89" s="208"/>
      <c r="R89" s="99">
        <f>COUNTIF(D89:D95,"1")</f>
        <v>4</v>
      </c>
      <c r="S89" s="99">
        <f>COUNTIF(G89:G95,"1")</f>
        <v>0</v>
      </c>
      <c r="T89" s="99">
        <f>COUNTIF(J89:J95,"1")</f>
        <v>0</v>
      </c>
      <c r="U89" s="99">
        <f>COUNTIF(M89:M95,"1")</f>
        <v>0</v>
      </c>
    </row>
    <row r="90" ht="30" customHeight="1" spans="1:21">
      <c r="A90" s="116"/>
      <c r="B90" s="239"/>
      <c r="C90" s="128" t="s">
        <v>260</v>
      </c>
      <c r="D90" s="137">
        <v>1</v>
      </c>
      <c r="E90" s="229" t="s">
        <v>261</v>
      </c>
      <c r="F90" s="230" t="s">
        <v>161</v>
      </c>
      <c r="G90" s="139"/>
      <c r="H90" s="127"/>
      <c r="I90" s="125"/>
      <c r="J90" s="198"/>
      <c r="K90" s="206"/>
      <c r="L90" s="206"/>
      <c r="M90" s="201"/>
      <c r="N90" s="208"/>
      <c r="O90" s="208"/>
      <c r="R90" s="99">
        <f>COUNTIF(D89:D95,"2")</f>
        <v>1</v>
      </c>
      <c r="S90" s="99">
        <f>COUNTIF(G89:G95,"2")</f>
        <v>0</v>
      </c>
      <c r="T90" s="99">
        <f>COUNTIF(J89:J95,"2")</f>
        <v>0</v>
      </c>
      <c r="U90" s="99">
        <f>COUNTIF(M89:M95,"2")</f>
        <v>0</v>
      </c>
    </row>
    <row r="91" ht="30" customHeight="1" spans="1:21">
      <c r="A91" s="116"/>
      <c r="B91" s="235"/>
      <c r="C91" s="126" t="s">
        <v>262</v>
      </c>
      <c r="D91" s="137">
        <v>2</v>
      </c>
      <c r="E91" s="229" t="s">
        <v>263</v>
      </c>
      <c r="F91" s="230" t="s">
        <v>264</v>
      </c>
      <c r="G91" s="139"/>
      <c r="H91" s="127"/>
      <c r="I91" s="125"/>
      <c r="J91" s="198"/>
      <c r="K91" s="206"/>
      <c r="L91" s="206"/>
      <c r="M91" s="201"/>
      <c r="N91" s="208"/>
      <c r="O91" s="208"/>
      <c r="R91" s="99">
        <f>COUNTIF(D89:D95,"3")</f>
        <v>2</v>
      </c>
      <c r="S91" s="99">
        <f>COUNTIF(G89:G95,"3")</f>
        <v>0</v>
      </c>
      <c r="T91" s="99">
        <f>COUNTIF(J89:J95,"3")</f>
        <v>0</v>
      </c>
      <c r="U91" s="99">
        <f>COUNTIF(M89:M95,"3")</f>
        <v>0</v>
      </c>
    </row>
    <row r="92" ht="30" customHeight="1" spans="1:21">
      <c r="A92" s="116"/>
      <c r="B92" s="235"/>
      <c r="C92" s="128" t="s">
        <v>265</v>
      </c>
      <c r="D92" s="137">
        <v>3</v>
      </c>
      <c r="E92" s="229" t="s">
        <v>266</v>
      </c>
      <c r="F92" s="229" t="s">
        <v>267</v>
      </c>
      <c r="G92" s="139"/>
      <c r="H92" s="127"/>
      <c r="I92" s="125"/>
      <c r="J92" s="198"/>
      <c r="K92" s="206"/>
      <c r="L92" s="206"/>
      <c r="M92" s="201"/>
      <c r="N92" s="208"/>
      <c r="O92" s="208"/>
      <c r="R92" s="99">
        <f>COUNTIF(D89:D95,"4")</f>
        <v>0</v>
      </c>
      <c r="S92" s="99">
        <f>COUNTIF(G89:G95,"4")</f>
        <v>0</v>
      </c>
      <c r="T92" s="99">
        <f>COUNTIF(J89:J95,"4")</f>
        <v>0</v>
      </c>
      <c r="U92" s="99">
        <f>COUNTIF(M89:M95,"4")</f>
        <v>0</v>
      </c>
    </row>
    <row r="93" ht="30" customHeight="1" spans="1:15">
      <c r="A93" s="116"/>
      <c r="B93" s="235"/>
      <c r="C93" s="126" t="s">
        <v>268</v>
      </c>
      <c r="D93" s="137">
        <v>3</v>
      </c>
      <c r="E93" s="229" t="s">
        <v>269</v>
      </c>
      <c r="F93" s="230" t="s">
        <v>270</v>
      </c>
      <c r="G93" s="139"/>
      <c r="H93" s="127"/>
      <c r="I93" s="125"/>
      <c r="J93" s="198"/>
      <c r="K93" s="206"/>
      <c r="L93" s="206"/>
      <c r="M93" s="201"/>
      <c r="N93" s="208"/>
      <c r="O93" s="208"/>
    </row>
    <row r="94" ht="30" customHeight="1" spans="1:15">
      <c r="A94" s="116"/>
      <c r="B94" s="239"/>
      <c r="C94" s="128" t="s">
        <v>271</v>
      </c>
      <c r="D94" s="137">
        <v>1</v>
      </c>
      <c r="E94" s="229" t="s">
        <v>272</v>
      </c>
      <c r="F94" s="230" t="s">
        <v>273</v>
      </c>
      <c r="G94" s="139"/>
      <c r="H94" s="127"/>
      <c r="I94" s="125"/>
      <c r="J94" s="198"/>
      <c r="K94" s="206"/>
      <c r="L94" s="206"/>
      <c r="M94" s="201"/>
      <c r="N94" s="208"/>
      <c r="O94" s="208"/>
    </row>
    <row r="95" ht="30" customHeight="1" spans="1:15">
      <c r="A95" s="116"/>
      <c r="B95" s="235"/>
      <c r="C95" s="126" t="s">
        <v>274</v>
      </c>
      <c r="D95" s="137">
        <v>1</v>
      </c>
      <c r="E95" s="229" t="s">
        <v>275</v>
      </c>
      <c r="F95" s="230" t="s">
        <v>276</v>
      </c>
      <c r="G95" s="139"/>
      <c r="H95" s="127"/>
      <c r="I95" s="125"/>
      <c r="J95" s="198"/>
      <c r="K95" s="206"/>
      <c r="L95" s="206"/>
      <c r="M95" s="201"/>
      <c r="N95" s="208"/>
      <c r="O95" s="208"/>
    </row>
    <row r="96" ht="5.25" customHeight="1" spans="2:14">
      <c r="B96" s="171"/>
      <c r="C96" s="172"/>
      <c r="D96" s="173"/>
      <c r="E96" s="174"/>
      <c r="F96" s="174"/>
      <c r="G96" s="173"/>
      <c r="H96" s="174"/>
      <c r="I96" s="174"/>
      <c r="J96" s="173"/>
      <c r="K96" s="248"/>
      <c r="M96" s="173"/>
      <c r="N96" s="248"/>
    </row>
    <row r="97" ht="18" spans="1:15">
      <c r="A97" s="116"/>
      <c r="B97" s="166"/>
      <c r="C97" s="167" t="s">
        <v>277</v>
      </c>
      <c r="D97" s="168"/>
      <c r="E97" s="168"/>
      <c r="F97" s="168"/>
      <c r="G97" s="168"/>
      <c r="H97" s="168"/>
      <c r="I97" s="168"/>
      <c r="J97" s="168"/>
      <c r="K97" s="168"/>
      <c r="L97" s="168"/>
      <c r="M97" s="252"/>
      <c r="N97" s="252"/>
      <c r="O97" s="253"/>
    </row>
    <row r="98" ht="28.5" spans="1:21">
      <c r="A98" s="116"/>
      <c r="B98" s="175"/>
      <c r="C98" s="121" t="s">
        <v>278</v>
      </c>
      <c r="D98" s="137">
        <v>2</v>
      </c>
      <c r="E98" s="123" t="s">
        <v>279</v>
      </c>
      <c r="F98" s="123" t="s">
        <v>280</v>
      </c>
      <c r="G98" s="152"/>
      <c r="H98" s="153"/>
      <c r="I98" s="153"/>
      <c r="J98" s="211"/>
      <c r="K98" s="213"/>
      <c r="L98" s="213"/>
      <c r="M98" s="214"/>
      <c r="N98" s="216"/>
      <c r="O98" s="216"/>
      <c r="R98" s="99">
        <f>COUNTIF(D98:D99,"1")</f>
        <v>0</v>
      </c>
      <c r="S98" s="99">
        <f>COUNTIF(G98:G99,"1")</f>
        <v>0</v>
      </c>
      <c r="T98" s="99">
        <f>COUNTIF(J98:J99,"1")</f>
        <v>0</v>
      </c>
      <c r="U98" s="99">
        <f>COUNTIF(M98:M99,"1")</f>
        <v>0</v>
      </c>
    </row>
    <row r="99" ht="28.5" spans="1:21">
      <c r="A99" s="116"/>
      <c r="B99" s="240"/>
      <c r="C99" s="128" t="s">
        <v>281</v>
      </c>
      <c r="D99" s="137">
        <v>2</v>
      </c>
      <c r="E99" s="123" t="s">
        <v>282</v>
      </c>
      <c r="F99" s="123" t="s">
        <v>283</v>
      </c>
      <c r="G99" s="152"/>
      <c r="H99" s="154"/>
      <c r="I99" s="153"/>
      <c r="J99" s="211"/>
      <c r="K99" s="213"/>
      <c r="L99" s="213"/>
      <c r="M99" s="214"/>
      <c r="N99" s="216"/>
      <c r="O99" s="216"/>
      <c r="R99" s="99">
        <f>COUNTIF(D98:D99,"2")</f>
        <v>2</v>
      </c>
      <c r="S99" s="99">
        <f>COUNTIF(G98:G99,"2")</f>
        <v>0</v>
      </c>
      <c r="T99" s="99">
        <f>COUNTIF(J98:J99,"2")</f>
        <v>0</v>
      </c>
      <c r="U99" s="99">
        <f>COUNTIF(M98:M99,"2")</f>
        <v>0</v>
      </c>
    </row>
    <row r="100" ht="8.25" customHeight="1" spans="2:21">
      <c r="B100" s="171"/>
      <c r="C100" s="172"/>
      <c r="D100" s="173"/>
      <c r="E100" s="174"/>
      <c r="F100" s="174"/>
      <c r="G100" s="173"/>
      <c r="H100" s="174"/>
      <c r="I100" s="174"/>
      <c r="J100" s="173"/>
      <c r="K100" s="248"/>
      <c r="M100" s="173"/>
      <c r="N100" s="248"/>
      <c r="R100" s="99">
        <f>COUNTIF(D98:D99,"3")</f>
        <v>0</v>
      </c>
      <c r="S100" s="99">
        <f>COUNTIF(G98:G99,"3")</f>
        <v>0</v>
      </c>
      <c r="T100" s="99">
        <f>COUNTIF(J98:J99,"3")</f>
        <v>0</v>
      </c>
      <c r="U100" s="99">
        <f>COUNTIF(M98:M99,"3")</f>
        <v>0</v>
      </c>
    </row>
    <row r="101" ht="18" spans="1:21">
      <c r="A101" s="116"/>
      <c r="B101" s="235"/>
      <c r="C101" s="168" t="s">
        <v>284</v>
      </c>
      <c r="D101" s="168"/>
      <c r="E101" s="168"/>
      <c r="F101" s="168"/>
      <c r="G101" s="168"/>
      <c r="H101" s="168"/>
      <c r="I101" s="168"/>
      <c r="J101" s="168"/>
      <c r="K101" s="227"/>
      <c r="L101" s="226"/>
      <c r="M101" s="226"/>
      <c r="N101" s="226"/>
      <c r="O101" s="226"/>
      <c r="R101" s="99">
        <f>COUNTIF(D98:D99,"4")</f>
        <v>0</v>
      </c>
      <c r="S101" s="99">
        <f>COUNTIF(G98:G99,"4")</f>
        <v>0</v>
      </c>
      <c r="T101" s="99">
        <f>COUNTIF(J98:J99,"4")</f>
        <v>0</v>
      </c>
      <c r="U101" s="99">
        <f>COUNTIF(M98:M99,"4")</f>
        <v>0</v>
      </c>
    </row>
    <row r="102" ht="30" customHeight="1" spans="1:21">
      <c r="A102" s="116"/>
      <c r="B102" s="170"/>
      <c r="C102" s="136" t="s">
        <v>285</v>
      </c>
      <c r="D102" s="137">
        <v>3</v>
      </c>
      <c r="E102" s="123" t="s">
        <v>286</v>
      </c>
      <c r="F102" s="123" t="s">
        <v>287</v>
      </c>
      <c r="G102" s="139"/>
      <c r="H102" s="125"/>
      <c r="I102" s="125"/>
      <c r="J102" s="198"/>
      <c r="K102" s="206"/>
      <c r="L102" s="206"/>
      <c r="M102" s="201"/>
      <c r="N102" s="208"/>
      <c r="O102" s="208"/>
      <c r="R102" s="99">
        <f>COUNTIF(D102:D111,"1")</f>
        <v>1</v>
      </c>
      <c r="S102" s="99">
        <f>COUNTIF(G102:G111,"1")</f>
        <v>0</v>
      </c>
      <c r="T102" s="99">
        <f>COUNTIF(J102:J111,"1")</f>
        <v>0</v>
      </c>
      <c r="U102" s="99">
        <f>COUNTIF(M102:M111,"1")</f>
        <v>0</v>
      </c>
    </row>
    <row r="103" ht="30" customHeight="1" spans="1:21">
      <c r="A103" s="116"/>
      <c r="B103" s="235"/>
      <c r="C103" s="126" t="s">
        <v>288</v>
      </c>
      <c r="D103" s="137">
        <v>1</v>
      </c>
      <c r="E103" s="123" t="s">
        <v>289</v>
      </c>
      <c r="F103" s="123" t="s">
        <v>290</v>
      </c>
      <c r="G103" s="139"/>
      <c r="H103" s="127"/>
      <c r="I103" s="125"/>
      <c r="J103" s="198"/>
      <c r="K103" s="206"/>
      <c r="L103" s="206"/>
      <c r="M103" s="201"/>
      <c r="N103" s="208"/>
      <c r="O103" s="208"/>
      <c r="R103" s="99">
        <f>COUNTIF(D102:D111,"2")</f>
        <v>3</v>
      </c>
      <c r="S103" s="99">
        <f>COUNTIF(G102:G111,"2")</f>
        <v>0</v>
      </c>
      <c r="T103" s="99">
        <f>COUNTIF(J102:J111,"2")</f>
        <v>0</v>
      </c>
      <c r="U103" s="99">
        <f>COUNTIF(M102:M111,"2")</f>
        <v>0</v>
      </c>
    </row>
    <row r="104" ht="30" customHeight="1" spans="1:21">
      <c r="A104" s="116"/>
      <c r="B104" s="235"/>
      <c r="C104" s="126" t="s">
        <v>291</v>
      </c>
      <c r="D104" s="137">
        <v>2</v>
      </c>
      <c r="E104" s="123" t="s">
        <v>292</v>
      </c>
      <c r="F104" s="123" t="s">
        <v>293</v>
      </c>
      <c r="G104" s="139"/>
      <c r="H104" s="127"/>
      <c r="I104" s="125"/>
      <c r="J104" s="198"/>
      <c r="K104" s="206"/>
      <c r="L104" s="206"/>
      <c r="M104" s="201"/>
      <c r="N104" s="208"/>
      <c r="O104" s="208"/>
      <c r="R104" s="99">
        <f>COUNTIF(D102:D111,"3")</f>
        <v>6</v>
      </c>
      <c r="S104" s="99">
        <f>COUNTIF(G102:G111,"3")</f>
        <v>0</v>
      </c>
      <c r="T104" s="99">
        <f>COUNTIF(J102:J111,"3")</f>
        <v>0</v>
      </c>
      <c r="U104" s="99">
        <f>COUNTIF(M102:M111,"3")</f>
        <v>0</v>
      </c>
    </row>
    <row r="105" ht="30" customHeight="1" spans="1:21">
      <c r="A105" s="116"/>
      <c r="B105" s="235"/>
      <c r="C105" s="126" t="s">
        <v>294</v>
      </c>
      <c r="D105" s="137">
        <v>3</v>
      </c>
      <c r="E105" s="123" t="s">
        <v>295</v>
      </c>
      <c r="F105" s="123" t="s">
        <v>296</v>
      </c>
      <c r="G105" s="139"/>
      <c r="H105" s="127"/>
      <c r="I105" s="125"/>
      <c r="J105" s="198"/>
      <c r="K105" s="206"/>
      <c r="L105" s="206"/>
      <c r="M105" s="201"/>
      <c r="N105" s="208"/>
      <c r="O105" s="208"/>
      <c r="R105" s="99">
        <f>COUNTIF(D102:D111,"4")</f>
        <v>0</v>
      </c>
      <c r="S105" s="99">
        <f>COUNTIF(G102:G111,"4")</f>
        <v>0</v>
      </c>
      <c r="T105" s="99">
        <f>COUNTIF(J102:J111,"4")</f>
        <v>0</v>
      </c>
      <c r="U105" s="99">
        <f>COUNTIF(M102:M111,"4")</f>
        <v>0</v>
      </c>
    </row>
    <row r="106" ht="30" customHeight="1" spans="1:15">
      <c r="A106" s="116"/>
      <c r="B106" s="235"/>
      <c r="C106" s="126" t="s">
        <v>297</v>
      </c>
      <c r="D106" s="137">
        <v>3</v>
      </c>
      <c r="E106" s="123" t="s">
        <v>298</v>
      </c>
      <c r="F106" s="123" t="s">
        <v>299</v>
      </c>
      <c r="G106" s="139"/>
      <c r="H106" s="127"/>
      <c r="I106" s="125"/>
      <c r="J106" s="198"/>
      <c r="K106" s="206"/>
      <c r="L106" s="206"/>
      <c r="M106" s="201"/>
      <c r="N106" s="208"/>
      <c r="O106" s="208"/>
    </row>
    <row r="107" ht="30" customHeight="1" spans="1:15">
      <c r="A107" s="116"/>
      <c r="B107" s="235"/>
      <c r="C107" s="126" t="s">
        <v>300</v>
      </c>
      <c r="D107" s="137">
        <v>3</v>
      </c>
      <c r="E107" s="123" t="s">
        <v>301</v>
      </c>
      <c r="F107" s="123" t="s">
        <v>302</v>
      </c>
      <c r="G107" s="139"/>
      <c r="H107" s="127"/>
      <c r="I107" s="125"/>
      <c r="J107" s="198"/>
      <c r="K107" s="206"/>
      <c r="L107" s="206"/>
      <c r="M107" s="201"/>
      <c r="N107" s="208"/>
      <c r="O107" s="208"/>
    </row>
    <row r="108" ht="30" customHeight="1" spans="1:15">
      <c r="A108" s="116"/>
      <c r="B108" s="235"/>
      <c r="C108" s="126" t="s">
        <v>303</v>
      </c>
      <c r="D108" s="137">
        <v>2</v>
      </c>
      <c r="E108" s="123" t="s">
        <v>304</v>
      </c>
      <c r="F108" s="123" t="s">
        <v>161</v>
      </c>
      <c r="G108" s="139"/>
      <c r="H108" s="127"/>
      <c r="I108" s="125"/>
      <c r="J108" s="198"/>
      <c r="K108" s="206"/>
      <c r="L108" s="206"/>
      <c r="M108" s="201"/>
      <c r="N108" s="208"/>
      <c r="O108" s="208"/>
    </row>
    <row r="109" ht="30" customHeight="1" spans="1:15">
      <c r="A109" s="116"/>
      <c r="B109" s="235"/>
      <c r="C109" s="126" t="s">
        <v>305</v>
      </c>
      <c r="D109" s="137">
        <v>2</v>
      </c>
      <c r="E109" s="123" t="s">
        <v>306</v>
      </c>
      <c r="F109" s="123" t="s">
        <v>212</v>
      </c>
      <c r="G109" s="139"/>
      <c r="H109" s="127"/>
      <c r="I109" s="125"/>
      <c r="J109" s="198"/>
      <c r="K109" s="206"/>
      <c r="L109" s="206"/>
      <c r="M109" s="201"/>
      <c r="N109" s="208"/>
      <c r="O109" s="208"/>
    </row>
    <row r="110" ht="30" customHeight="1" spans="1:15">
      <c r="A110" s="116"/>
      <c r="B110" s="235"/>
      <c r="C110" s="126" t="s">
        <v>307</v>
      </c>
      <c r="D110" s="137">
        <v>3</v>
      </c>
      <c r="E110" s="123" t="s">
        <v>308</v>
      </c>
      <c r="F110" s="123" t="s">
        <v>309</v>
      </c>
      <c r="G110" s="139"/>
      <c r="H110" s="127"/>
      <c r="I110" s="125"/>
      <c r="J110" s="198"/>
      <c r="K110" s="206"/>
      <c r="L110" s="206"/>
      <c r="M110" s="201"/>
      <c r="N110" s="208"/>
      <c r="O110" s="208"/>
    </row>
    <row r="111" ht="30" customHeight="1" spans="1:15">
      <c r="A111" s="116"/>
      <c r="B111" s="235"/>
      <c r="C111" s="126" t="s">
        <v>310</v>
      </c>
      <c r="D111" s="137">
        <v>3</v>
      </c>
      <c r="E111" s="123" t="s">
        <v>311</v>
      </c>
      <c r="F111" s="123" t="s">
        <v>161</v>
      </c>
      <c r="G111" s="139"/>
      <c r="H111" s="127"/>
      <c r="I111" s="125"/>
      <c r="J111" s="198"/>
      <c r="K111" s="206"/>
      <c r="L111" s="206"/>
      <c r="M111" s="201"/>
      <c r="N111" s="208"/>
      <c r="O111" s="208"/>
    </row>
    <row r="112" ht="5.25" customHeight="1" spans="2:14">
      <c r="B112" s="241"/>
      <c r="C112" s="242"/>
      <c r="D112" s="243"/>
      <c r="E112" s="244"/>
      <c r="F112" s="244"/>
      <c r="G112" s="243"/>
      <c r="H112" s="244"/>
      <c r="I112" s="244"/>
      <c r="J112" s="243"/>
      <c r="K112" s="254"/>
      <c r="M112" s="243"/>
      <c r="N112" s="254"/>
    </row>
    <row r="113" ht="18" spans="1:15">
      <c r="A113" s="116"/>
      <c r="B113" s="235"/>
      <c r="C113" s="168" t="s">
        <v>312</v>
      </c>
      <c r="D113" s="168"/>
      <c r="E113" s="168"/>
      <c r="F113" s="168"/>
      <c r="G113" s="168"/>
      <c r="H113" s="168"/>
      <c r="I113" s="168"/>
      <c r="J113" s="168"/>
      <c r="K113" s="227"/>
      <c r="L113" s="226"/>
      <c r="M113" s="226"/>
      <c r="N113" s="226"/>
      <c r="O113" s="226"/>
    </row>
    <row r="114" ht="30" customHeight="1" spans="1:21">
      <c r="A114" s="116"/>
      <c r="B114" s="239"/>
      <c r="C114" s="128" t="s">
        <v>313</v>
      </c>
      <c r="D114" s="137">
        <v>3</v>
      </c>
      <c r="E114" s="123" t="s">
        <v>314</v>
      </c>
      <c r="F114" s="123" t="s">
        <v>315</v>
      </c>
      <c r="G114" s="139"/>
      <c r="H114" s="127"/>
      <c r="I114" s="125"/>
      <c r="J114" s="198"/>
      <c r="K114" s="206"/>
      <c r="L114" s="206"/>
      <c r="M114" s="201"/>
      <c r="N114" s="208"/>
      <c r="O114" s="208"/>
      <c r="R114" s="99">
        <f>COUNTIF(D114:D117,"1")</f>
        <v>0</v>
      </c>
      <c r="S114" s="99">
        <f>COUNTIF(G114:G117,"1")</f>
        <v>0</v>
      </c>
      <c r="T114" s="99">
        <f>COUNTIF(J114:J117,"1")</f>
        <v>0</v>
      </c>
      <c r="U114" s="99">
        <f>COUNTIF(M114:M117,"1")</f>
        <v>0</v>
      </c>
    </row>
    <row r="115" ht="30" customHeight="1" spans="1:21">
      <c r="A115" s="116"/>
      <c r="B115" s="235"/>
      <c r="C115" s="126" t="s">
        <v>316</v>
      </c>
      <c r="D115" s="137">
        <v>4</v>
      </c>
      <c r="E115" s="123" t="s">
        <v>317</v>
      </c>
      <c r="F115" s="123" t="s">
        <v>318</v>
      </c>
      <c r="G115" s="139"/>
      <c r="H115" s="127"/>
      <c r="I115" s="125"/>
      <c r="J115" s="198"/>
      <c r="K115" s="206"/>
      <c r="L115" s="206"/>
      <c r="M115" s="201"/>
      <c r="N115" s="208"/>
      <c r="O115" s="208"/>
      <c r="R115" s="99">
        <f>COUNTIF(D114:D117,"2")</f>
        <v>0</v>
      </c>
      <c r="S115" s="99">
        <f>COUNTIF(G114:G117,"2")</f>
        <v>0</v>
      </c>
      <c r="T115" s="99">
        <f>COUNTIF(J114:J117,"2")</f>
        <v>0</v>
      </c>
      <c r="U115" s="99">
        <f>COUNTIF(M114:M117,"2")</f>
        <v>0</v>
      </c>
    </row>
    <row r="116" ht="30" customHeight="1" spans="1:21">
      <c r="A116" s="116"/>
      <c r="B116" s="235"/>
      <c r="C116" s="126" t="s">
        <v>319</v>
      </c>
      <c r="D116" s="137">
        <v>3</v>
      </c>
      <c r="E116" s="123" t="s">
        <v>320</v>
      </c>
      <c r="F116" s="123" t="s">
        <v>321</v>
      </c>
      <c r="G116" s="139"/>
      <c r="H116" s="127"/>
      <c r="I116" s="125"/>
      <c r="J116" s="198"/>
      <c r="K116" s="206"/>
      <c r="L116" s="206"/>
      <c r="M116" s="201"/>
      <c r="N116" s="208"/>
      <c r="O116" s="208"/>
      <c r="R116" s="99">
        <f>COUNTIF(D114:D117,"3")</f>
        <v>3</v>
      </c>
      <c r="S116" s="99">
        <f>COUNTIF(G114:G117,"3")</f>
        <v>0</v>
      </c>
      <c r="T116" s="99">
        <f>COUNTIF(J114:J117,"3")</f>
        <v>0</v>
      </c>
      <c r="U116" s="99">
        <f>COUNTIF(M114:M117,"3")</f>
        <v>0</v>
      </c>
    </row>
    <row r="117" ht="30" customHeight="1" spans="1:21">
      <c r="A117" s="116"/>
      <c r="B117" s="235"/>
      <c r="C117" s="126" t="s">
        <v>322</v>
      </c>
      <c r="D117" s="137">
        <v>3</v>
      </c>
      <c r="E117" s="123" t="s">
        <v>323</v>
      </c>
      <c r="F117" s="123" t="s">
        <v>318</v>
      </c>
      <c r="G117" s="139"/>
      <c r="H117" s="127"/>
      <c r="I117" s="125"/>
      <c r="J117" s="198"/>
      <c r="K117" s="206"/>
      <c r="L117" s="206"/>
      <c r="M117" s="201"/>
      <c r="N117" s="208"/>
      <c r="O117" s="208"/>
      <c r="R117" s="99">
        <f>COUNTIF(D114:D117,"4")</f>
        <v>1</v>
      </c>
      <c r="S117" s="99">
        <f>COUNTIF(G114:G117,"4")</f>
        <v>0</v>
      </c>
      <c r="T117" s="99">
        <f>COUNTIF(J114:J117,"4")</f>
        <v>0</v>
      </c>
      <c r="U117" s="99">
        <f>COUNTIF(M114:M117,"4")</f>
        <v>0</v>
      </c>
    </row>
    <row r="118" ht="7.5" customHeight="1" spans="2:14">
      <c r="B118" s="171"/>
      <c r="C118" s="172"/>
      <c r="D118" s="243"/>
      <c r="E118" s="244"/>
      <c r="F118" s="244"/>
      <c r="G118" s="243"/>
      <c r="H118" s="244"/>
      <c r="I118" s="244"/>
      <c r="J118" s="173"/>
      <c r="K118" s="248"/>
      <c r="M118" s="173"/>
      <c r="N118" s="248"/>
    </row>
    <row r="119" ht="15.75" customHeight="1" spans="2:15">
      <c r="B119" s="155" t="s">
        <v>324</v>
      </c>
      <c r="C119" s="156"/>
      <c r="D119" s="157" t="s">
        <v>245</v>
      </c>
      <c r="E119" s="158"/>
      <c r="F119" s="159"/>
      <c r="G119" s="160" t="s">
        <v>325</v>
      </c>
      <c r="H119" s="161"/>
      <c r="I119" s="217"/>
      <c r="J119" s="255" t="s">
        <v>326</v>
      </c>
      <c r="K119" s="255"/>
      <c r="L119" s="255"/>
      <c r="M119" s="179" t="s">
        <v>327</v>
      </c>
      <c r="N119" s="179"/>
      <c r="O119" s="179"/>
    </row>
    <row r="120" ht="15.75" customHeight="1" spans="2:15">
      <c r="B120" s="162"/>
      <c r="C120" s="163"/>
      <c r="D120" s="164" t="s">
        <v>75</v>
      </c>
      <c r="E120" s="165" t="s">
        <v>76</v>
      </c>
      <c r="F120" s="165"/>
      <c r="G120" s="164" t="s">
        <v>75</v>
      </c>
      <c r="H120" s="165" t="s">
        <v>76</v>
      </c>
      <c r="I120" s="165"/>
      <c r="J120" s="164" t="s">
        <v>75</v>
      </c>
      <c r="K120" s="165" t="s">
        <v>76</v>
      </c>
      <c r="L120" s="256" t="s">
        <v>77</v>
      </c>
      <c r="M120" s="164" t="s">
        <v>75</v>
      </c>
      <c r="N120" s="165" t="s">
        <v>76</v>
      </c>
      <c r="O120" s="256"/>
    </row>
    <row r="121" ht="18" spans="1:15">
      <c r="A121" s="116"/>
      <c r="B121" s="236"/>
      <c r="C121" s="168" t="s">
        <v>328</v>
      </c>
      <c r="D121" s="168"/>
      <c r="E121" s="168"/>
      <c r="F121" s="168"/>
      <c r="G121" s="168"/>
      <c r="H121" s="168"/>
      <c r="I121" s="168"/>
      <c r="J121" s="168"/>
      <c r="K121" s="227"/>
      <c r="L121" s="226"/>
      <c r="M121" s="226"/>
      <c r="N121" s="226"/>
      <c r="O121" s="226"/>
    </row>
    <row r="122" ht="39" customHeight="1" spans="1:21">
      <c r="A122" s="116"/>
      <c r="B122" s="240"/>
      <c r="C122" s="245" t="s">
        <v>329</v>
      </c>
      <c r="D122" s="137">
        <v>3</v>
      </c>
      <c r="E122" s="123" t="s">
        <v>330</v>
      </c>
      <c r="F122" s="123" t="s">
        <v>331</v>
      </c>
      <c r="G122" s="139"/>
      <c r="H122" s="125"/>
      <c r="I122" s="125"/>
      <c r="J122" s="198"/>
      <c r="K122" s="206"/>
      <c r="L122" s="206"/>
      <c r="M122" s="201"/>
      <c r="N122" s="208"/>
      <c r="O122" s="208"/>
      <c r="R122" s="99">
        <f>COUNTIF(D122:D125,"1")</f>
        <v>2</v>
      </c>
      <c r="S122" s="99">
        <f>COUNTIF(G122:G125,"1")</f>
        <v>0</v>
      </c>
      <c r="T122" s="99">
        <f>COUNTIF(J122:J125,"1")</f>
        <v>0</v>
      </c>
      <c r="U122" s="99">
        <f>COUNTIF(M122:M125,"1")</f>
        <v>0</v>
      </c>
    </row>
    <row r="123" ht="30" customHeight="1" spans="1:21">
      <c r="A123" s="116"/>
      <c r="B123" s="239"/>
      <c r="C123" s="128" t="s">
        <v>332</v>
      </c>
      <c r="D123" s="137">
        <v>1</v>
      </c>
      <c r="E123" s="123" t="s">
        <v>333</v>
      </c>
      <c r="F123" s="123"/>
      <c r="G123" s="139"/>
      <c r="H123" s="127"/>
      <c r="I123" s="125"/>
      <c r="J123" s="198"/>
      <c r="K123" s="206"/>
      <c r="L123" s="206"/>
      <c r="M123" s="201"/>
      <c r="N123" s="208"/>
      <c r="O123" s="208"/>
      <c r="R123" s="99">
        <f>COUNTIF(D122:D125,"2")</f>
        <v>1</v>
      </c>
      <c r="S123" s="99">
        <f>COUNTIF(G122:G125,"2")</f>
        <v>0</v>
      </c>
      <c r="T123" s="99">
        <f>COUNTIF(J122:J125,"2")</f>
        <v>0</v>
      </c>
      <c r="U123" s="99">
        <f>COUNTIF(M122:M125,"2")</f>
        <v>0</v>
      </c>
    </row>
    <row r="124" ht="30" customHeight="1" spans="1:21">
      <c r="A124" s="116"/>
      <c r="B124" s="235"/>
      <c r="C124" s="128" t="s">
        <v>334</v>
      </c>
      <c r="D124" s="137">
        <v>2</v>
      </c>
      <c r="E124" s="123" t="s">
        <v>335</v>
      </c>
      <c r="F124" s="123" t="s">
        <v>336</v>
      </c>
      <c r="G124" s="139"/>
      <c r="H124" s="127"/>
      <c r="I124" s="125"/>
      <c r="J124" s="198"/>
      <c r="K124" s="206"/>
      <c r="L124" s="206"/>
      <c r="M124" s="201"/>
      <c r="N124" s="208"/>
      <c r="O124" s="208"/>
      <c r="R124" s="99">
        <f>COUNTIF(D122:D125,"3")</f>
        <v>1</v>
      </c>
      <c r="S124" s="99">
        <f>COUNTIF(G122:G125,"3")</f>
        <v>0</v>
      </c>
      <c r="T124" s="99">
        <f>COUNTIF(J122:J125,"3")</f>
        <v>0</v>
      </c>
      <c r="U124" s="99">
        <f>COUNTIF(M122:M125,"3")</f>
        <v>0</v>
      </c>
    </row>
    <row r="125" ht="30" customHeight="1" spans="1:21">
      <c r="A125" s="116"/>
      <c r="B125" s="235"/>
      <c r="C125" s="126" t="s">
        <v>337</v>
      </c>
      <c r="D125" s="137">
        <v>1</v>
      </c>
      <c r="E125" s="123" t="s">
        <v>338</v>
      </c>
      <c r="F125" s="123" t="s">
        <v>339</v>
      </c>
      <c r="G125" s="139"/>
      <c r="H125" s="127"/>
      <c r="I125" s="125"/>
      <c r="J125" s="198"/>
      <c r="K125" s="206"/>
      <c r="L125" s="206"/>
      <c r="M125" s="201"/>
      <c r="N125" s="208"/>
      <c r="O125" s="208"/>
      <c r="R125" s="99">
        <f>COUNTIF(D122:D125,"4")</f>
        <v>0</v>
      </c>
      <c r="S125" s="99">
        <f>COUNTIF(G122:G125,"4")</f>
        <v>0</v>
      </c>
      <c r="T125" s="99">
        <f>COUNTIF(J122:J125,"4")</f>
        <v>0</v>
      </c>
      <c r="U125" s="99">
        <f>COUNTIF(M122:M125,"4")</f>
        <v>0</v>
      </c>
    </row>
    <row r="126" ht="8.25" customHeight="1" spans="2:14">
      <c r="B126" s="171"/>
      <c r="C126" s="172"/>
      <c r="D126" s="173"/>
      <c r="E126" s="174"/>
      <c r="F126" s="174"/>
      <c r="G126" s="173"/>
      <c r="H126" s="174"/>
      <c r="I126" s="174"/>
      <c r="J126" s="173"/>
      <c r="K126" s="248"/>
      <c r="M126" s="173"/>
      <c r="N126" s="248"/>
    </row>
    <row r="127" ht="18" spans="1:15">
      <c r="A127" s="116"/>
      <c r="B127" s="235"/>
      <c r="C127" s="168" t="s">
        <v>340</v>
      </c>
      <c r="D127" s="168"/>
      <c r="E127" s="168"/>
      <c r="F127" s="168"/>
      <c r="G127" s="168"/>
      <c r="H127" s="168"/>
      <c r="I127" s="168"/>
      <c r="J127" s="168"/>
      <c r="K127" s="227"/>
      <c r="L127" s="226"/>
      <c r="M127" s="226"/>
      <c r="N127" s="226"/>
      <c r="O127" s="226"/>
    </row>
    <row r="128" ht="30" customHeight="1" spans="1:21">
      <c r="A128" s="116"/>
      <c r="B128" s="170"/>
      <c r="C128" s="136" t="s">
        <v>341</v>
      </c>
      <c r="D128" s="137">
        <v>3</v>
      </c>
      <c r="E128" s="123" t="s">
        <v>342</v>
      </c>
      <c r="F128" s="123" t="s">
        <v>343</v>
      </c>
      <c r="G128" s="139"/>
      <c r="H128" s="125"/>
      <c r="I128" s="125"/>
      <c r="J128" s="198"/>
      <c r="K128" s="206"/>
      <c r="L128" s="206"/>
      <c r="M128" s="201"/>
      <c r="N128" s="208"/>
      <c r="O128" s="208"/>
      <c r="R128" s="99">
        <f>COUNTIF(D128:D131,"1")</f>
        <v>0</v>
      </c>
      <c r="S128" s="99">
        <f>COUNTIF(G128:G131,"1")</f>
        <v>0</v>
      </c>
      <c r="T128" s="99">
        <f>COUNTIF(J128:J131,"1")</f>
        <v>0</v>
      </c>
      <c r="U128" s="99">
        <f>COUNTIF(M128:M131,"1")</f>
        <v>0</v>
      </c>
    </row>
    <row r="129" ht="30" customHeight="1" spans="1:21">
      <c r="A129" s="116"/>
      <c r="B129" s="235"/>
      <c r="C129" s="126" t="s">
        <v>344</v>
      </c>
      <c r="D129" s="137">
        <v>2</v>
      </c>
      <c r="E129" s="123" t="s">
        <v>345</v>
      </c>
      <c r="F129" s="123" t="s">
        <v>346</v>
      </c>
      <c r="G129" s="139"/>
      <c r="H129" s="127"/>
      <c r="I129" s="125"/>
      <c r="J129" s="198"/>
      <c r="K129" s="206"/>
      <c r="L129" s="206"/>
      <c r="M129" s="201"/>
      <c r="N129" s="208"/>
      <c r="O129" s="208"/>
      <c r="R129" s="99">
        <f>COUNTIF(D128:D131,"2")</f>
        <v>2</v>
      </c>
      <c r="S129" s="99">
        <f>COUNTIF(G128:G131,"2")</f>
        <v>0</v>
      </c>
      <c r="T129" s="99">
        <f>COUNTIF(J128:J131,"2")</f>
        <v>0</v>
      </c>
      <c r="U129" s="99">
        <f>COUNTIF(M128:M131,"2")</f>
        <v>0</v>
      </c>
    </row>
    <row r="130" ht="30" customHeight="1" spans="1:21">
      <c r="A130" s="116"/>
      <c r="B130" s="235"/>
      <c r="C130" s="126" t="s">
        <v>347</v>
      </c>
      <c r="D130" s="137">
        <v>2</v>
      </c>
      <c r="E130" s="123" t="s">
        <v>348</v>
      </c>
      <c r="F130" s="123" t="s">
        <v>349</v>
      </c>
      <c r="G130" s="139"/>
      <c r="H130" s="127"/>
      <c r="I130" s="125"/>
      <c r="J130" s="198"/>
      <c r="K130" s="206"/>
      <c r="L130" s="206"/>
      <c r="M130" s="201"/>
      <c r="N130" s="208"/>
      <c r="O130" s="208"/>
      <c r="R130" s="99">
        <f>COUNTIF(D128:D131,"3")</f>
        <v>1</v>
      </c>
      <c r="S130" s="99">
        <f>COUNTIF(G128:G131,"3")</f>
        <v>0</v>
      </c>
      <c r="T130" s="99">
        <f>COUNTIF(J128:J131,"3")</f>
        <v>0</v>
      </c>
      <c r="U130" s="99">
        <f>COUNTIF(M128:M131,"3")</f>
        <v>0</v>
      </c>
    </row>
    <row r="131" ht="30" customHeight="1" spans="1:21">
      <c r="A131" s="116"/>
      <c r="B131" s="235"/>
      <c r="C131" s="126" t="s">
        <v>350</v>
      </c>
      <c r="D131" s="137"/>
      <c r="E131" s="123" t="s">
        <v>351</v>
      </c>
      <c r="F131" s="123"/>
      <c r="G131" s="139"/>
      <c r="H131" s="127"/>
      <c r="I131" s="125"/>
      <c r="J131" s="198"/>
      <c r="K131" s="206"/>
      <c r="L131" s="206"/>
      <c r="M131" s="201"/>
      <c r="N131" s="208"/>
      <c r="O131" s="208"/>
      <c r="R131" s="99">
        <f>COUNTIF(D128:D131,"4")</f>
        <v>0</v>
      </c>
      <c r="S131" s="99">
        <f>COUNTIF(G128:G131,"4")</f>
        <v>0</v>
      </c>
      <c r="T131" s="99">
        <f>COUNTIF(J128:J131,"4")</f>
        <v>0</v>
      </c>
      <c r="U131" s="99">
        <f>COUNTIF(M128:M131,"4")</f>
        <v>0</v>
      </c>
    </row>
    <row r="132" ht="9" customHeight="1" spans="2:14">
      <c r="B132" s="171"/>
      <c r="C132" s="172"/>
      <c r="D132" s="173"/>
      <c r="E132" s="174"/>
      <c r="F132" s="174"/>
      <c r="G132" s="173"/>
      <c r="H132" s="174"/>
      <c r="I132" s="174"/>
      <c r="J132" s="173"/>
      <c r="K132" s="248"/>
      <c r="M132" s="173"/>
      <c r="N132" s="248"/>
    </row>
    <row r="133" ht="18" spans="1:15">
      <c r="A133" s="116"/>
      <c r="B133" s="235"/>
      <c r="C133" s="168" t="s">
        <v>352</v>
      </c>
      <c r="D133" s="168"/>
      <c r="E133" s="168"/>
      <c r="F133" s="168"/>
      <c r="G133" s="168"/>
      <c r="H133" s="168"/>
      <c r="I133" s="168"/>
      <c r="J133" s="168"/>
      <c r="K133" s="227"/>
      <c r="L133" s="226"/>
      <c r="M133" s="226"/>
      <c r="N133" s="226"/>
      <c r="O133" s="226"/>
    </row>
    <row r="134" ht="30" customHeight="1" spans="1:21">
      <c r="A134" s="116"/>
      <c r="B134" s="170"/>
      <c r="C134" s="136" t="s">
        <v>353</v>
      </c>
      <c r="D134" s="137">
        <v>2</v>
      </c>
      <c r="E134" s="123" t="s">
        <v>354</v>
      </c>
      <c r="F134" s="123" t="s">
        <v>355</v>
      </c>
      <c r="G134" s="139"/>
      <c r="H134" s="125"/>
      <c r="I134" s="125"/>
      <c r="J134" s="198"/>
      <c r="K134" s="206"/>
      <c r="L134" s="206"/>
      <c r="M134" s="201"/>
      <c r="N134" s="208"/>
      <c r="O134" s="208"/>
      <c r="R134" s="99">
        <f>COUNTIF(D134:D136,"1")</f>
        <v>0</v>
      </c>
      <c r="S134" s="99">
        <f>COUNTIF(G134:G136,"1")</f>
        <v>0</v>
      </c>
      <c r="T134" s="99">
        <f>COUNTIF(J134:J136,"1")</f>
        <v>0</v>
      </c>
      <c r="U134" s="99">
        <f>COUNTIF(M134:M136,"1")</f>
        <v>0</v>
      </c>
    </row>
    <row r="135" ht="30" customHeight="1" spans="1:21">
      <c r="A135" s="116"/>
      <c r="B135" s="235"/>
      <c r="C135" s="126" t="s">
        <v>356</v>
      </c>
      <c r="D135" s="137">
        <v>2</v>
      </c>
      <c r="E135" s="123" t="s">
        <v>357</v>
      </c>
      <c r="F135" s="123" t="s">
        <v>358</v>
      </c>
      <c r="G135" s="139"/>
      <c r="H135" s="127"/>
      <c r="I135" s="125"/>
      <c r="J135" s="198"/>
      <c r="K135" s="206"/>
      <c r="L135" s="206"/>
      <c r="M135" s="201"/>
      <c r="N135" s="208"/>
      <c r="O135" s="208"/>
      <c r="R135" s="99">
        <f>COUNTIF(D134:D136,"2")</f>
        <v>3</v>
      </c>
      <c r="S135" s="99">
        <f>COUNTIF(G134:G136,"2")</f>
        <v>0</v>
      </c>
      <c r="T135" s="99">
        <f>COUNTIF(J134:J136,"2")</f>
        <v>0</v>
      </c>
      <c r="U135" s="99">
        <f>COUNTIF(M134:M136,"2")</f>
        <v>0</v>
      </c>
    </row>
    <row r="136" ht="30" customHeight="1" spans="1:21">
      <c r="A136" s="116"/>
      <c r="B136" s="235"/>
      <c r="C136" s="126" t="s">
        <v>359</v>
      </c>
      <c r="D136" s="137">
        <v>2</v>
      </c>
      <c r="E136" s="123" t="s">
        <v>360</v>
      </c>
      <c r="F136" s="123" t="s">
        <v>349</v>
      </c>
      <c r="G136" s="139"/>
      <c r="H136" s="127"/>
      <c r="I136" s="125"/>
      <c r="J136" s="198"/>
      <c r="K136" s="206"/>
      <c r="L136" s="206"/>
      <c r="M136" s="201"/>
      <c r="N136" s="208"/>
      <c r="O136" s="208"/>
      <c r="R136" s="99">
        <f>COUNTIF(D134:D136,"3")</f>
        <v>0</v>
      </c>
      <c r="S136" s="99">
        <f>COUNTIF(G134:G136,"3")</f>
        <v>0</v>
      </c>
      <c r="T136" s="99">
        <f>COUNTIF(J134:J136,"3")</f>
        <v>0</v>
      </c>
      <c r="U136" s="99">
        <f>COUNTIF(M134:M136,"3")</f>
        <v>0</v>
      </c>
    </row>
    <row r="137" ht="9" customHeight="1" spans="2:20">
      <c r="B137" s="171"/>
      <c r="C137" s="172"/>
      <c r="D137" s="173"/>
      <c r="E137" s="174"/>
      <c r="F137" s="174"/>
      <c r="G137" s="173"/>
      <c r="H137" s="174"/>
      <c r="I137" s="174"/>
      <c r="J137" s="173"/>
      <c r="K137" s="248"/>
      <c r="M137" s="173"/>
      <c r="N137" s="248"/>
      <c r="R137" s="99">
        <f>COUNTIF(D134:D136,"4")</f>
        <v>0</v>
      </c>
      <c r="S137" s="99">
        <f>COUNTIF(G134:G136,"4")</f>
        <v>0</v>
      </c>
      <c r="T137" s="99">
        <f>COUNTIF(J134:J136,"4")</f>
        <v>0</v>
      </c>
    </row>
    <row r="138" ht="18" spans="1:15">
      <c r="A138" s="116"/>
      <c r="B138" s="235"/>
      <c r="C138" s="168" t="s">
        <v>361</v>
      </c>
      <c r="D138" s="168"/>
      <c r="E138" s="168"/>
      <c r="F138" s="168"/>
      <c r="G138" s="168"/>
      <c r="H138" s="168"/>
      <c r="I138" s="168"/>
      <c r="J138" s="168"/>
      <c r="K138" s="227"/>
      <c r="L138" s="226"/>
      <c r="M138" s="226"/>
      <c r="N138" s="226"/>
      <c r="O138" s="226"/>
    </row>
    <row r="139" ht="30" customHeight="1" spans="1:21">
      <c r="A139" s="116"/>
      <c r="B139" s="170"/>
      <c r="C139" s="136" t="s">
        <v>362</v>
      </c>
      <c r="D139" s="137">
        <v>2</v>
      </c>
      <c r="E139" s="123" t="s">
        <v>363</v>
      </c>
      <c r="F139" s="123" t="s">
        <v>364</v>
      </c>
      <c r="G139" s="139"/>
      <c r="H139" s="125"/>
      <c r="I139" s="125"/>
      <c r="J139" s="198"/>
      <c r="K139" s="206"/>
      <c r="L139" s="206"/>
      <c r="M139" s="201"/>
      <c r="N139" s="208"/>
      <c r="O139" s="208"/>
      <c r="P139" s="257"/>
      <c r="Q139" s="257"/>
      <c r="R139" s="99">
        <f>COUNTIF(D139:D141,"1")</f>
        <v>1</v>
      </c>
      <c r="S139" s="99">
        <f>COUNTIF(G139:G141,"1")</f>
        <v>0</v>
      </c>
      <c r="T139" s="99">
        <f>COUNTIF(J139:J141,"1")</f>
        <v>0</v>
      </c>
      <c r="U139" s="99">
        <f>COUNTIF(M139:M141,"1")</f>
        <v>0</v>
      </c>
    </row>
    <row r="140" ht="30" customHeight="1" spans="1:21">
      <c r="A140" s="116"/>
      <c r="B140" s="235"/>
      <c r="C140" s="126" t="s">
        <v>365</v>
      </c>
      <c r="D140" s="137">
        <v>2</v>
      </c>
      <c r="E140" s="123" t="s">
        <v>366</v>
      </c>
      <c r="F140" s="123" t="s">
        <v>349</v>
      </c>
      <c r="G140" s="139"/>
      <c r="H140" s="127"/>
      <c r="I140" s="125"/>
      <c r="J140" s="198"/>
      <c r="K140" s="206"/>
      <c r="L140" s="206"/>
      <c r="M140" s="201"/>
      <c r="N140" s="208"/>
      <c r="O140" s="208"/>
      <c r="P140" s="257"/>
      <c r="Q140" s="257"/>
      <c r="R140" s="99">
        <f>COUNTIF(D139:D141,"2")</f>
        <v>2</v>
      </c>
      <c r="S140" s="99">
        <f>COUNTIF(G139:G141,"2")</f>
        <v>0</v>
      </c>
      <c r="T140" s="99">
        <f>COUNTIF(J139:J141,"2")</f>
        <v>0</v>
      </c>
      <c r="U140" s="99">
        <f>COUNTIF(M139:M141,"2")</f>
        <v>0</v>
      </c>
    </row>
    <row r="141" ht="30" customHeight="1" spans="1:21">
      <c r="A141" s="116"/>
      <c r="B141" s="235"/>
      <c r="C141" s="126" t="s">
        <v>367</v>
      </c>
      <c r="D141" s="137">
        <v>1</v>
      </c>
      <c r="E141" s="123" t="s">
        <v>368</v>
      </c>
      <c r="F141" s="123" t="s">
        <v>369</v>
      </c>
      <c r="G141" s="139"/>
      <c r="H141" s="127"/>
      <c r="I141" s="125"/>
      <c r="J141" s="198"/>
      <c r="K141" s="206"/>
      <c r="L141" s="206"/>
      <c r="M141" s="201"/>
      <c r="N141" s="208"/>
      <c r="O141" s="208"/>
      <c r="P141" s="257"/>
      <c r="Q141" s="257"/>
      <c r="R141" s="99">
        <f>COUNTIF(D139:D141,"3")</f>
        <v>0</v>
      </c>
      <c r="S141" s="99">
        <f>COUNTIF(G139:G141,"3")</f>
        <v>0</v>
      </c>
      <c r="T141" s="99">
        <f>COUNTIF(J139:J141,"3")</f>
        <v>0</v>
      </c>
      <c r="U141" s="99">
        <f>COUNTIF(M139:M141,"3")</f>
        <v>0</v>
      </c>
    </row>
    <row r="142" spans="18:20">
      <c r="R142" s="99">
        <f>COUNTIF(D139:D141,"4")</f>
        <v>0</v>
      </c>
      <c r="S142" s="99">
        <f>COUNTIF(G139:G141,"4")</f>
        <v>0</v>
      </c>
      <c r="T142" s="99">
        <f>COUNTIF(J139:J141,"4")</f>
        <v>0</v>
      </c>
    </row>
    <row r="65530" ht="15" spans="2:6">
      <c r="B65530" s="194" t="s">
        <v>64</v>
      </c>
      <c r="C65530" s="194"/>
      <c r="D65530" s="194"/>
      <c r="E65530" s="194"/>
      <c r="F65530" s="194"/>
    </row>
    <row r="65531" spans="2:6">
      <c r="B65531" s="258" t="s">
        <v>65</v>
      </c>
      <c r="C65531" s="258"/>
      <c r="D65531" s="258"/>
      <c r="E65531" s="258"/>
      <c r="F65531" s="258"/>
    </row>
    <row r="65532" spans="2:6">
      <c r="B65532" s="258" t="s">
        <v>66</v>
      </c>
      <c r="C65532" s="258"/>
      <c r="D65532" s="258"/>
      <c r="E65532" s="258"/>
      <c r="F65532" s="258"/>
    </row>
  </sheetData>
  <sheetProtection password="EE30" sheet="1"/>
  <mergeCells count="93">
    <mergeCell ref="B1:K1"/>
    <mergeCell ref="D2:F2"/>
    <mergeCell ref="G2:I2"/>
    <mergeCell ref="J2:L2"/>
    <mergeCell ref="M2:O2"/>
    <mergeCell ref="B11:K11"/>
    <mergeCell ref="B18:K18"/>
    <mergeCell ref="B28:K28"/>
    <mergeCell ref="B34:K34"/>
    <mergeCell ref="D35:K35"/>
    <mergeCell ref="B45:K45"/>
    <mergeCell ref="B51:K51"/>
    <mergeCell ref="D52:F52"/>
    <mergeCell ref="G52:I52"/>
    <mergeCell ref="J52:L52"/>
    <mergeCell ref="M52:O52"/>
    <mergeCell ref="C54:K54"/>
    <mergeCell ref="B60:C60"/>
    <mergeCell ref="C61:K61"/>
    <mergeCell ref="B66:K66"/>
    <mergeCell ref="C67:K67"/>
    <mergeCell ref="B72:K72"/>
    <mergeCell ref="C73:K73"/>
    <mergeCell ref="B80:C80"/>
    <mergeCell ref="D81:F81"/>
    <mergeCell ref="G81:I81"/>
    <mergeCell ref="J81:L81"/>
    <mergeCell ref="M81:O81"/>
    <mergeCell ref="C83:K83"/>
    <mergeCell ref="B87:C87"/>
    <mergeCell ref="C88:K88"/>
    <mergeCell ref="B96:C96"/>
    <mergeCell ref="C97:L97"/>
    <mergeCell ref="B100:C100"/>
    <mergeCell ref="C101:K101"/>
    <mergeCell ref="B112:C112"/>
    <mergeCell ref="C113:K113"/>
    <mergeCell ref="B118:C118"/>
    <mergeCell ref="D119:F119"/>
    <mergeCell ref="G119:I119"/>
    <mergeCell ref="J119:L119"/>
    <mergeCell ref="M119:O119"/>
    <mergeCell ref="C121:K121"/>
    <mergeCell ref="B126:C126"/>
    <mergeCell ref="C127:K127"/>
    <mergeCell ref="B132:C132"/>
    <mergeCell ref="C133:K133"/>
    <mergeCell ref="B137:C137"/>
    <mergeCell ref="C138:K138"/>
    <mergeCell ref="B65530:E65530"/>
    <mergeCell ref="B65531:E65531"/>
    <mergeCell ref="B65532:E65532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88:A95"/>
    <mergeCell ref="A97:A99"/>
    <mergeCell ref="A101:A111"/>
    <mergeCell ref="A113:A117"/>
    <mergeCell ref="A121:A125"/>
    <mergeCell ref="A127:A131"/>
    <mergeCell ref="A133:A136"/>
    <mergeCell ref="A138:A141"/>
    <mergeCell ref="B6:B10"/>
    <mergeCell ref="B12:B17"/>
    <mergeCell ref="B19:B27"/>
    <mergeCell ref="B29:B33"/>
    <mergeCell ref="B35:B44"/>
    <mergeCell ref="B46:B50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B2:C5"/>
    <mergeCell ref="B52:C53"/>
    <mergeCell ref="B81:C82"/>
    <mergeCell ref="B119:C120"/>
  </mergeCells>
  <conditionalFormatting sqref="Q7">
    <cfRule type="cellIs" dxfId="0" priority="131" stopIfTrue="1" operator="lessThan">
      <formula>$Q$7</formula>
    </cfRule>
  </conditionalFormatting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6">
      <iconSet iconSet="4TrafficLights">
        <cfvo type="percent" val="0"/>
        <cfvo type="num" val="1"/>
        <cfvo type="num" val="3"/>
        <cfvo type="num" val="4"/>
      </iconSet>
    </cfRule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dataValidations count="1">
    <dataValidation type="list" allowBlank="1" showInputMessage="1" showErrorMessage="1" sqref="D7:D10;D13:D17;D20:D27;D30:D33;D36:D44;D47:D50;D55:D59;D62:D65;D68:D71;D74:D79;D84:D86;D89:D95;D98:D99;D102:D111;D114:D117;D122:D125;D128:D131;D134:D136;D139:D141;G7:G10;G13:G17;G20:G27;G30:G33;G36:G44;G47:G50;G55:G59;G62:G65;G68:G71;G74:G79;G84:G86;G89:G95;G98:G99;G102:G111;G114:G117;G122:G125;G128:G131;G134:G136;G139:G141;J7:J10;J13:J17;J20:J27;J30:J33;J36:J44;J47:J50;J55:J59;J62:J65;J68:J71;J74:J79;J84:J86;J89:J95;J98:J99;J102:J111;J114:J117;J122:J125;J128:J131;J134:J136;J139:J141;M7:M10;M13:M17;M20:M27;M30:M33;M36:M44;M47:M50;M55:M59;M62:M65;M68:M71;M74:M79;M84:M86;M89:M95;M98:M99;M102:M111;M114:M117;M122:M125;M128:M131;M134:M136;M139:M141">
      <formula1>$Q$2:$Q$5</formula1>
    </dataValidation>
  </dataValidations>
  <hyperlinks>
    <hyperlink ref="B65532" r:id="rId2" display="www.qmtltda.com"/>
    <hyperlink ref="B65531" r:id="rId3" display="aguel5@hotmail.com"/>
  </hyperlinks>
  <pageMargins left="0.708661417322835" right="0.708661417322835" top="0.748031496062992" bottom="0.748031496062992" header="0.31496062992126" footer="0.31496062992126"/>
  <pageSetup paperSize="14" scale="7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3"/>
  <dimension ref="B1:AS65497"/>
  <sheetViews>
    <sheetView showGridLines="0" tabSelected="1" zoomScale="80" zoomScaleNormal="80" topLeftCell="A10" workbookViewId="0">
      <selection activeCell="B17" sqref="B17:U17"/>
    </sheetView>
  </sheetViews>
  <sheetFormatPr defaultColWidth="11.4380952380952" defaultRowHeight="15"/>
  <cols>
    <col min="1" max="1" width="1.47619047619048" style="52" customWidth="1"/>
    <col min="2" max="2" width="34.7047619047619" style="52" customWidth="1"/>
    <col min="3" max="6" width="7.66666666666667" style="52" customWidth="1"/>
    <col min="7" max="7" width="1.74285714285714" style="52" customWidth="1"/>
    <col min="8" max="11" width="7.66666666666667" style="52" customWidth="1"/>
    <col min="12" max="12" width="1.74285714285714" style="52" customWidth="1"/>
    <col min="13" max="16" width="7.66666666666667" style="52" customWidth="1"/>
    <col min="17" max="17" width="2.15238095238095" style="52" customWidth="1"/>
    <col min="18" max="21" width="7.66666666666667" style="52" customWidth="1"/>
    <col min="22" max="27" width="11.4380952380952" style="52"/>
    <col min="28" max="28" width="2.01904761904762" style="52" customWidth="1"/>
    <col min="29" max="33" width="11.4380952380952" style="52"/>
    <col min="34" max="34" width="1.88571428571429" style="52" customWidth="1"/>
    <col min="35" max="16384" width="11.4380952380952" style="52"/>
  </cols>
  <sheetData>
    <row r="1" ht="6" customHeight="1"/>
    <row r="2" ht="22.5" customHeight="1" spans="2:45">
      <c r="B2" s="53" t="s">
        <v>70</v>
      </c>
      <c r="C2" s="54" t="s">
        <v>71</v>
      </c>
      <c r="D2" s="54"/>
      <c r="E2" s="54"/>
      <c r="F2" s="54"/>
      <c r="G2" s="55"/>
      <c r="H2" s="56" t="s">
        <v>72</v>
      </c>
      <c r="I2" s="56"/>
      <c r="J2" s="56"/>
      <c r="K2" s="56"/>
      <c r="L2" s="85"/>
      <c r="M2" s="86" t="s">
        <v>73</v>
      </c>
      <c r="N2" s="86"/>
      <c r="O2" s="86"/>
      <c r="P2" s="86"/>
      <c r="Q2" s="89"/>
      <c r="R2" s="90" t="s">
        <v>74</v>
      </c>
      <c r="S2" s="90"/>
      <c r="T2" s="90"/>
      <c r="U2" s="90"/>
      <c r="V2" s="91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</row>
    <row r="3" ht="24.75" customHeight="1" spans="2:45">
      <c r="B3" s="57"/>
      <c r="C3" s="58">
        <v>1</v>
      </c>
      <c r="D3" s="58">
        <v>2</v>
      </c>
      <c r="E3" s="59">
        <v>3</v>
      </c>
      <c r="F3" s="60">
        <v>4</v>
      </c>
      <c r="G3" s="61"/>
      <c r="H3" s="58">
        <v>1</v>
      </c>
      <c r="I3" s="58">
        <v>2</v>
      </c>
      <c r="J3" s="59">
        <v>3</v>
      </c>
      <c r="K3" s="60">
        <v>4</v>
      </c>
      <c r="L3" s="87"/>
      <c r="M3" s="58">
        <v>1</v>
      </c>
      <c r="N3" s="58">
        <v>2</v>
      </c>
      <c r="O3" s="59">
        <v>3</v>
      </c>
      <c r="P3" s="60">
        <v>4</v>
      </c>
      <c r="Q3" s="89"/>
      <c r="R3" s="58">
        <v>1</v>
      </c>
      <c r="S3" s="58">
        <v>2</v>
      </c>
      <c r="T3" s="59">
        <v>3</v>
      </c>
      <c r="U3" s="60">
        <v>4</v>
      </c>
      <c r="V3" s="91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</row>
    <row r="4" ht="38.1" customHeight="1" spans="2:45">
      <c r="B4" s="62" t="s">
        <v>78</v>
      </c>
      <c r="C4" s="63">
        <f>Autoevaluación!R7/SUM(Autoevaluación!R7:R10)</f>
        <v>0</v>
      </c>
      <c r="D4" s="64">
        <f>Autoevaluación!R8/SUM(Autoevaluación!R7:R10)</f>
        <v>0.5</v>
      </c>
      <c r="E4" s="64">
        <f>Autoevaluación!R9/SUM(Autoevaluación!R7:R10)</f>
        <v>0.5</v>
      </c>
      <c r="F4" s="64">
        <f>Autoevaluación!R10/SUM(Autoevaluación!R7:R10)</f>
        <v>0</v>
      </c>
      <c r="G4" s="65"/>
      <c r="H4" s="64" t="e">
        <f>Autoevaluación!S7/SUM(Autoevaluación!S7:S10)</f>
        <v>#DIV/0!</v>
      </c>
      <c r="I4" s="64" t="e">
        <f>Autoevaluación!S8/SUM(Autoevaluación!S7:S10)</f>
        <v>#DIV/0!</v>
      </c>
      <c r="J4" s="64" t="e">
        <f>Autoevaluación!S9/SUM(Autoevaluación!S7:S10)</f>
        <v>#DIV/0!</v>
      </c>
      <c r="K4" s="64" t="e">
        <f>Autoevaluación!S10/SUM(Autoevaluación!S7:S10)</f>
        <v>#DIV/0!</v>
      </c>
      <c r="L4" s="88"/>
      <c r="M4" s="64" t="e">
        <f>Autoevaluación!T7/SUM(Autoevaluación!T7:T10)</f>
        <v>#DIV/0!</v>
      </c>
      <c r="N4" s="64" t="e">
        <f>Autoevaluación!T8/SUM(Autoevaluación!T7:T10)</f>
        <v>#DIV/0!</v>
      </c>
      <c r="O4" s="64" t="e">
        <f>Autoevaluación!T9/SUM(Autoevaluación!T7:T10)</f>
        <v>#DIV/0!</v>
      </c>
      <c r="P4" s="64" t="e">
        <f>Autoevaluación!T10/SUM(Autoevaluación!T7:T10)</f>
        <v>#DIV/0!</v>
      </c>
      <c r="Q4" s="93"/>
      <c r="R4" s="64">
        <f>Autoevaluación!U7/SUM(Autoevaluación!U7:U10)</f>
        <v>0</v>
      </c>
      <c r="S4" s="64">
        <f>Autoevaluación!U8/SUM(Autoevaluación!U7:U10)</f>
        <v>0</v>
      </c>
      <c r="T4" s="64">
        <f>Autoevaluación!U9/SUM(Autoevaluación!U7:U10)</f>
        <v>1</v>
      </c>
      <c r="U4" s="64">
        <f>Autoevaluación!U10/SUM(Autoevaluación!U7:U10)</f>
        <v>0</v>
      </c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</row>
    <row r="5" ht="38.1" customHeight="1" spans="2:45">
      <c r="B5" s="62" t="s">
        <v>91</v>
      </c>
      <c r="C5" s="63">
        <f>Autoevaluación!R13/SUM(Autoevaluación!R13:R16)</f>
        <v>0</v>
      </c>
      <c r="D5" s="64">
        <f>Autoevaluación!R14/SUM(Autoevaluación!R13:R16)</f>
        <v>0.8</v>
      </c>
      <c r="E5" s="64">
        <f>Autoevaluación!R15/SUM(Autoevaluación!R13:R16)</f>
        <v>0.2</v>
      </c>
      <c r="F5" s="64">
        <f>Autoevaluación!R16/SUM(Autoevaluación!R13:R16)</f>
        <v>0</v>
      </c>
      <c r="G5" s="65"/>
      <c r="H5" s="64" t="e">
        <f>Autoevaluación!S13/SUM(Autoevaluación!S13:S16)</f>
        <v>#DIV/0!</v>
      </c>
      <c r="I5" s="64" t="e">
        <f>Autoevaluación!S14/SUM(Autoevaluación!S13:S16)</f>
        <v>#DIV/0!</v>
      </c>
      <c r="J5" s="64" t="e">
        <f>Autoevaluación!S15/SUM(Autoevaluación!S13:S16)</f>
        <v>#DIV/0!</v>
      </c>
      <c r="K5" s="64" t="e">
        <f>Autoevaluación!S16/SUM(Autoevaluación!S13:S16)</f>
        <v>#DIV/0!</v>
      </c>
      <c r="L5" s="88"/>
      <c r="M5" s="64" t="e">
        <f>Autoevaluación!T13/SUM(Autoevaluación!T13:T16)</f>
        <v>#DIV/0!</v>
      </c>
      <c r="N5" s="64" t="e">
        <f>Autoevaluación!T14/SUM(Autoevaluación!T13:T16)</f>
        <v>#DIV/0!</v>
      </c>
      <c r="O5" s="64" t="e">
        <f>Autoevaluación!T15/SUM(Autoevaluación!T13:T16)</f>
        <v>#DIV/0!</v>
      </c>
      <c r="P5" s="64" t="e">
        <f>Autoevaluación!T16/SUM(Autoevaluación!T13:T16)</f>
        <v>#DIV/0!</v>
      </c>
      <c r="Q5" s="93"/>
      <c r="R5" s="64" t="e">
        <f>Autoevaluación!U13/SUM(Autoevaluación!U13:U16)</f>
        <v>#DIV/0!</v>
      </c>
      <c r="S5" s="64" t="e">
        <f>Autoevaluación!U14/SUM(Autoevaluación!U13:U16)</f>
        <v>#DIV/0!</v>
      </c>
      <c r="T5" s="64" t="e">
        <f>Autoevaluación!U15/SUM(Autoevaluación!U13:U16)</f>
        <v>#DIV/0!</v>
      </c>
      <c r="U5" s="64" t="e">
        <f>Autoevaluación!U16/SUM(Autoevaluación!U13:U16)</f>
        <v>#DIV/0!</v>
      </c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</row>
    <row r="6" ht="38.1" customHeight="1" spans="2:45">
      <c r="B6" s="62" t="s">
        <v>107</v>
      </c>
      <c r="C6" s="63">
        <f>Autoevaluación!R20/SUM(Autoevaluación!R20:R23)</f>
        <v>0</v>
      </c>
      <c r="D6" s="64">
        <f>Autoevaluación!R21/SUM(Autoevaluación!R20:R23)</f>
        <v>0.75</v>
      </c>
      <c r="E6" s="64">
        <f>Autoevaluación!R22/SUM(Autoevaluación!R20:R23)</f>
        <v>0.25</v>
      </c>
      <c r="F6" s="64">
        <f>Autoevaluación!R23/SUM(Autoevaluación!R20:R23)</f>
        <v>0</v>
      </c>
      <c r="G6" s="65"/>
      <c r="H6" s="64" t="e">
        <f>Autoevaluación!S20/SUM(Autoevaluación!S20:S23)</f>
        <v>#DIV/0!</v>
      </c>
      <c r="I6" s="64" t="e">
        <f>Autoevaluación!S21/SUM(Autoevaluación!S20:S23)</f>
        <v>#DIV/0!</v>
      </c>
      <c r="J6" s="64" t="e">
        <f>Autoevaluación!S20/SUM(Autoevaluación!S20:S23)</f>
        <v>#DIV/0!</v>
      </c>
      <c r="K6" s="64" t="e">
        <f>Autoevaluación!S23/SUM(Autoevaluación!S20:S23)</f>
        <v>#DIV/0!</v>
      </c>
      <c r="L6" s="88"/>
      <c r="M6" s="64" t="e">
        <f>Autoevaluación!T20/SUM(Autoevaluación!T20:T23)</f>
        <v>#DIV/0!</v>
      </c>
      <c r="N6" s="64" t="e">
        <f>Autoevaluación!T21/SUM(Autoevaluación!T20:T23)</f>
        <v>#DIV/0!</v>
      </c>
      <c r="O6" s="64" t="e">
        <f>Autoevaluación!T22/SUM(Autoevaluación!T20:T23)</f>
        <v>#DIV/0!</v>
      </c>
      <c r="P6" s="64" t="e">
        <f>Autoevaluación!T23/SUM(Autoevaluación!T20:T23)</f>
        <v>#DIV/0!</v>
      </c>
      <c r="Q6" s="93"/>
      <c r="R6" s="64" t="e">
        <f>Autoevaluación!U20/SUM(Autoevaluación!U20:U23)</f>
        <v>#DIV/0!</v>
      </c>
      <c r="S6" s="64" t="e">
        <f>Autoevaluación!U21/SUM(Autoevaluación!U20:U23)</f>
        <v>#DIV/0!</v>
      </c>
      <c r="T6" s="64" t="e">
        <f>Autoevaluación!U22/SUM(Autoevaluación!U20:U23)</f>
        <v>#DIV/0!</v>
      </c>
      <c r="U6" s="64" t="e">
        <f>Autoevaluación!U23/SUM(Autoevaluación!U20:U23)</f>
        <v>#DIV/0!</v>
      </c>
      <c r="V6" s="94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</row>
    <row r="7" ht="38.1" customHeight="1" spans="2:45">
      <c r="B7" s="62" t="s">
        <v>130</v>
      </c>
      <c r="C7" s="63">
        <f>Autoevaluación!R30/SUM(Autoevaluación!R30:R33)</f>
        <v>0.25</v>
      </c>
      <c r="D7" s="64">
        <f>Autoevaluación!R31/SUM(Autoevaluación!R30:R33)</f>
        <v>0.25</v>
      </c>
      <c r="E7" s="64">
        <f>Autoevaluación!R32/SUM(Autoevaluación!R30:R33)</f>
        <v>0.5</v>
      </c>
      <c r="F7" s="64">
        <f>Autoevaluación!R33/SUM(Autoevaluación!R30:R33)</f>
        <v>0</v>
      </c>
      <c r="G7" s="65"/>
      <c r="H7" s="64" t="e">
        <f>Autoevaluación!S30/SUM(Autoevaluación!S30:S33)</f>
        <v>#DIV/0!</v>
      </c>
      <c r="I7" s="64" t="e">
        <f>Autoevaluación!S31/SUM(Autoevaluación!S30:S33)</f>
        <v>#DIV/0!</v>
      </c>
      <c r="J7" s="64" t="e">
        <f>Autoevaluación!S32/SUM(Autoevaluación!S30:S33)</f>
        <v>#DIV/0!</v>
      </c>
      <c r="K7" s="64" t="e">
        <f>Autoevaluación!S33/SUM(Autoevaluación!S30:S33)</f>
        <v>#DIV/0!</v>
      </c>
      <c r="L7" s="88"/>
      <c r="M7" s="64" t="e">
        <f>Autoevaluación!T30/SUM(Autoevaluación!T30:T33)</f>
        <v>#DIV/0!</v>
      </c>
      <c r="N7" s="64" t="e">
        <f>Autoevaluación!T31/SUM(Autoevaluación!T30:T33)</f>
        <v>#DIV/0!</v>
      </c>
      <c r="O7" s="64" t="e">
        <f>Autoevaluación!T32/SUM(Autoevaluación!T30:T33)</f>
        <v>#DIV/0!</v>
      </c>
      <c r="P7" s="64" t="e">
        <f>Autoevaluación!T33/SUM(Autoevaluación!T30:T33)</f>
        <v>#DIV/0!</v>
      </c>
      <c r="Q7" s="93"/>
      <c r="R7" s="64" t="e">
        <f>Autoevaluación!U30/SUM(Autoevaluación!U30:U33)</f>
        <v>#DIV/0!</v>
      </c>
      <c r="S7" s="64" t="e">
        <f>Autoevaluación!U31/SUM(Autoevaluación!U30:U33)</f>
        <v>#DIV/0!</v>
      </c>
      <c r="T7" s="64" t="e">
        <f>Autoevaluación!U32/SUM(Autoevaluación!U30:U33)</f>
        <v>#DIV/0!</v>
      </c>
      <c r="U7" s="64" t="e">
        <f>Autoevaluación!U33/SUM(Autoevaluación!U30:U33)</f>
        <v>#DIV/0!</v>
      </c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</row>
    <row r="8" ht="38.1" customHeight="1" spans="2:45">
      <c r="B8" s="62" t="s">
        <v>143</v>
      </c>
      <c r="C8" s="63">
        <f>Autoevaluación!R36/SUM(Autoevaluación!R36:R39)</f>
        <v>0.111111111111111</v>
      </c>
      <c r="D8" s="64">
        <f>Autoevaluación!R37/SUM(Autoevaluación!R36:R39)</f>
        <v>0.444444444444444</v>
      </c>
      <c r="E8" s="64">
        <f>Autoevaluación!R38/SUM(Autoevaluación!R36:R39)</f>
        <v>0.444444444444444</v>
      </c>
      <c r="F8" s="64">
        <f>Autoevaluación!R39/SUM(Autoevaluación!R36:R39)</f>
        <v>0</v>
      </c>
      <c r="G8" s="65"/>
      <c r="H8" s="64">
        <f>Autoevaluación!S36/SUM(Autoevaluación!S36:S39)</f>
        <v>0</v>
      </c>
      <c r="I8" s="64">
        <f>Autoevaluación!S37/SUM(Autoevaluación!S36:S39)</f>
        <v>1</v>
      </c>
      <c r="J8" s="64">
        <f>Autoevaluación!S38/SUM(Autoevaluación!S36:S39)</f>
        <v>0</v>
      </c>
      <c r="K8" s="64">
        <f>Autoevaluación!S39/SUM(Autoevaluación!S36:S39)</f>
        <v>0</v>
      </c>
      <c r="L8" s="88"/>
      <c r="M8" s="64" t="e">
        <f>Autoevaluación!T36/SUM(Autoevaluación!T36:T39)</f>
        <v>#DIV/0!</v>
      </c>
      <c r="N8" s="64" t="e">
        <f>Autoevaluación!T37/SUM(Autoevaluación!T36:T39)</f>
        <v>#DIV/0!</v>
      </c>
      <c r="O8" s="64" t="e">
        <f>Autoevaluación!T38/SUM(Autoevaluación!T36:T39)</f>
        <v>#DIV/0!</v>
      </c>
      <c r="P8" s="64" t="e">
        <f>Autoevaluación!T39/SUM(Autoevaluación!T36:T39)</f>
        <v>#DIV/0!</v>
      </c>
      <c r="Q8" s="93"/>
      <c r="R8" s="64" t="e">
        <f>Autoevaluación!U36/SUM(Autoevaluación!U36:U39)</f>
        <v>#DIV/0!</v>
      </c>
      <c r="S8" s="64" t="e">
        <f>Autoevaluación!U37/SUM(Autoevaluación!U36:U39)</f>
        <v>#DIV/0!</v>
      </c>
      <c r="T8" s="64" t="e">
        <f>Autoevaluación!U38/SUM(Autoevaluación!U36:U39)</f>
        <v>#DIV/0!</v>
      </c>
      <c r="U8" s="64" t="e">
        <f>Autoevaluación!U39/SUM(Autoevaluación!U36:U39)</f>
        <v>#DIV/0!</v>
      </c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</row>
    <row r="9" ht="38.1" customHeight="1" spans="2:45">
      <c r="B9" s="62" t="s">
        <v>171</v>
      </c>
      <c r="C9" s="63">
        <f>Autoevaluación!R47/SUM(Autoevaluación!R47:R50)</f>
        <v>0.5</v>
      </c>
      <c r="D9" s="64">
        <f>Autoevaluación!R48/SUM(Autoevaluación!R47:R50)</f>
        <v>0.25</v>
      </c>
      <c r="E9" s="64">
        <f>Autoevaluación!R49/SUM(Autoevaluación!R47:R50)</f>
        <v>0.25</v>
      </c>
      <c r="F9" s="64">
        <f>Autoevaluación!R50/SUM(Autoevaluación!R47:R50)</f>
        <v>0</v>
      </c>
      <c r="G9" s="65"/>
      <c r="H9" s="64" t="e">
        <f>Autoevaluación!S47/SUM(Autoevaluación!S47:S50)</f>
        <v>#DIV/0!</v>
      </c>
      <c r="I9" s="64" t="e">
        <f>Autoevaluación!S48/SUM(Autoevaluación!S47:S50)</f>
        <v>#DIV/0!</v>
      </c>
      <c r="J9" s="64" t="e">
        <f>Autoevaluación!S49/SUM(Autoevaluación!S47:S50)</f>
        <v>#DIV/0!</v>
      </c>
      <c r="K9" s="64" t="e">
        <f>Autoevaluación!S50/SUM(Autoevaluación!S47:S50)</f>
        <v>#DIV/0!</v>
      </c>
      <c r="L9" s="88"/>
      <c r="M9" s="64" t="e">
        <f>Autoevaluación!T47/SUM(Autoevaluación!T47:T50)</f>
        <v>#DIV/0!</v>
      </c>
      <c r="N9" s="64" t="e">
        <f>Autoevaluación!T48/SUM(Autoevaluación!T47:T50)</f>
        <v>#DIV/0!</v>
      </c>
      <c r="O9" s="64" t="e">
        <f>Autoevaluación!T49/SUM(Autoevaluación!T47:T50)</f>
        <v>#DIV/0!</v>
      </c>
      <c r="P9" s="64" t="e">
        <f>Autoevaluación!T50/SUM(Autoevaluación!T47:T50)</f>
        <v>#DIV/0!</v>
      </c>
      <c r="Q9" s="93"/>
      <c r="R9" s="64" t="e">
        <f>Autoevaluación!U47/SUM(Autoevaluación!U47:U50)</f>
        <v>#DIV/0!</v>
      </c>
      <c r="S9" s="64" t="e">
        <f>Autoevaluación!U48/SUM(Autoevaluación!U47:U50)</f>
        <v>#DIV/0!</v>
      </c>
      <c r="T9" s="64" t="e">
        <f>Autoevaluación!U49/SUM(Autoevaluación!U47:U50)</f>
        <v>#DIV/0!</v>
      </c>
      <c r="U9" s="64" t="e">
        <f>Autoevaluación!U50/SUM(Autoevaluación!U47:U50)</f>
        <v>#DIV/0!</v>
      </c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</row>
    <row r="10" ht="38.1" customHeight="1" spans="2:45">
      <c r="B10" s="66" t="s">
        <v>370</v>
      </c>
      <c r="C10" s="67">
        <f>AVERAGE(C4:C9)</f>
        <v>0.143518518518519</v>
      </c>
      <c r="D10" s="67">
        <f>AVERAGE(D4:D9)</f>
        <v>0.499074074074074</v>
      </c>
      <c r="E10" s="67">
        <f>AVERAGE(E4:E9)</f>
        <v>0.357407407407407</v>
      </c>
      <c r="F10" s="67">
        <f>AVERAGE(F4:F9)</f>
        <v>0</v>
      </c>
      <c r="G10" s="68"/>
      <c r="H10" s="67" t="e">
        <f>AVERAGE(H4:H9)</f>
        <v>#DIV/0!</v>
      </c>
      <c r="I10" s="67" t="e">
        <f>AVERAGE(I4:I9)</f>
        <v>#DIV/0!</v>
      </c>
      <c r="J10" s="67" t="e">
        <f>AVERAGE(J4:J9)</f>
        <v>#DIV/0!</v>
      </c>
      <c r="K10" s="67" t="e">
        <f>AVERAGE(K4:K9)</f>
        <v>#DIV/0!</v>
      </c>
      <c r="L10" s="68"/>
      <c r="M10" s="67" t="e">
        <f>AVERAGE(M4:M9)</f>
        <v>#DIV/0!</v>
      </c>
      <c r="N10" s="67" t="e">
        <f>AVERAGE(N4:N9)</f>
        <v>#DIV/0!</v>
      </c>
      <c r="O10" s="67" t="e">
        <f>AVERAGE(O4:O9)</f>
        <v>#DIV/0!</v>
      </c>
      <c r="P10" s="67" t="e">
        <f>AVERAGE(P4:P9)</f>
        <v>#DIV/0!</v>
      </c>
      <c r="Q10" s="95"/>
      <c r="R10" s="67" t="e">
        <f>AVERAGE(R4:R9)</f>
        <v>#DIV/0!</v>
      </c>
      <c r="S10" s="67" t="e">
        <f>AVERAGE(S4:S9)</f>
        <v>#DIV/0!</v>
      </c>
      <c r="T10" s="67" t="e">
        <f>AVERAGE(T4:T9)</f>
        <v>#DIV/0!</v>
      </c>
      <c r="U10" s="67" t="e">
        <f>AVERAGE(U4:U9)</f>
        <v>#DIV/0!</v>
      </c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</row>
    <row r="11" spans="2:45">
      <c r="B11" s="69"/>
      <c r="C11" s="69"/>
      <c r="D11" s="69"/>
      <c r="E11" s="69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</row>
    <row r="12" ht="21.95" customHeight="1" spans="2:45">
      <c r="B12" s="70">
        <v>2023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96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</row>
    <row r="13" ht="24.95" customHeight="1" spans="2:45">
      <c r="B13" s="72" t="s">
        <v>371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</row>
    <row r="14" ht="60" customHeight="1" spans="2:45">
      <c r="B14" s="24" t="s">
        <v>372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</row>
    <row r="15" ht="60" customHeight="1" spans="2:45">
      <c r="B15" s="24" t="s">
        <v>373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</row>
    <row r="16" s="51" customFormat="1" ht="24.95" customHeight="1" spans="2:21">
      <c r="B16" s="74" t="s">
        <v>374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</row>
    <row r="17" ht="60" customHeight="1" spans="2:21">
      <c r="B17" s="24" t="s">
        <v>375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</row>
    <row r="18" ht="60" customHeight="1" spans="2:21">
      <c r="B18" s="24" t="s">
        <v>376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</row>
    <row r="19" ht="60" customHeight="1" spans="2:21">
      <c r="B19" s="24" t="s">
        <v>377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ht="16.5" customHeight="1" spans="2:21"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</row>
    <row r="21" ht="21.95" customHeight="1" spans="2:21">
      <c r="B21" s="77">
        <v>2024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</row>
    <row r="22" ht="24.95" customHeight="1" spans="2:21">
      <c r="B22" s="78" t="s">
        <v>371</v>
      </c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ht="60" customHeight="1" spans="2:21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ht="60" customHeight="1" spans="2:21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="51" customFormat="1" ht="24.95" customHeight="1" spans="2:21">
      <c r="B25" s="74" t="s">
        <v>374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</row>
    <row r="26" ht="60" customHeight="1" spans="2:2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ht="60" customHeight="1" spans="2:21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ht="60" customHeight="1" spans="2:21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ht="16.5" customHeight="1" spans="2:21"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</row>
    <row r="30" ht="21.95" customHeight="1" spans="2:21">
      <c r="B30" s="79">
        <v>2025</v>
      </c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</row>
    <row r="31" ht="24.95" customHeight="1" spans="2:21">
      <c r="B31" s="81" t="s">
        <v>371</v>
      </c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</row>
    <row r="32" ht="60" customHeight="1" spans="2:21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</row>
    <row r="33" ht="60" customHeight="1" spans="2:21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</row>
    <row r="34" s="51" customFormat="1" ht="24.95" customHeight="1" spans="2:21">
      <c r="B34" s="74" t="s">
        <v>374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</row>
    <row r="35" ht="60" customHeight="1" spans="2:21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</row>
    <row r="36" ht="60" customHeight="1" spans="2:21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</row>
    <row r="37" ht="60" customHeight="1" spans="2:21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</row>
    <row r="39" spans="2:21">
      <c r="B39" s="83">
        <v>2026</v>
      </c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</row>
    <row r="40" ht="19.5" spans="2:21">
      <c r="B40" s="81" t="s">
        <v>371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</row>
    <row r="41" ht="60.75" customHeight="1" spans="2:21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</row>
    <row r="42" ht="60" customHeight="1" spans="2:21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</row>
    <row r="43" ht="19.5" spans="2:21">
      <c r="B43" s="74" t="s">
        <v>374</v>
      </c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</row>
    <row r="44" ht="45.75" customHeight="1" spans="2:21"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</row>
    <row r="45" ht="48" customHeight="1" spans="2:21"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</row>
    <row r="46" ht="56.25" customHeight="1" spans="2:21"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</row>
    <row r="65495" spans="2:22">
      <c r="B65495" s="97" t="s">
        <v>64</v>
      </c>
      <c r="C65495" s="97"/>
      <c r="D65495" s="97"/>
      <c r="E65495" s="97"/>
      <c r="F65495" s="97"/>
      <c r="G65495" s="97"/>
      <c r="H65495" s="97"/>
      <c r="I65495" s="97"/>
      <c r="J65495" s="97"/>
      <c r="K65495" s="97"/>
      <c r="L65495" s="97"/>
      <c r="M65495" s="97"/>
      <c r="N65495" s="97"/>
      <c r="O65495" s="97"/>
      <c r="P65495" s="97"/>
      <c r="Q65495" s="97"/>
      <c r="R65495" s="97"/>
      <c r="S65495" s="97"/>
      <c r="T65495" s="97"/>
      <c r="U65495" s="97"/>
      <c r="V65495" s="97"/>
    </row>
    <row r="65496" spans="2:22">
      <c r="B65496" s="98" t="s">
        <v>65</v>
      </c>
      <c r="C65496" s="98"/>
      <c r="D65496" s="98"/>
      <c r="E65496" s="98"/>
      <c r="F65496" s="98"/>
      <c r="G65496" s="98"/>
      <c r="H65496" s="98"/>
      <c r="I65496" s="98"/>
      <c r="J65496" s="98"/>
      <c r="K65496" s="98"/>
      <c r="L65496" s="98"/>
      <c r="M65496" s="98"/>
      <c r="N65496" s="98"/>
      <c r="O65496" s="98"/>
      <c r="P65496" s="98"/>
      <c r="Q65496" s="98"/>
      <c r="R65496" s="98"/>
      <c r="S65496" s="98"/>
      <c r="T65496" s="98"/>
      <c r="U65496" s="98"/>
      <c r="V65496" s="98"/>
    </row>
    <row r="65497" spans="2:22">
      <c r="B65497" s="98" t="s">
        <v>66</v>
      </c>
      <c r="C65497" s="98"/>
      <c r="D65497" s="98"/>
      <c r="E65497" s="98"/>
      <c r="F65497" s="98"/>
      <c r="G65497" s="98"/>
      <c r="H65497" s="98"/>
      <c r="I65497" s="98"/>
      <c r="J65497" s="98"/>
      <c r="K65497" s="98"/>
      <c r="L65497" s="98"/>
      <c r="M65497" s="98"/>
      <c r="N65497" s="98"/>
      <c r="O65497" s="98"/>
      <c r="P65497" s="98"/>
      <c r="Q65497" s="98"/>
      <c r="R65497" s="98"/>
      <c r="S65497" s="98"/>
      <c r="T65497" s="98"/>
      <c r="U65497" s="98"/>
      <c r="V65497" s="98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46:U46"/>
    <mergeCell ref="B2:B3"/>
    <mergeCell ref="G3:G9"/>
    <mergeCell ref="L3:L9"/>
    <mergeCell ref="V2:V3"/>
  </mergeCells>
  <hyperlinks>
    <hyperlink ref="B65497" r:id="rId2" display="www.qmtltda.com"/>
    <hyperlink ref="B65496" r:id="rId3" display="aguel5@hotmail.com"/>
    <hyperlink ref="B4" location="Autoevaluación!A6" display="Direccionamiento Estratégico" tooltip="Ir a autoevaluación"/>
    <hyperlink ref="B5" location="Autoevaluación!A12" display="Gestión Estratégica" tooltip="|Ir a autoevaluacion"/>
    <hyperlink ref="B6" location="Autoevaluación!A19" display="Gobierno Escolar" tooltip="Ir a autoevaluacion"/>
    <hyperlink ref="B7" location="Autoevaluación!A29" display="Cultura Institucional" tooltip="Ir a autoevaluacion"/>
    <hyperlink ref="B8" location="Autoevaluación!A35" display="Clima Escolar" tooltip="Ir a autoevaluacion"/>
    <hyperlink ref="B9" location="Autoevaluación!A46" display="Relaciones Con El Entorno" tooltip="Ir a autoevaluacion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4"/>
  <dimension ref="B1:AS65497"/>
  <sheetViews>
    <sheetView showGridLines="0" zoomScale="70" zoomScaleNormal="70" topLeftCell="A10" workbookViewId="0">
      <selection activeCell="B18" sqref="B18:U18"/>
    </sheetView>
  </sheetViews>
  <sheetFormatPr defaultColWidth="11.4380952380952" defaultRowHeight="15"/>
  <cols>
    <col min="1" max="1" width="1.47619047619048" style="2" customWidth="1"/>
    <col min="2" max="2" width="34.7047619047619" style="2" customWidth="1"/>
    <col min="3" max="6" width="7.66666666666667" style="2" customWidth="1"/>
    <col min="7" max="7" width="1.74285714285714" style="2" customWidth="1"/>
    <col min="8" max="11" width="7.66666666666667" style="2" customWidth="1"/>
    <col min="12" max="12" width="1.74285714285714" style="2" customWidth="1"/>
    <col min="13" max="16" width="7.66666666666667" style="2" customWidth="1"/>
    <col min="17" max="17" width="2.82857142857143" style="2" customWidth="1"/>
    <col min="18" max="21" width="7.66666666666667" style="2" customWidth="1"/>
    <col min="22" max="27" width="11.4380952380952" style="2"/>
    <col min="28" max="28" width="2.01904761904762" style="2" customWidth="1"/>
    <col min="29" max="33" width="11.4380952380952" style="2"/>
    <col min="34" max="34" width="1.88571428571429" style="2" customWidth="1"/>
    <col min="35" max="16384" width="11.4380952380952" style="2"/>
  </cols>
  <sheetData>
    <row r="1" ht="6" customHeight="1"/>
    <row r="2" ht="22.5" customHeight="1" spans="2:45">
      <c r="B2" s="3" t="s">
        <v>378</v>
      </c>
      <c r="C2" s="4" t="s">
        <v>71</v>
      </c>
      <c r="D2" s="4"/>
      <c r="E2" s="4"/>
      <c r="F2" s="4"/>
      <c r="G2" s="5"/>
      <c r="H2" s="6" t="s">
        <v>72</v>
      </c>
      <c r="I2" s="6"/>
      <c r="J2" s="6"/>
      <c r="K2" s="6"/>
      <c r="L2" s="33"/>
      <c r="M2" s="34" t="s">
        <v>73</v>
      </c>
      <c r="N2" s="34"/>
      <c r="O2" s="34"/>
      <c r="P2" s="34"/>
      <c r="Q2" s="37"/>
      <c r="R2" s="32" t="s">
        <v>74</v>
      </c>
      <c r="S2" s="32"/>
      <c r="T2" s="32"/>
      <c r="U2" s="32"/>
      <c r="V2" s="38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</row>
    <row r="3" ht="24.75" customHeight="1" spans="2:45">
      <c r="B3" s="7"/>
      <c r="C3" s="8">
        <v>1</v>
      </c>
      <c r="D3" s="8">
        <v>2</v>
      </c>
      <c r="E3" s="9">
        <v>3</v>
      </c>
      <c r="F3" s="10">
        <v>4</v>
      </c>
      <c r="G3" s="11"/>
      <c r="H3" s="8">
        <v>1</v>
      </c>
      <c r="I3" s="8">
        <v>2</v>
      </c>
      <c r="J3" s="9">
        <v>3</v>
      </c>
      <c r="K3" s="10">
        <v>4</v>
      </c>
      <c r="L3" s="35"/>
      <c r="M3" s="8">
        <v>1</v>
      </c>
      <c r="N3" s="8">
        <v>2</v>
      </c>
      <c r="O3" s="9">
        <v>3</v>
      </c>
      <c r="P3" s="10">
        <v>4</v>
      </c>
      <c r="Q3" s="40"/>
      <c r="R3" s="8">
        <v>1</v>
      </c>
      <c r="S3" s="8">
        <v>2</v>
      </c>
      <c r="T3" s="9">
        <v>3</v>
      </c>
      <c r="U3" s="10">
        <v>4</v>
      </c>
      <c r="V3" s="38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</row>
    <row r="4" ht="38.1" customHeight="1" spans="2:45">
      <c r="B4" s="46" t="s">
        <v>379</v>
      </c>
      <c r="C4" s="13">
        <f>Autoevaluación!R55/SUM(Autoevaluación!R55:R58)</f>
        <v>0</v>
      </c>
      <c r="D4" s="14">
        <f>Autoevaluación!R56/SUM(Autoevaluación!R55:R58)</f>
        <v>0.8</v>
      </c>
      <c r="E4" s="14">
        <f>Autoevaluación!R57/SUM(Autoevaluación!R55:R58)</f>
        <v>0.2</v>
      </c>
      <c r="F4" s="14">
        <f>Autoevaluación!R58/SUM(Autoevaluación!R55:R58)</f>
        <v>0</v>
      </c>
      <c r="G4" s="15"/>
      <c r="H4" s="14" t="e">
        <f>Autoevaluación!S55/SUM(Autoevaluación!S55:S59)</f>
        <v>#DIV/0!</v>
      </c>
      <c r="I4" s="14" t="e">
        <f>Autoevaluación!S56/SUM(Autoevaluación!S55:S58)</f>
        <v>#DIV/0!</v>
      </c>
      <c r="J4" s="14" t="e">
        <f>Autoevaluación!S57/SUM(Autoevaluación!S55:S58)</f>
        <v>#DIV/0!</v>
      </c>
      <c r="K4" s="14" t="e">
        <f>Autoevaluación!S58/SUM(Autoevaluación!S55:S58)</f>
        <v>#DIV/0!</v>
      </c>
      <c r="L4" s="36"/>
      <c r="M4" s="14" t="e">
        <f>Autoevaluación!T55/SUM(Autoevaluación!T55:T58)</f>
        <v>#DIV/0!</v>
      </c>
      <c r="N4" s="14" t="e">
        <f>Autoevaluación!T56/SUM(Autoevaluación!T55:T58)</f>
        <v>#DIV/0!</v>
      </c>
      <c r="O4" s="14" t="e">
        <f>Autoevaluación!T57/SUM(Autoevaluación!T55:T58)</f>
        <v>#DIV/0!</v>
      </c>
      <c r="P4" s="14" t="e">
        <f>Autoevaluación!T58/SUM(Autoevaluación!T55:T58)</f>
        <v>#DIV/0!</v>
      </c>
      <c r="Q4" s="41"/>
      <c r="R4" s="14" t="e">
        <f>Autoevaluación!U55/SUM(Autoevaluación!U55:U58)</f>
        <v>#DIV/0!</v>
      </c>
      <c r="S4" s="14" t="e">
        <f>Autoevaluación!U56/SUM(Autoevaluación!U55:U58)</f>
        <v>#DIV/0!</v>
      </c>
      <c r="T4" s="14" t="e">
        <f>Autoevaluación!U57/SUM(Autoevaluación!U55:U58)</f>
        <v>#DIV/0!</v>
      </c>
      <c r="U4" s="14" t="e">
        <f>Autoevaluación!U58/SUM(Autoevaluación!U55:U58)</f>
        <v>#DIV/0!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</row>
    <row r="5" ht="38.1" customHeight="1" spans="2:45">
      <c r="B5" s="46" t="s">
        <v>380</v>
      </c>
      <c r="C5" s="13">
        <f>Autoevaluación!R62/SUM(Autoevaluación!R62:R65)</f>
        <v>0.25</v>
      </c>
      <c r="D5" s="14">
        <f>Autoevaluación!R63/SUM(Autoevaluación!R62:R65)</f>
        <v>0.5</v>
      </c>
      <c r="E5" s="14">
        <f>Autoevaluación!R64/SUM(Autoevaluación!R62:R65)</f>
        <v>0.25</v>
      </c>
      <c r="F5" s="14">
        <f>Autoevaluación!R65/SUM(Autoevaluación!R62:R65)</f>
        <v>0</v>
      </c>
      <c r="G5" s="15"/>
      <c r="H5" s="14" t="e">
        <f>Autoevaluación!S62/SUM(Autoevaluación!S62:S65)</f>
        <v>#DIV/0!</v>
      </c>
      <c r="I5" s="14" t="e">
        <f>Autoevaluación!S63/SUM(Autoevaluación!S62:S65)</f>
        <v>#DIV/0!</v>
      </c>
      <c r="J5" s="14" t="e">
        <f>Autoevaluación!S64/SUM(Autoevaluación!S62:S65)</f>
        <v>#DIV/0!</v>
      </c>
      <c r="K5" s="14" t="e">
        <f>Autoevaluación!S65/SUM(Autoevaluación!S62:S65)</f>
        <v>#DIV/0!</v>
      </c>
      <c r="L5" s="36"/>
      <c r="M5" s="14" t="e">
        <f>Autoevaluación!T62/SUM(Autoevaluación!T62:T65)</f>
        <v>#DIV/0!</v>
      </c>
      <c r="N5" s="14" t="e">
        <f>Autoevaluación!T63/SUM(Autoevaluación!T62:T65)</f>
        <v>#DIV/0!</v>
      </c>
      <c r="O5" s="14" t="e">
        <f>Autoevaluación!T64/SUM(Autoevaluación!T62:T65)</f>
        <v>#DIV/0!</v>
      </c>
      <c r="P5" s="14" t="e">
        <f>Autoevaluación!T65/SUM(Autoevaluación!T62:T65)</f>
        <v>#DIV/0!</v>
      </c>
      <c r="Q5" s="41"/>
      <c r="R5" s="14" t="e">
        <f>Autoevaluación!U62/SUM(Autoevaluación!U62:U65)</f>
        <v>#DIV/0!</v>
      </c>
      <c r="S5" s="14" t="e">
        <f>Autoevaluación!U63/SUM(Autoevaluación!U62:U65)</f>
        <v>#DIV/0!</v>
      </c>
      <c r="T5" s="14" t="e">
        <f>Autoevaluación!U64/SUM(Autoevaluación!U62:U65)</f>
        <v>#DIV/0!</v>
      </c>
      <c r="U5" s="14" t="e">
        <f>Autoevaluación!U65/SUM(Autoevaluación!U62:U65)</f>
        <v>#DIV/0!</v>
      </c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</row>
    <row r="6" ht="38.1" customHeight="1" spans="2:45">
      <c r="B6" s="46" t="s">
        <v>381</v>
      </c>
      <c r="C6" s="13">
        <f>Autoevaluación!R68/SUM(Autoevaluación!R68:R71)</f>
        <v>0</v>
      </c>
      <c r="D6" s="14">
        <f>Autoevaluación!R69/SUM(Autoevaluación!R68:R71)</f>
        <v>0.75</v>
      </c>
      <c r="E6" s="14">
        <f>Autoevaluación!R70/SUM(Autoevaluación!R68:R71)</f>
        <v>0.25</v>
      </c>
      <c r="F6" s="14">
        <f>Autoevaluación!R71/SUM(Autoevaluación!R68:R71)</f>
        <v>0</v>
      </c>
      <c r="G6" s="15"/>
      <c r="H6" s="14" t="e">
        <f>Autoevaluación!S68/SUM(Autoevaluación!S68:S71)</f>
        <v>#DIV/0!</v>
      </c>
      <c r="I6" s="14" t="e">
        <f>Autoevaluación!S69/SUM(Autoevaluación!S68:S71)</f>
        <v>#DIV/0!</v>
      </c>
      <c r="J6" s="14" t="e">
        <f>Autoevaluación!S70/SUM(Autoevaluación!S68:S71)</f>
        <v>#DIV/0!</v>
      </c>
      <c r="K6" s="14" t="e">
        <f>Autoevaluación!S71/SUM(Autoevaluación!S68:S71)</f>
        <v>#DIV/0!</v>
      </c>
      <c r="L6" s="36"/>
      <c r="M6" s="14" t="e">
        <f>Autoevaluación!T68/SUM(Autoevaluación!T68:T71)</f>
        <v>#DIV/0!</v>
      </c>
      <c r="N6" s="14" t="e">
        <f>Autoevaluación!T69/SUM(Autoevaluación!T68:T71)</f>
        <v>#DIV/0!</v>
      </c>
      <c r="O6" s="14" t="e">
        <f>Autoevaluación!T70/SUM(Autoevaluación!T68:T71)</f>
        <v>#DIV/0!</v>
      </c>
      <c r="P6" s="14" t="e">
        <f>Autoevaluación!T71/SUM(Autoevaluación!T68:T71)</f>
        <v>#DIV/0!</v>
      </c>
      <c r="Q6" s="41"/>
      <c r="R6" s="14" t="e">
        <f>Autoevaluación!U68/SUM(Autoevaluación!U68:U71)</f>
        <v>#DIV/0!</v>
      </c>
      <c r="S6" s="14" t="e">
        <f>Autoevaluación!U69/SUM(Autoevaluación!U68:U71)</f>
        <v>#DIV/0!</v>
      </c>
      <c r="T6" s="14" t="e">
        <f>Autoevaluación!U70/SUM(Autoevaluación!U68:U71)</f>
        <v>#DIV/0!</v>
      </c>
      <c r="U6" s="14" t="e">
        <f>Autoevaluación!U71/SUM(Autoevaluación!U68:U71)</f>
        <v>#DIV/0!</v>
      </c>
      <c r="V6" s="42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</row>
    <row r="7" ht="38.1" customHeight="1" spans="2:45">
      <c r="B7" s="46" t="s">
        <v>382</v>
      </c>
      <c r="C7" s="13">
        <f>Autoevaluación!R74/SUM(Autoevaluación!R74:R77)</f>
        <v>0.166666666666667</v>
      </c>
      <c r="D7" s="14">
        <f>Autoevaluación!R75/SUM(Autoevaluación!R74:R77)</f>
        <v>0.333333333333333</v>
      </c>
      <c r="E7" s="14">
        <f>Autoevaluación!R76/SUM(Autoevaluación!R74:R77)</f>
        <v>0.333333333333333</v>
      </c>
      <c r="F7" s="14">
        <f>Autoevaluación!R77/SUM(Autoevaluación!R74:R77)</f>
        <v>0.166666666666667</v>
      </c>
      <c r="G7" s="15"/>
      <c r="H7" s="14" t="e">
        <f>Autoevaluación!S74/SUM(Autoevaluación!S74:S77)</f>
        <v>#DIV/0!</v>
      </c>
      <c r="I7" s="14" t="e">
        <f>Autoevaluación!S75/SUM(Autoevaluación!S74:S77)</f>
        <v>#DIV/0!</v>
      </c>
      <c r="J7" s="14" t="e">
        <f>Autoevaluación!S76/SUM(Autoevaluación!S74:S77)</f>
        <v>#DIV/0!</v>
      </c>
      <c r="K7" s="14" t="e">
        <f>Autoevaluación!S77/SUM(Autoevaluación!S74:S77)</f>
        <v>#DIV/0!</v>
      </c>
      <c r="L7" s="36"/>
      <c r="M7" s="14" t="e">
        <f>Autoevaluación!T74/SUM(Autoevaluación!T74:T77)</f>
        <v>#DIV/0!</v>
      </c>
      <c r="N7" s="14" t="e">
        <f>Autoevaluación!T75/SUM(Autoevaluación!T74:T77)</f>
        <v>#DIV/0!</v>
      </c>
      <c r="O7" s="14" t="e">
        <f>Autoevaluación!T76/SUM(Autoevaluación!T74:T77)</f>
        <v>#DIV/0!</v>
      </c>
      <c r="P7" s="14" t="e">
        <f>Autoevaluación!T77/SUM(Autoevaluación!T74:T77)</f>
        <v>#DIV/0!</v>
      </c>
      <c r="Q7" s="41"/>
      <c r="R7" s="14" t="e">
        <f>Autoevaluación!U74/SUM(Autoevaluación!U74:U77)</f>
        <v>#DIV/0!</v>
      </c>
      <c r="S7" s="14" t="e">
        <f>Autoevaluación!U75/SUM(Autoevaluación!U74:U77)</f>
        <v>#DIV/0!</v>
      </c>
      <c r="T7" s="14" t="e">
        <f>Autoevaluación!U76/SUM(Autoevaluación!U74:U77)</f>
        <v>#DIV/0!</v>
      </c>
      <c r="U7" s="14" t="e">
        <f>Autoevaluación!U77/SUM(Autoevaluación!U74:U77)</f>
        <v>#DIV/0!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</row>
    <row r="8" ht="38.1" customHeight="1" spans="2:45">
      <c r="B8" s="17"/>
      <c r="C8" s="14"/>
      <c r="D8" s="14"/>
      <c r="E8" s="14"/>
      <c r="F8" s="14"/>
      <c r="G8" s="15"/>
      <c r="H8" s="14"/>
      <c r="I8" s="14"/>
      <c r="J8" s="14"/>
      <c r="K8" s="14"/>
      <c r="L8" s="36"/>
      <c r="M8" s="14"/>
      <c r="N8" s="14"/>
      <c r="O8" s="14"/>
      <c r="P8" s="14"/>
      <c r="Q8" s="41"/>
      <c r="R8" s="14"/>
      <c r="S8" s="14"/>
      <c r="T8" s="14"/>
      <c r="U8" s="14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</row>
    <row r="9" ht="38.1" customHeight="1" spans="2:45">
      <c r="B9" s="18"/>
      <c r="C9" s="14"/>
      <c r="D9" s="14"/>
      <c r="E9" s="14"/>
      <c r="F9" s="14"/>
      <c r="G9" s="15"/>
      <c r="H9" s="14"/>
      <c r="I9" s="14"/>
      <c r="J9" s="14"/>
      <c r="K9" s="14"/>
      <c r="L9" s="36"/>
      <c r="M9" s="14"/>
      <c r="N9" s="14"/>
      <c r="O9" s="14"/>
      <c r="P9" s="14"/>
      <c r="Q9" s="41"/>
      <c r="R9" s="14"/>
      <c r="S9" s="14"/>
      <c r="T9" s="14"/>
      <c r="U9" s="14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</row>
    <row r="10" ht="38.1" customHeight="1" spans="2:45">
      <c r="B10" s="19" t="s">
        <v>383</v>
      </c>
      <c r="C10" s="20">
        <f>AVERAGE(C4:C9)</f>
        <v>0.104166666666667</v>
      </c>
      <c r="D10" s="20">
        <f>AVERAGE(D4:D9)</f>
        <v>0.595833333333333</v>
      </c>
      <c r="E10" s="20">
        <f>AVERAGE(E4:E9)</f>
        <v>0.258333333333333</v>
      </c>
      <c r="F10" s="20">
        <f>AVERAGE(F4:F9)</f>
        <v>0.0416666666666667</v>
      </c>
      <c r="G10" s="21"/>
      <c r="H10" s="20" t="e">
        <f>AVERAGE(H4:H9)</f>
        <v>#DIV/0!</v>
      </c>
      <c r="I10" s="20" t="e">
        <f>AVERAGE(I4:I9)</f>
        <v>#DIV/0!</v>
      </c>
      <c r="J10" s="20" t="e">
        <f>AVERAGE(J4:J9)</f>
        <v>#DIV/0!</v>
      </c>
      <c r="K10" s="20" t="e">
        <f>AVERAGE(K4:K9)</f>
        <v>#DIV/0!</v>
      </c>
      <c r="L10" s="21"/>
      <c r="M10" s="20" t="e">
        <f>AVERAGE(M4:M9)</f>
        <v>#DIV/0!</v>
      </c>
      <c r="N10" s="20" t="e">
        <f>AVERAGE(N4:N9)</f>
        <v>#DIV/0!</v>
      </c>
      <c r="O10" s="20" t="e">
        <f>AVERAGE(O4:O9)</f>
        <v>#DIV/0!</v>
      </c>
      <c r="P10" s="20" t="e">
        <f>AVERAGE(P4:P9)</f>
        <v>#DIV/0!</v>
      </c>
      <c r="Q10" s="43"/>
      <c r="R10" s="20" t="e">
        <f>AVERAGE(R4:R9)</f>
        <v>#DIV/0!</v>
      </c>
      <c r="S10" s="20" t="e">
        <f>AVERAGE(S4:S9)</f>
        <v>#DIV/0!</v>
      </c>
      <c r="T10" s="20" t="e">
        <f>AVERAGE(T4:T9)</f>
        <v>#DIV/0!</v>
      </c>
      <c r="U10" s="20" t="e">
        <f>AVERAGE(U4:U9)</f>
        <v>#DIV/0!</v>
      </c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</row>
    <row r="11" spans="2:45">
      <c r="B11" s="22"/>
      <c r="C11" s="22"/>
      <c r="D11" s="22"/>
      <c r="E11" s="22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</row>
    <row r="12" ht="21.95" customHeight="1" spans="2:45">
      <c r="B12" s="4" t="s">
        <v>71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</row>
    <row r="13" ht="24.95" customHeight="1" spans="2:45">
      <c r="B13" s="23" t="s">
        <v>371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</row>
    <row r="14" ht="60" customHeight="1" spans="2:45">
      <c r="B14" s="50" t="s">
        <v>384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</row>
    <row r="15" ht="60" customHeight="1" spans="2:45">
      <c r="B15" s="50" t="s">
        <v>385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</row>
    <row r="16" s="1" customFormat="1" ht="24.95" customHeight="1" spans="2:21">
      <c r="B16" s="25" t="s">
        <v>374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</row>
    <row r="17" ht="60" customHeight="1" spans="2:21">
      <c r="B17" s="50" t="s">
        <v>386</v>
      </c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</row>
    <row r="18" ht="60" customHeight="1" spans="2:21">
      <c r="B18" s="50" t="s">
        <v>387</v>
      </c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</row>
    <row r="19" ht="60" customHeight="1" spans="2:21">
      <c r="B19" s="50" t="s">
        <v>388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</row>
    <row r="20" ht="16.5" customHeight="1" spans="2:21"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</row>
    <row r="21" ht="21.95" customHeight="1" spans="2:21">
      <c r="B21" s="27" t="s">
        <v>72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</row>
    <row r="22" ht="24.95" customHeight="1" spans="2:21">
      <c r="B22" s="28" t="s">
        <v>371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</row>
    <row r="23" ht="60" customHeight="1" spans="2:21"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</row>
    <row r="24" ht="60" customHeight="1" spans="2:21"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</row>
    <row r="25" s="1" customFormat="1" ht="24.95" customHeight="1" spans="2:21">
      <c r="B25" s="25" t="s">
        <v>374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ht="60" customHeight="1" spans="2:21"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</row>
    <row r="27" ht="60" customHeight="1" spans="2:21"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</row>
    <row r="28" ht="60" customHeight="1" spans="2:21"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</row>
    <row r="29" ht="16.5" customHeight="1" spans="2:21"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</row>
    <row r="30" ht="21.95" customHeight="1" spans="2:21">
      <c r="B30" s="29" t="s">
        <v>73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</row>
    <row r="31" ht="24.95" customHeight="1" spans="2:21">
      <c r="B31" s="30" t="s">
        <v>371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</row>
    <row r="32" ht="60" customHeight="1" spans="2:21"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</row>
    <row r="33" ht="60" customHeight="1" spans="2:21"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</row>
    <row r="34" s="1" customFormat="1" ht="24.95" customHeight="1" spans="2:21">
      <c r="B34" s="25" t="s">
        <v>374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</row>
    <row r="35" ht="60" customHeight="1" spans="2:21"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</row>
    <row r="36" ht="60" customHeight="1" spans="2:21"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</row>
    <row r="37" ht="60" customHeight="1" spans="2:21"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</row>
    <row r="39" spans="2:21">
      <c r="B39" s="32" t="s">
        <v>74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ht="19.5" spans="2:21">
      <c r="B40" s="30" t="s">
        <v>371</v>
      </c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ht="51.75" customHeight="1" spans="2:21"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</row>
    <row r="42" ht="50.25" customHeight="1" spans="2:21"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</row>
    <row r="43" ht="19.5" spans="2:21">
      <c r="B43" s="25" t="s">
        <v>374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</row>
    <row r="44" ht="69.75" customHeight="1" spans="2:21"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</row>
    <row r="45" ht="60" customHeight="1" spans="2:21"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</row>
    <row r="46" ht="59.25" customHeight="1" spans="2:21"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</row>
    <row r="65495" spans="2:22">
      <c r="B65495" s="44" t="s">
        <v>64</v>
      </c>
      <c r="C65495" s="44"/>
      <c r="D65495" s="44"/>
      <c r="E65495" s="44"/>
      <c r="F65495" s="44"/>
      <c r="G65495" s="44"/>
      <c r="H65495" s="44"/>
      <c r="I65495" s="44"/>
      <c r="J65495" s="44"/>
      <c r="K65495" s="44"/>
      <c r="L65495" s="44"/>
      <c r="M65495" s="44"/>
      <c r="N65495" s="44"/>
      <c r="O65495" s="44"/>
      <c r="P65495" s="44"/>
      <c r="Q65495" s="44"/>
      <c r="R65495" s="44"/>
      <c r="S65495" s="44"/>
      <c r="T65495" s="44"/>
      <c r="U65495" s="44"/>
      <c r="V65495" s="44"/>
    </row>
    <row r="65496" spans="2:22">
      <c r="B65496" s="45" t="s">
        <v>65</v>
      </c>
      <c r="C65496" s="45"/>
      <c r="D65496" s="45"/>
      <c r="E65496" s="45"/>
      <c r="F65496" s="45"/>
      <c r="G65496" s="45"/>
      <c r="H65496" s="45"/>
      <c r="I65496" s="45"/>
      <c r="J65496" s="45"/>
      <c r="K65496" s="45"/>
      <c r="L65496" s="45"/>
      <c r="M65496" s="45"/>
      <c r="N65496" s="45"/>
      <c r="O65496" s="45"/>
      <c r="P65496" s="45"/>
      <c r="Q65496" s="45"/>
      <c r="R65496" s="45"/>
      <c r="S65496" s="45"/>
      <c r="T65496" s="45"/>
      <c r="U65496" s="45"/>
      <c r="V65496" s="45"/>
    </row>
    <row r="65497" spans="2:22">
      <c r="B65497" s="45" t="s">
        <v>66</v>
      </c>
      <c r="C65497" s="45"/>
      <c r="D65497" s="45"/>
      <c r="E65497" s="45"/>
      <c r="F65497" s="45"/>
      <c r="G65497" s="45"/>
      <c r="H65497" s="45"/>
      <c r="I65497" s="45"/>
      <c r="J65497" s="45"/>
      <c r="K65497" s="45"/>
      <c r="L65497" s="45"/>
      <c r="M65497" s="45"/>
      <c r="N65497" s="45"/>
      <c r="O65497" s="45"/>
      <c r="P65497" s="45"/>
      <c r="Q65497" s="45"/>
      <c r="R65497" s="45"/>
      <c r="S65497" s="45"/>
      <c r="T65497" s="45"/>
      <c r="U65497" s="45"/>
      <c r="V65497" s="45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46:U46"/>
    <mergeCell ref="B2:B3"/>
    <mergeCell ref="G3:G9"/>
    <mergeCell ref="L3:L9"/>
    <mergeCell ref="V2:V3"/>
  </mergeCells>
  <hyperlinks>
    <hyperlink ref="B65497" r:id="rId2" display="www.qmtltda.com"/>
    <hyperlink ref="B65496" r:id="rId3" display="aguel5@hotmail.com"/>
    <hyperlink ref="B4" location="Autoevaluación!A54" display="Diseño pedagogico" tooltip="Ir a autoevaluacion"/>
    <hyperlink ref="B5" location="Autoevaluación!A61" display="Practicas pedagogicas" tooltip="Ir a autoevaluacion"/>
    <hyperlink ref="B6" location="Autoevaluación!A67" display="Gestion de aula" tooltip="Ir a autoevaluación"/>
    <hyperlink ref="B7" location="Autoevaluación!A73" display="Seguimiento academico" tooltip="Ir a autoevaluación"/>
  </hyperlink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5"/>
  <dimension ref="B1:AN65497"/>
  <sheetViews>
    <sheetView showGridLines="0" zoomScale="70" zoomScaleNormal="70" topLeftCell="A7" workbookViewId="0">
      <selection activeCell="B18" sqref="B18:U18"/>
    </sheetView>
  </sheetViews>
  <sheetFormatPr defaultColWidth="11.4380952380952" defaultRowHeight="15"/>
  <cols>
    <col min="1" max="1" width="1.47619047619048" style="2" customWidth="1"/>
    <col min="2" max="2" width="38.3333333333333" style="2" customWidth="1"/>
    <col min="3" max="6" width="7.66666666666667" style="2" customWidth="1"/>
    <col min="7" max="7" width="1.74285714285714" style="2" customWidth="1"/>
    <col min="8" max="11" width="7.66666666666667" style="2" customWidth="1"/>
    <col min="12" max="12" width="1.74285714285714" style="2" customWidth="1"/>
    <col min="13" max="16" width="7.66666666666667" style="2" customWidth="1"/>
    <col min="17" max="17" width="2.15238095238095" style="2" customWidth="1"/>
    <col min="18" max="21" width="7.66666666666667" style="2" customWidth="1"/>
    <col min="22" max="22" width="14.1238095238095" style="2" customWidth="1"/>
    <col min="23" max="27" width="11.4380952380952" style="2"/>
    <col min="28" max="28" width="2.01904761904762" style="2" customWidth="1"/>
    <col min="29" max="33" width="11.4380952380952" style="2"/>
    <col min="34" max="34" width="1.88571428571429" style="2" customWidth="1"/>
    <col min="35" max="16384" width="11.4380952380952" style="2"/>
  </cols>
  <sheetData>
    <row r="1" ht="6" customHeight="1"/>
    <row r="2" ht="22.5" customHeight="1" spans="2:40">
      <c r="B2" s="3" t="s">
        <v>389</v>
      </c>
      <c r="C2" s="4" t="s">
        <v>71</v>
      </c>
      <c r="D2" s="4"/>
      <c r="E2" s="4"/>
      <c r="F2" s="4"/>
      <c r="G2" s="5"/>
      <c r="H2" s="6" t="s">
        <v>72</v>
      </c>
      <c r="I2" s="6"/>
      <c r="J2" s="6"/>
      <c r="K2" s="6"/>
      <c r="L2" s="33"/>
      <c r="M2" s="34" t="s">
        <v>73</v>
      </c>
      <c r="N2" s="34"/>
      <c r="O2" s="34"/>
      <c r="P2" s="34"/>
      <c r="Q2" s="37"/>
      <c r="R2" s="32" t="s">
        <v>74</v>
      </c>
      <c r="S2" s="32"/>
      <c r="T2" s="32"/>
      <c r="U2" s="32"/>
      <c r="V2" s="38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</row>
    <row r="3" ht="24.75" customHeight="1" spans="2:40">
      <c r="B3" s="7"/>
      <c r="C3" s="8">
        <v>1</v>
      </c>
      <c r="D3" s="8">
        <v>2</v>
      </c>
      <c r="E3" s="9">
        <v>3</v>
      </c>
      <c r="F3" s="10">
        <v>4</v>
      </c>
      <c r="G3" s="11"/>
      <c r="H3" s="8">
        <v>1</v>
      </c>
      <c r="I3" s="8">
        <v>2</v>
      </c>
      <c r="J3" s="9">
        <v>3</v>
      </c>
      <c r="K3" s="10">
        <v>4</v>
      </c>
      <c r="L3" s="35"/>
      <c r="M3" s="8">
        <v>1</v>
      </c>
      <c r="N3" s="8">
        <v>2</v>
      </c>
      <c r="O3" s="9">
        <v>3</v>
      </c>
      <c r="P3" s="10">
        <v>4</v>
      </c>
      <c r="Q3" s="40"/>
      <c r="R3" s="8">
        <v>1</v>
      </c>
      <c r="S3" s="8">
        <v>2</v>
      </c>
      <c r="T3" s="9">
        <v>3</v>
      </c>
      <c r="U3" s="10">
        <v>4</v>
      </c>
      <c r="V3" s="38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</row>
    <row r="4" ht="38.1" customHeight="1" spans="2:40">
      <c r="B4" s="46" t="s">
        <v>390</v>
      </c>
      <c r="C4" s="13">
        <f>Autoevaluación!R84/SUM(Autoevaluación!R84:R87)</f>
        <v>0</v>
      </c>
      <c r="D4" s="14">
        <f>Autoevaluación!R85/SUM(Autoevaluación!R84:R87)</f>
        <v>0</v>
      </c>
      <c r="E4" s="14">
        <f>Autoevaluación!R86/SUM(Autoevaluación!R84:R87)</f>
        <v>0.666666666666667</v>
      </c>
      <c r="F4" s="14">
        <f>Autoevaluación!R87/SUM(Autoevaluación!R84:R87)</f>
        <v>0.333333333333333</v>
      </c>
      <c r="G4" s="15"/>
      <c r="H4" s="47" t="e">
        <f>Autoevaluación!S84/SUM(Autoevaluación!S84:S87)</f>
        <v>#DIV/0!</v>
      </c>
      <c r="I4" s="14" t="e">
        <f>Autoevaluación!S85/SUM(Autoevaluación!S84:S87)</f>
        <v>#DIV/0!</v>
      </c>
      <c r="J4" s="14" t="e">
        <f>Autoevaluación!S86/SUM(Autoevaluación!S84:S87)</f>
        <v>#DIV/0!</v>
      </c>
      <c r="K4" s="14" t="e">
        <f>Autoevaluación!S87/SUM(Autoevaluación!S84:S87)</f>
        <v>#DIV/0!</v>
      </c>
      <c r="L4" s="36"/>
      <c r="M4" s="14" t="e">
        <f>Autoevaluación!T84/SUM(Autoevaluación!T84:T87)</f>
        <v>#DIV/0!</v>
      </c>
      <c r="N4" s="14" t="e">
        <f>Autoevaluación!T85/SUM(Autoevaluación!T84:T87)</f>
        <v>#DIV/0!</v>
      </c>
      <c r="O4" s="14" t="e">
        <f>Autoevaluación!T86/SUM(Autoevaluación!T84:T87)</f>
        <v>#DIV/0!</v>
      </c>
      <c r="P4" s="14" t="e">
        <f>Autoevaluación!T87/SUM(Autoevaluación!T84:T87)</f>
        <v>#DIV/0!</v>
      </c>
      <c r="Q4" s="41"/>
      <c r="R4" s="14" t="e">
        <f>Autoevaluación!U84/SUM(Autoevaluación!U84:U87)</f>
        <v>#DIV/0!</v>
      </c>
      <c r="S4" s="14" t="e">
        <f>Autoevaluación!U85/SUM(Autoevaluación!U84:U87)</f>
        <v>#DIV/0!</v>
      </c>
      <c r="T4" s="14" t="e">
        <f>Autoevaluación!U86/SUM(Autoevaluación!U84:U87)</f>
        <v>#DIV/0!</v>
      </c>
      <c r="U4" s="14" t="e">
        <f>Autoevaluación!U87/SUM(Autoevaluación!U84:U87)</f>
        <v>#DIV/0!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</row>
    <row r="5" ht="38.1" customHeight="1" spans="2:40">
      <c r="B5" s="48" t="s">
        <v>391</v>
      </c>
      <c r="C5" s="13">
        <f>Autoevaluación!R89/SUM(Autoevaluación!R89:R92)</f>
        <v>0.571428571428571</v>
      </c>
      <c r="D5" s="14">
        <f>Autoevaluación!R90/SUM(Autoevaluación!R89:R92)</f>
        <v>0.142857142857143</v>
      </c>
      <c r="E5" s="14">
        <f>Autoevaluación!R91/SUM(Autoevaluación!R89:R92)</f>
        <v>0.285714285714286</v>
      </c>
      <c r="F5" s="14">
        <f>Autoevaluación!R92/SUM(Autoevaluación!R89:R92)</f>
        <v>0</v>
      </c>
      <c r="G5" s="15"/>
      <c r="H5" s="47" t="e">
        <f>Autoevaluación!S89/SUM(Autoevaluación!S89:S92)</f>
        <v>#DIV/0!</v>
      </c>
      <c r="I5" s="14" t="e">
        <f>Autoevaluación!S90/SUM(Autoevaluación!S89:S92)</f>
        <v>#DIV/0!</v>
      </c>
      <c r="J5" s="14" t="e">
        <v>#NAME?</v>
      </c>
      <c r="K5" s="14" t="e">
        <f>Autoevaluación!S92/SUM(Autoevaluación!S89:S92)</f>
        <v>#DIV/0!</v>
      </c>
      <c r="L5" s="36"/>
      <c r="M5" s="14" t="e">
        <f>Autoevaluación!T89/SUM(Autoevaluación!T89:T92)</f>
        <v>#DIV/0!</v>
      </c>
      <c r="N5" s="14" t="e">
        <f>Autoevaluación!T90/SUM(Autoevaluación!T89:T92)</f>
        <v>#DIV/0!</v>
      </c>
      <c r="O5" s="14" t="e">
        <f>Autoevaluación!T91/SUM(Autoevaluación!T89:T92)</f>
        <v>#DIV/0!</v>
      </c>
      <c r="P5" s="14" t="e">
        <f>Autoevaluación!T92/SUM(Autoevaluación!T89:T92)</f>
        <v>#DIV/0!</v>
      </c>
      <c r="Q5" s="41"/>
      <c r="R5" s="14" t="e">
        <f>Autoevaluación!U89/SUM(Autoevaluación!U89:U92)</f>
        <v>#DIV/0!</v>
      </c>
      <c r="S5" s="14" t="e">
        <f>Autoevaluación!U90/SUM(Autoevaluación!U89:U92)</f>
        <v>#DIV/0!</v>
      </c>
      <c r="T5" s="14" t="e">
        <f>Autoevaluación!U91/SUM(Autoevaluación!U89:U92)</f>
        <v>#DIV/0!</v>
      </c>
      <c r="U5" s="14" t="e">
        <f>Autoevaluación!U92/SUM(Autoevaluación!U89:U92)</f>
        <v>#DIV/0!</v>
      </c>
      <c r="V5" s="1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</row>
    <row r="6" ht="38.1" customHeight="1" spans="2:40">
      <c r="B6" s="48" t="s">
        <v>392</v>
      </c>
      <c r="C6" s="13">
        <f>Autoevaluación!R98/SUM(Autoevaluación!R98:R101)</f>
        <v>0</v>
      </c>
      <c r="D6" s="14">
        <f>Autoevaluación!R99/SUM(Autoevaluación!R98:R101)</f>
        <v>1</v>
      </c>
      <c r="E6" s="14">
        <f>Autoevaluación!R100/SUM(Autoevaluación!R98:R101)</f>
        <v>0</v>
      </c>
      <c r="F6" s="14">
        <f>Autoevaluación!R101/SUM(Autoevaluación!R98:R101)</f>
        <v>0</v>
      </c>
      <c r="G6" s="15"/>
      <c r="H6" s="47" t="e">
        <f>Autoevaluación!S98/SUM(Autoevaluación!S98:S101)</f>
        <v>#DIV/0!</v>
      </c>
      <c r="I6" s="14" t="e">
        <f>Autoevaluación!S99/SUM(Autoevaluación!S98:S101)</f>
        <v>#DIV/0!</v>
      </c>
      <c r="J6" s="14" t="e">
        <f>Autoevaluación!S100/SUM(Autoevaluación!S98:S101)</f>
        <v>#DIV/0!</v>
      </c>
      <c r="K6" s="14" t="e">
        <f>Autoevaluación!S10/SUM(Autoevaluación!S98:S101)</f>
        <v>#DIV/0!</v>
      </c>
      <c r="L6" s="36"/>
      <c r="M6" s="14" t="e">
        <f>Autoevaluación!T98/SUM(Autoevaluación!T98:T101)</f>
        <v>#DIV/0!</v>
      </c>
      <c r="N6" s="14" t="e">
        <f>Autoevaluación!T99/SUM(Autoevaluación!T98:T101)</f>
        <v>#DIV/0!</v>
      </c>
      <c r="O6" s="14" t="e">
        <f>Autoevaluación!T100/SUM(Autoevaluación!T98:T101)</f>
        <v>#DIV/0!</v>
      </c>
      <c r="P6" s="14" t="e">
        <f>Autoevaluación!T101/SUM(Autoevaluación!T98:T101)</f>
        <v>#DIV/0!</v>
      </c>
      <c r="Q6" s="41"/>
      <c r="R6" s="14" t="e">
        <f>Autoevaluación!U98/SUM(Autoevaluación!U98:U101)</f>
        <v>#DIV/0!</v>
      </c>
      <c r="S6" s="14" t="e">
        <f>Autoevaluación!U99/SUM(Autoevaluación!U98:U101)</f>
        <v>#DIV/0!</v>
      </c>
      <c r="T6" s="14" t="e">
        <f>Autoevaluación!U100/SUM(Autoevaluación!U98:U101)</f>
        <v>#DIV/0!</v>
      </c>
      <c r="U6" s="14" t="e">
        <f>Autoevaluación!U101/SUM(Autoevaluación!U98:U101)</f>
        <v>#DIV/0!</v>
      </c>
      <c r="V6" s="42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</row>
    <row r="7" ht="38.1" customHeight="1" spans="2:40">
      <c r="B7" s="46" t="s">
        <v>393</v>
      </c>
      <c r="C7" s="13">
        <f>Autoevaluación!R102/SUM(Autoevaluación!R102:R105)</f>
        <v>0.1</v>
      </c>
      <c r="D7" s="14">
        <f>Autoevaluación!R103/SUM(Autoevaluación!R102:R105)</f>
        <v>0.3</v>
      </c>
      <c r="E7" s="14">
        <f>Autoevaluación!R104/SUM(Autoevaluación!R102:R105)</f>
        <v>0.6</v>
      </c>
      <c r="F7" s="14">
        <f>Autoevaluación!R105/SUM(Autoevaluación!R102:R105)</f>
        <v>0</v>
      </c>
      <c r="G7" s="15"/>
      <c r="H7" s="47" t="e">
        <f>Autoevaluación!S102/SUM(Autoevaluación!S102:S105)</f>
        <v>#DIV/0!</v>
      </c>
      <c r="I7" s="14" t="e">
        <f>Autoevaluación!S103/SUM(Autoevaluación!S102:S105)</f>
        <v>#DIV/0!</v>
      </c>
      <c r="J7" s="14" t="e">
        <f>Autoevaluación!S104/SUM(Autoevaluación!S102:S105)</f>
        <v>#DIV/0!</v>
      </c>
      <c r="K7" s="14" t="e">
        <f>Autoevaluación!S105/SUM(Autoevaluación!S102:S105)</f>
        <v>#DIV/0!</v>
      </c>
      <c r="L7" s="36"/>
      <c r="M7" s="14" t="e">
        <f>Autoevaluación!T102/SUM(Autoevaluación!T102:T105)</f>
        <v>#DIV/0!</v>
      </c>
      <c r="N7" s="14" t="e">
        <f>Autoevaluación!T103/SUM(Autoevaluación!T102:T105)</f>
        <v>#DIV/0!</v>
      </c>
      <c r="O7" s="14" t="e">
        <f>Autoevaluación!T104/SUM(Autoevaluación!T102:T105)</f>
        <v>#DIV/0!</v>
      </c>
      <c r="P7" s="14" t="e">
        <f>Autoevaluación!T105/SUM(Autoevaluación!T102:T105)</f>
        <v>#DIV/0!</v>
      </c>
      <c r="Q7" s="41"/>
      <c r="R7" s="14" t="e">
        <f>Autoevaluación!U102/SUM(Autoevaluación!U102:U105)</f>
        <v>#DIV/0!</v>
      </c>
      <c r="S7" s="14" t="e">
        <f>Autoevaluación!U103/SUM(Autoevaluación!U102:U105)</f>
        <v>#DIV/0!</v>
      </c>
      <c r="T7" s="14" t="e">
        <f>Autoevaluación!U104/SUM(Autoevaluación!U102:U105)</f>
        <v>#DIV/0!</v>
      </c>
      <c r="U7" s="14" t="e">
        <f>Autoevaluación!U105/SUM(Autoevaluación!U102:U105)</f>
        <v>#DIV/0!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</row>
    <row r="8" ht="38.1" customHeight="1" spans="2:40">
      <c r="B8" s="46" t="s">
        <v>394</v>
      </c>
      <c r="C8" s="13">
        <f>Autoevaluación!R114/SUM(Autoevaluación!R114:R117)</f>
        <v>0</v>
      </c>
      <c r="D8" s="14">
        <f>Autoevaluación!R115/SUM(Autoevaluación!R114:R117)</f>
        <v>0</v>
      </c>
      <c r="E8" s="14">
        <f>Autoevaluación!R116/SUM(Autoevaluación!R114:R117)</f>
        <v>0.75</v>
      </c>
      <c r="F8" s="14">
        <f>Autoevaluación!R117/SUM(Autoevaluación!R114:R117)</f>
        <v>0.25</v>
      </c>
      <c r="G8" s="15"/>
      <c r="H8" s="47" t="e">
        <f>Autoevaluación!S114/SUM(Autoevaluación!S114:S117)</f>
        <v>#DIV/0!</v>
      </c>
      <c r="I8" s="14" t="e">
        <f>Autoevaluación!S115/SUM(Autoevaluación!S114:S117)</f>
        <v>#DIV/0!</v>
      </c>
      <c r="J8" s="14" t="e">
        <f>Autoevaluación!S116/SUM(Autoevaluación!S114:S117)</f>
        <v>#DIV/0!</v>
      </c>
      <c r="K8" s="14" t="e">
        <f>Autoevaluación!S117/SUM(Autoevaluación!S114:S117)</f>
        <v>#DIV/0!</v>
      </c>
      <c r="L8" s="36"/>
      <c r="M8" s="14" t="e">
        <f>Autoevaluación!T114/SUM(Autoevaluación!T114:T117)</f>
        <v>#DIV/0!</v>
      </c>
      <c r="N8" s="14" t="e">
        <f>Autoevaluación!T115/SUM(Autoevaluación!T114:T117)</f>
        <v>#DIV/0!</v>
      </c>
      <c r="O8" s="14" t="e">
        <f>Autoevaluación!T116/SUM(Autoevaluación!T114:T117)</f>
        <v>#DIV/0!</v>
      </c>
      <c r="P8" s="14" t="e">
        <f>Autoevaluación!T117/SUM(Autoevaluación!T114:T117)</f>
        <v>#DIV/0!</v>
      </c>
      <c r="Q8" s="41"/>
      <c r="R8" s="14" t="e">
        <f>Autoevaluación!U114/SUM(Autoevaluación!U114:U117)</f>
        <v>#DIV/0!</v>
      </c>
      <c r="S8" s="14" t="e">
        <f>Autoevaluación!U115/SUM(Autoevaluación!U114:U117)</f>
        <v>#DIV/0!</v>
      </c>
      <c r="T8" s="14" t="e">
        <f>Autoevaluación!U116/SUM(Autoevaluación!U114:U117)</f>
        <v>#DIV/0!</v>
      </c>
      <c r="U8" s="14" t="e">
        <f>Autoevaluación!U117/SUM(Autoevaluación!U114:U117)</f>
        <v>#DIV/0!</v>
      </c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</row>
    <row r="9" ht="38.1" customHeight="1" spans="2:40">
      <c r="B9" s="17"/>
      <c r="C9" s="14"/>
      <c r="D9" s="14"/>
      <c r="E9" s="14"/>
      <c r="F9" s="14"/>
      <c r="G9" s="15"/>
      <c r="H9" s="14"/>
      <c r="I9" s="14"/>
      <c r="J9" s="14"/>
      <c r="K9" s="14"/>
      <c r="L9" s="36"/>
      <c r="M9" s="14"/>
      <c r="N9" s="14"/>
      <c r="O9" s="14"/>
      <c r="P9" s="14"/>
      <c r="Q9" s="41"/>
      <c r="R9" s="14"/>
      <c r="S9" s="14"/>
      <c r="T9" s="14"/>
      <c r="U9" s="14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</row>
    <row r="10" ht="42" customHeight="1" spans="2:40">
      <c r="B10" s="19" t="s">
        <v>395</v>
      </c>
      <c r="C10" s="20">
        <f>AVERAGE(C4:C9)</f>
        <v>0.134285714285714</v>
      </c>
      <c r="D10" s="20">
        <f>AVERAGE(D4:D9)</f>
        <v>0.288571428571429</v>
      </c>
      <c r="E10" s="20">
        <f>AVERAGE(E4:E9)</f>
        <v>0.46047619047619</v>
      </c>
      <c r="F10" s="20">
        <f>AVERAGE(F4:F9)</f>
        <v>0.116666666666667</v>
      </c>
      <c r="G10" s="21"/>
      <c r="H10" s="20" t="e">
        <f>AVERAGE(H4:H9)</f>
        <v>#DIV/0!</v>
      </c>
      <c r="I10" s="20" t="e">
        <f>AVERAGE(I4:I9)</f>
        <v>#DIV/0!</v>
      </c>
      <c r="J10" s="20" t="e">
        <f>AVERAGE(J4:J9)</f>
        <v>#DIV/0!</v>
      </c>
      <c r="K10" s="20" t="e">
        <f>AVERAGE(K4:K9)</f>
        <v>#DIV/0!</v>
      </c>
      <c r="L10" s="21"/>
      <c r="M10" s="20" t="e">
        <f>AVERAGE(M4:M9)</f>
        <v>#DIV/0!</v>
      </c>
      <c r="N10" s="20" t="e">
        <f>AVERAGE(N4:N9)</f>
        <v>#DIV/0!</v>
      </c>
      <c r="O10" s="20" t="e">
        <f>AVERAGE(O4:O9)</f>
        <v>#DIV/0!</v>
      </c>
      <c r="P10" s="20" t="e">
        <f>AVERAGE(P4:P9)</f>
        <v>#DIV/0!</v>
      </c>
      <c r="Q10" s="43"/>
      <c r="R10" s="20" t="e">
        <f>AVERAGE(R4:R9)</f>
        <v>#DIV/0!</v>
      </c>
      <c r="S10" s="20" t="e">
        <f>AVERAGE(S4:S9)</f>
        <v>#DIV/0!</v>
      </c>
      <c r="T10" s="20" t="e">
        <f>AVERAGE(T4:T9)</f>
        <v>#DIV/0!</v>
      </c>
      <c r="U10" s="20" t="e">
        <f>AVERAGE(U4:U9)</f>
        <v>#DIV/0!</v>
      </c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</row>
    <row r="11" spans="2:40">
      <c r="B11" s="22"/>
      <c r="C11" s="22"/>
      <c r="D11" s="22"/>
      <c r="E11" s="22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</row>
    <row r="12" ht="21.95" customHeight="1" spans="2:40">
      <c r="B12" s="4" t="s">
        <v>71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</row>
    <row r="13" ht="24.95" customHeight="1" spans="2:40">
      <c r="B13" s="23" t="s">
        <v>371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</row>
    <row r="14" ht="60" customHeight="1" spans="2:40">
      <c r="B14" s="49" t="s">
        <v>396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</row>
    <row r="15" ht="60" customHeight="1" spans="2:40">
      <c r="B15" s="49" t="s">
        <v>397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</row>
    <row r="16" s="1" customFormat="1" ht="24.95" customHeight="1" spans="2:21">
      <c r="B16" s="25" t="s">
        <v>374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</row>
    <row r="17" ht="60" customHeight="1" spans="2:21">
      <c r="B17" s="49" t="s">
        <v>398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</row>
    <row r="18" ht="60" customHeight="1" spans="2:21">
      <c r="B18" s="49" t="s">
        <v>399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</row>
    <row r="19" ht="60" customHeight="1" spans="2:21"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ht="16.5" customHeight="1" spans="2:21"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</row>
    <row r="21" ht="21.95" customHeight="1" spans="2:21">
      <c r="B21" s="27" t="s">
        <v>72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</row>
    <row r="22" ht="24.95" customHeight="1" spans="2:21">
      <c r="B22" s="30" t="s">
        <v>371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</row>
    <row r="23" ht="60" customHeight="1" spans="2:21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ht="60" customHeight="1" spans="2:21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="1" customFormat="1" ht="24.95" customHeight="1" spans="2:21">
      <c r="B25" s="25" t="s">
        <v>374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ht="60" customHeight="1" spans="2:2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ht="60" customHeight="1" spans="2:21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ht="60" customHeight="1" spans="2:21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ht="16.5" customHeight="1" spans="2:21"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</row>
    <row r="30" ht="21.95" customHeight="1" spans="2:21">
      <c r="B30" s="29" t="s">
        <v>73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</row>
    <row r="31" ht="24.95" customHeight="1" spans="2:21">
      <c r="B31" s="28" t="s">
        <v>371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</row>
    <row r="32" ht="60" customHeight="1" spans="2:21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</row>
    <row r="33" ht="60" customHeight="1" spans="2:21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</row>
    <row r="34" s="1" customFormat="1" ht="24.95" customHeight="1" spans="2:21">
      <c r="B34" s="25" t="s">
        <v>374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</row>
    <row r="35" ht="60" customHeight="1" spans="2:21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</row>
    <row r="36" ht="60" customHeight="1" spans="2:21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</row>
    <row r="37" ht="60" customHeight="1" spans="2:21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</row>
    <row r="39" spans="2:21">
      <c r="B39" s="32" t="s">
        <v>74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ht="19.5" spans="2:21">
      <c r="B40" s="28" t="s">
        <v>371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</row>
    <row r="41" ht="50.25" customHeight="1" spans="2:21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</row>
    <row r="42" ht="51.75" customHeight="1" spans="2:21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</row>
    <row r="43" ht="19.5" spans="2:21">
      <c r="B43" s="25" t="s">
        <v>374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</row>
    <row r="44" ht="45" customHeight="1" spans="2:21"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</row>
    <row r="45" ht="52.5" customHeight="1" spans="2:21"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</row>
    <row r="46" ht="55.5" customHeight="1" spans="2:21"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</row>
    <row r="65495" spans="2:22">
      <c r="B65495" s="44" t="s">
        <v>64</v>
      </c>
      <c r="C65495" s="44"/>
      <c r="D65495" s="44"/>
      <c r="E65495" s="44"/>
      <c r="F65495" s="44"/>
      <c r="G65495" s="44"/>
      <c r="H65495" s="44"/>
      <c r="I65495" s="44"/>
      <c r="J65495" s="44"/>
      <c r="K65495" s="44"/>
      <c r="L65495" s="44"/>
      <c r="M65495" s="44"/>
      <c r="N65495" s="44"/>
      <c r="O65495" s="44"/>
      <c r="P65495" s="44"/>
      <c r="Q65495" s="44"/>
      <c r="R65495" s="44"/>
      <c r="S65495" s="44"/>
      <c r="T65495" s="44"/>
      <c r="U65495" s="44"/>
      <c r="V65495" s="44"/>
    </row>
    <row r="65496" spans="2:22">
      <c r="B65496" s="45" t="s">
        <v>65</v>
      </c>
      <c r="C65496" s="45"/>
      <c r="D65496" s="45"/>
      <c r="E65496" s="45"/>
      <c r="F65496" s="45"/>
      <c r="G65496" s="45"/>
      <c r="H65496" s="45"/>
      <c r="I65496" s="45"/>
      <c r="J65496" s="45"/>
      <c r="K65496" s="45"/>
      <c r="L65496" s="45"/>
      <c r="M65496" s="45"/>
      <c r="N65496" s="45"/>
      <c r="O65496" s="45"/>
      <c r="P65496" s="45"/>
      <c r="Q65496" s="45"/>
      <c r="R65496" s="45"/>
      <c r="S65496" s="45"/>
      <c r="T65496" s="45"/>
      <c r="U65496" s="45"/>
      <c r="V65496" s="45"/>
    </row>
    <row r="65497" spans="2:22">
      <c r="B65497" s="45" t="s">
        <v>66</v>
      </c>
      <c r="C65497" s="45"/>
      <c r="D65497" s="45"/>
      <c r="E65497" s="45"/>
      <c r="F65497" s="45"/>
      <c r="G65497" s="45"/>
      <c r="H65497" s="45"/>
      <c r="I65497" s="45"/>
      <c r="J65497" s="45"/>
      <c r="K65497" s="45"/>
      <c r="L65497" s="45"/>
      <c r="M65497" s="45"/>
      <c r="N65497" s="45"/>
      <c r="O65497" s="45"/>
      <c r="P65497" s="45"/>
      <c r="Q65497" s="45"/>
      <c r="R65497" s="45"/>
      <c r="S65497" s="45"/>
      <c r="T65497" s="45"/>
      <c r="U65497" s="45"/>
      <c r="V65497" s="45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46:U46"/>
    <mergeCell ref="B2:B3"/>
    <mergeCell ref="G3:G9"/>
    <mergeCell ref="L3:L9"/>
    <mergeCell ref="V2:V3"/>
  </mergeCells>
  <conditionalFormatting sqref="V5">
    <cfRule type="cellIs" dxfId="1" priority="2" stopIfTrue="1" operator="equal">
      <formula>$V$5</formula>
    </cfRule>
  </conditionalFormatting>
  <hyperlinks>
    <hyperlink ref="B65497" r:id="rId2" display="www.qmtltda.com"/>
    <hyperlink ref="B65496" r:id="rId3" display="aguel5@hotmail.com"/>
    <hyperlink ref="B8" location="Autoevaluación!A113" display="Apoyo Financiero y Contable" tooltip="Ir a autoevaluación"/>
    <hyperlink ref="B7" location="Autoevaluación!A101" display="Talento Humano" tooltip="Ir a autoevaluación"/>
    <hyperlink ref="B6" location="Autoevaluación!A97" display="Administración de servicios complementarios" tooltip="Ir a autoevaluación"/>
    <hyperlink ref="B5" location="Autoevaluación!A88" display="Administración de la planta fisica y de los recursos" tooltip="Ir a autoevaluación"/>
    <hyperlink ref="B4" location="Autoevaluación!A83" display="Apoyo a la gestion académica" tooltip="Ir a autoevaluación"/>
  </hyperlinks>
  <pageMargins left="0.7" right="0.7" top="0.75" bottom="0.75" header="0.3" footer="0.3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Hoja6"/>
  <dimension ref="B1:AN65497"/>
  <sheetViews>
    <sheetView showGridLines="0" zoomScale="70" zoomScaleNormal="70" workbookViewId="0">
      <selection activeCell="B18" sqref="B18:U18"/>
    </sheetView>
  </sheetViews>
  <sheetFormatPr defaultColWidth="11.4380952380952" defaultRowHeight="15"/>
  <cols>
    <col min="1" max="1" width="1.47619047619048" style="2" customWidth="1"/>
    <col min="2" max="2" width="38.3333333333333" style="2" customWidth="1"/>
    <col min="3" max="6" width="7.66666666666667" style="2" customWidth="1"/>
    <col min="7" max="7" width="1.74285714285714" style="2" customWidth="1"/>
    <col min="8" max="11" width="7.66666666666667" style="2" customWidth="1"/>
    <col min="12" max="12" width="1.74285714285714" style="2" customWidth="1"/>
    <col min="13" max="16" width="7.66666666666667" style="2" customWidth="1"/>
    <col min="17" max="17" width="3.22857142857143" style="2" customWidth="1"/>
    <col min="18" max="21" width="7.66666666666667" style="2" customWidth="1"/>
    <col min="22" max="27" width="11.4380952380952" style="2"/>
    <col min="28" max="28" width="2.01904761904762" style="2" customWidth="1"/>
    <col min="29" max="33" width="11.4380952380952" style="2"/>
    <col min="34" max="34" width="1.88571428571429" style="2" customWidth="1"/>
    <col min="35" max="16384" width="11.4380952380952" style="2"/>
  </cols>
  <sheetData>
    <row r="1" ht="6" customHeight="1"/>
    <row r="2" ht="22.5" customHeight="1" spans="2:40">
      <c r="B2" s="3" t="s">
        <v>324</v>
      </c>
      <c r="C2" s="4" t="s">
        <v>71</v>
      </c>
      <c r="D2" s="4"/>
      <c r="E2" s="4"/>
      <c r="F2" s="4"/>
      <c r="G2" s="5"/>
      <c r="H2" s="6" t="s">
        <v>72</v>
      </c>
      <c r="I2" s="6"/>
      <c r="J2" s="6"/>
      <c r="K2" s="6"/>
      <c r="L2" s="33"/>
      <c r="M2" s="34" t="s">
        <v>73</v>
      </c>
      <c r="N2" s="34"/>
      <c r="O2" s="34"/>
      <c r="P2" s="34"/>
      <c r="Q2" s="37"/>
      <c r="R2" s="32" t="s">
        <v>74</v>
      </c>
      <c r="S2" s="32"/>
      <c r="T2" s="32"/>
      <c r="U2" s="32"/>
      <c r="V2" s="38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</row>
    <row r="3" ht="24.75" customHeight="1" spans="2:40">
      <c r="B3" s="7"/>
      <c r="C3" s="8">
        <v>1</v>
      </c>
      <c r="D3" s="8">
        <v>2</v>
      </c>
      <c r="E3" s="9">
        <v>3</v>
      </c>
      <c r="F3" s="10">
        <v>4</v>
      </c>
      <c r="G3" s="11"/>
      <c r="H3" s="8">
        <v>1</v>
      </c>
      <c r="I3" s="8">
        <v>2</v>
      </c>
      <c r="J3" s="9">
        <v>3</v>
      </c>
      <c r="K3" s="10">
        <v>4</v>
      </c>
      <c r="L3" s="35"/>
      <c r="M3" s="8">
        <v>1</v>
      </c>
      <c r="N3" s="8">
        <v>2</v>
      </c>
      <c r="O3" s="9">
        <v>3</v>
      </c>
      <c r="P3" s="10">
        <v>4</v>
      </c>
      <c r="Q3" s="40"/>
      <c r="R3" s="8">
        <v>1</v>
      </c>
      <c r="S3" s="8">
        <v>2</v>
      </c>
      <c r="T3" s="9">
        <v>3</v>
      </c>
      <c r="U3" s="10">
        <v>4</v>
      </c>
      <c r="V3" s="38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</row>
    <row r="4" ht="38.1" customHeight="1" spans="2:40">
      <c r="B4" s="12" t="s">
        <v>328</v>
      </c>
      <c r="C4" s="13">
        <f>Autoevaluación!R122/SUM(Autoevaluación!R122:R125)</f>
        <v>0.5</v>
      </c>
      <c r="D4" s="14">
        <f>Autoevaluación!R123/SUM(Autoevaluación!R122:R125)</f>
        <v>0.25</v>
      </c>
      <c r="E4" s="14">
        <f>Autoevaluación!R124/SUM(Autoevaluación!R122:R125)</f>
        <v>0.25</v>
      </c>
      <c r="F4" s="14">
        <f>Autoevaluación!R125/SUM(Autoevaluación!R122:R125)</f>
        <v>0</v>
      </c>
      <c r="G4" s="15"/>
      <c r="H4" s="14" t="e">
        <f>Autoevaluación!S122/SUM(Autoevaluación!S122:S125)</f>
        <v>#DIV/0!</v>
      </c>
      <c r="I4" s="14" t="e">
        <f>Autoevaluación!S123/SUM(Autoevaluación!S122:S125)</f>
        <v>#DIV/0!</v>
      </c>
      <c r="J4" s="14" t="e">
        <f>Autoevaluación!S124/SUM(Autoevaluación!S122:S125)</f>
        <v>#DIV/0!</v>
      </c>
      <c r="K4" s="14" t="e">
        <f>Autoevaluación!S125/SUM(Autoevaluación!S122:S125)</f>
        <v>#DIV/0!</v>
      </c>
      <c r="L4" s="36"/>
      <c r="M4" s="14" t="e">
        <f>Autoevaluación!T122/SUM(Autoevaluación!T122:T125)</f>
        <v>#DIV/0!</v>
      </c>
      <c r="N4" s="14" t="e">
        <f>Autoevaluación!T123/SUM(Autoevaluación!T122:T125)</f>
        <v>#DIV/0!</v>
      </c>
      <c r="O4" s="14" t="e">
        <f>Autoevaluación!T124/SUM(Autoevaluación!T122:T125)</f>
        <v>#DIV/0!</v>
      </c>
      <c r="P4" s="14" t="e">
        <f>Autoevaluación!T125/SUM(Autoevaluación!T122:T125)</f>
        <v>#DIV/0!</v>
      </c>
      <c r="Q4" s="41"/>
      <c r="R4" s="14" t="e">
        <f>Autoevaluación!U122/SUM(Autoevaluación!U122:U125)</f>
        <v>#DIV/0!</v>
      </c>
      <c r="S4" s="14" t="e">
        <f>Autoevaluación!U123/SUM(Autoevaluación!U122:U125)</f>
        <v>#DIV/0!</v>
      </c>
      <c r="T4" s="14" t="e">
        <f>Autoevaluación!U124/SUM(Autoevaluación!U122:U125)</f>
        <v>#DIV/0!</v>
      </c>
      <c r="U4" s="14" t="e">
        <f>Autoevaluación!U125/SUM(Autoevaluación!U122:U125)</f>
        <v>#DIV/0!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</row>
    <row r="5" ht="38.1" customHeight="1" spans="2:40">
      <c r="B5" s="16" t="s">
        <v>340</v>
      </c>
      <c r="C5" s="13">
        <f>Autoevaluación!R128/SUM(Autoevaluación!R128:R131)</f>
        <v>0</v>
      </c>
      <c r="D5" s="14">
        <f>Autoevaluación!R129/SUM(Autoevaluación!R128:R131)</f>
        <v>0.666666666666667</v>
      </c>
      <c r="E5" s="14">
        <f>Autoevaluación!R130/SUM(Autoevaluación!R128:R131)</f>
        <v>0.333333333333333</v>
      </c>
      <c r="F5" s="14">
        <f>Autoevaluación!R131/SUM(Autoevaluación!R128:R131)</f>
        <v>0</v>
      </c>
      <c r="G5" s="15"/>
      <c r="H5" s="14" t="e">
        <f>Autoevaluación!S128/SUM(Autoevaluación!S128:S131)</f>
        <v>#DIV/0!</v>
      </c>
      <c r="I5" s="14" t="e">
        <f>Autoevaluación!S129/SUM(Autoevaluación!S128:S131)</f>
        <v>#DIV/0!</v>
      </c>
      <c r="J5" s="14" t="e">
        <f>Autoevaluación!S130/SUM(Autoevaluación!S128:S131)</f>
        <v>#DIV/0!</v>
      </c>
      <c r="K5" s="14" t="e">
        <f>Autoevaluación!S131/SUM(Autoevaluación!S128:S131)</f>
        <v>#DIV/0!</v>
      </c>
      <c r="L5" s="36"/>
      <c r="M5" s="14" t="e">
        <f>Autoevaluación!T128/SUM(Autoevaluación!T128:T131)</f>
        <v>#DIV/0!</v>
      </c>
      <c r="N5" s="14" t="e">
        <f>Autoevaluación!T129/SUM(Autoevaluación!T128:T131)</f>
        <v>#DIV/0!</v>
      </c>
      <c r="O5" s="14" t="e">
        <f>Autoevaluación!T130/SUM(Autoevaluación!T128:T131)</f>
        <v>#DIV/0!</v>
      </c>
      <c r="P5" s="14" t="e">
        <f>Autoevaluación!T131/SUM(Autoevaluación!T128:T131)</f>
        <v>#DIV/0!</v>
      </c>
      <c r="Q5" s="41"/>
      <c r="R5" s="14" t="e">
        <f>Autoevaluación!U128/SUM(Autoevaluación!U128:U131)</f>
        <v>#DIV/0!</v>
      </c>
      <c r="S5" s="14" t="e">
        <f>Autoevaluación!U129/SUM(Autoevaluación!U128:U131)</f>
        <v>#DIV/0!</v>
      </c>
      <c r="T5" s="14" t="e">
        <f>Autoevaluación!U129/SUM(Autoevaluación!U128:U131)</f>
        <v>#DIV/0!</v>
      </c>
      <c r="U5" s="14" t="e">
        <f>Autoevaluación!U131/SUM(Autoevaluación!U128:U131)</f>
        <v>#DIV/0!</v>
      </c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</row>
    <row r="6" ht="38.1" customHeight="1" spans="2:40">
      <c r="B6" s="16" t="s">
        <v>352</v>
      </c>
      <c r="C6" s="13">
        <f>Autoevaluación!R134/SUM(Autoevaluación!R134:R137)</f>
        <v>0</v>
      </c>
      <c r="D6" s="14">
        <f>Autoevaluación!R135/SUM(Autoevaluación!R134:R137)</f>
        <v>1</v>
      </c>
      <c r="E6" s="14">
        <f>Autoevaluación!R136/SUM(Autoevaluación!R134:R137)</f>
        <v>0</v>
      </c>
      <c r="F6" s="14">
        <f>Autoevaluación!R137/SUM(Autoevaluación!R134:R137)</f>
        <v>0</v>
      </c>
      <c r="G6" s="15"/>
      <c r="H6" s="14" t="e">
        <f>Autoevaluación!S134/SUM(Autoevaluación!S134:S137)</f>
        <v>#DIV/0!</v>
      </c>
      <c r="I6" s="14" t="e">
        <f>Autoevaluación!S135/SUM(Autoevaluación!S134:S137)</f>
        <v>#DIV/0!</v>
      </c>
      <c r="J6" s="14" t="e">
        <f>Autoevaluación!S136/SUM(Autoevaluación!S134:S137)</f>
        <v>#DIV/0!</v>
      </c>
      <c r="K6" s="14" t="e">
        <f>Autoevaluación!S137/SUM(Autoevaluación!S134:S137)</f>
        <v>#DIV/0!</v>
      </c>
      <c r="L6" s="36"/>
      <c r="M6" s="14" t="e">
        <f>Autoevaluación!T134/SUM(Autoevaluación!T134:T137)</f>
        <v>#DIV/0!</v>
      </c>
      <c r="N6" s="14" t="e">
        <f>Autoevaluación!T135/SUM(Autoevaluación!T134:T137)</f>
        <v>#DIV/0!</v>
      </c>
      <c r="O6" s="14" t="e">
        <f>Autoevaluación!T136/SUM(Autoevaluación!T134:T137)</f>
        <v>#DIV/0!</v>
      </c>
      <c r="P6" s="14" t="e">
        <f>Autoevaluación!T137/SUM(Autoevaluación!T134:T137)</f>
        <v>#DIV/0!</v>
      </c>
      <c r="Q6" s="41"/>
      <c r="R6" s="14" t="e">
        <f>Autoevaluación!U134/SUM(Autoevaluación!U134:U137)</f>
        <v>#DIV/0!</v>
      </c>
      <c r="S6" s="14" t="e">
        <f>Autoevaluación!U135/SUM(Autoevaluación!U134:U137)</f>
        <v>#DIV/0!</v>
      </c>
      <c r="T6" s="14" t="e">
        <f>Autoevaluación!U136/SUM(Autoevaluación!U134:U137)</f>
        <v>#DIV/0!</v>
      </c>
      <c r="U6" s="14" t="e">
        <f>Autoevaluación!U137/SUM(Autoevaluación!U134:U137)</f>
        <v>#DIV/0!</v>
      </c>
      <c r="V6" s="42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</row>
    <row r="7" ht="38.1" customHeight="1" spans="2:40">
      <c r="B7" s="12" t="s">
        <v>361</v>
      </c>
      <c r="C7" s="13">
        <f>Autoevaluación!R139/SUM(Autoevaluación!R139:R142)</f>
        <v>0.333333333333333</v>
      </c>
      <c r="D7" s="14">
        <f>Autoevaluación!R140/SUM(Autoevaluación!R139:R142)</f>
        <v>0.666666666666667</v>
      </c>
      <c r="E7" s="14">
        <f>Autoevaluación!R141/SUM(Autoevaluación!R139:R142)</f>
        <v>0</v>
      </c>
      <c r="F7" s="14">
        <f>Autoevaluación!R142/SUM(Autoevaluación!R139:R142)</f>
        <v>0</v>
      </c>
      <c r="G7" s="15"/>
      <c r="H7" s="14" t="e">
        <f>Autoevaluación!S139/SUM(Autoevaluación!S139:S142)</f>
        <v>#DIV/0!</v>
      </c>
      <c r="I7" s="14" t="e">
        <f>Autoevaluación!S140/SUM(Autoevaluación!S139:S142)</f>
        <v>#DIV/0!</v>
      </c>
      <c r="J7" s="14" t="e">
        <f>Autoevaluación!S141/SUM(Autoevaluación!S139:S142)</f>
        <v>#DIV/0!</v>
      </c>
      <c r="K7" s="14" t="e">
        <f>Autoevaluación!S142/SUM(Autoevaluación!S139:S142)</f>
        <v>#DIV/0!</v>
      </c>
      <c r="L7" s="36"/>
      <c r="M7" s="14" t="e">
        <f>Autoevaluación!T139/SUM(Autoevaluación!T139:T142)</f>
        <v>#DIV/0!</v>
      </c>
      <c r="N7" s="14" t="e">
        <f>Autoevaluación!T140/SUM(Autoevaluación!T139:T142)</f>
        <v>#DIV/0!</v>
      </c>
      <c r="O7" s="14" t="e">
        <f>Autoevaluación!T141/SUM(Autoevaluación!T139:T142)</f>
        <v>#DIV/0!</v>
      </c>
      <c r="P7" s="14" t="e">
        <f>Autoevaluación!T142/SUM(Autoevaluación!T139:T142)</f>
        <v>#DIV/0!</v>
      </c>
      <c r="Q7" s="41"/>
      <c r="R7" s="14" t="e">
        <f>Autoevaluación!U139/SUM(Autoevaluación!U139:U142)</f>
        <v>#DIV/0!</v>
      </c>
      <c r="S7" s="14" t="e">
        <f>Autoevaluación!U140/SUM(Autoevaluación!U139:U142)</f>
        <v>#DIV/0!</v>
      </c>
      <c r="T7" s="14" t="e">
        <f>Autoevaluación!U141/SUM(Autoevaluación!U139:U142)</f>
        <v>#DIV/0!</v>
      </c>
      <c r="U7" s="14" t="e">
        <f>Autoevaluación!U142/SUM(Autoevaluación!U139:U142)</f>
        <v>#DIV/0!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</row>
    <row r="8" ht="38.1" customHeight="1" spans="2:40">
      <c r="B8" s="17"/>
      <c r="C8" s="14"/>
      <c r="D8" s="14"/>
      <c r="E8" s="14"/>
      <c r="F8" s="14"/>
      <c r="G8" s="15"/>
      <c r="H8" s="14"/>
      <c r="I8" s="14"/>
      <c r="J8" s="14"/>
      <c r="K8" s="14"/>
      <c r="L8" s="36"/>
      <c r="M8" s="14"/>
      <c r="N8" s="14"/>
      <c r="O8" s="14"/>
      <c r="P8" s="14"/>
      <c r="Q8" s="41"/>
      <c r="R8" s="14"/>
      <c r="S8" s="14"/>
      <c r="T8" s="14"/>
      <c r="U8" s="14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</row>
    <row r="9" ht="38.1" customHeight="1" spans="2:40">
      <c r="B9" s="18"/>
      <c r="C9" s="14"/>
      <c r="D9" s="14"/>
      <c r="E9" s="14"/>
      <c r="F9" s="14"/>
      <c r="G9" s="15"/>
      <c r="H9" s="14"/>
      <c r="I9" s="14"/>
      <c r="J9" s="14"/>
      <c r="K9" s="14"/>
      <c r="L9" s="36"/>
      <c r="M9" s="14"/>
      <c r="N9" s="14"/>
      <c r="O9" s="14"/>
      <c r="P9" s="14"/>
      <c r="Q9" s="41"/>
      <c r="R9" s="14"/>
      <c r="S9" s="14"/>
      <c r="T9" s="14"/>
      <c r="U9" s="14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</row>
    <row r="10" ht="42" customHeight="1" spans="2:40">
      <c r="B10" s="19" t="s">
        <v>400</v>
      </c>
      <c r="C10" s="20">
        <f>AVERAGE(C4:C9)</f>
        <v>0.208333333333333</v>
      </c>
      <c r="D10" s="20">
        <f>AVERAGE(D4:D9)</f>
        <v>0.645833333333333</v>
      </c>
      <c r="E10" s="20">
        <f>AVERAGE(E4:E9)</f>
        <v>0.145833333333333</v>
      </c>
      <c r="F10" s="20">
        <f>AVERAGE(F4:F9)</f>
        <v>0</v>
      </c>
      <c r="G10" s="21"/>
      <c r="H10" s="20" t="e">
        <f>AVERAGE(H4:H9)</f>
        <v>#DIV/0!</v>
      </c>
      <c r="I10" s="20" t="e">
        <f>AVERAGE(I4:I9)</f>
        <v>#DIV/0!</v>
      </c>
      <c r="J10" s="20" t="e">
        <f>AVERAGE(J4:J9)</f>
        <v>#DIV/0!</v>
      </c>
      <c r="K10" s="20" t="e">
        <f>AVERAGE(K4:K9)</f>
        <v>#DIV/0!</v>
      </c>
      <c r="L10" s="21"/>
      <c r="M10" s="20" t="e">
        <f>AVERAGE(M4:M9)</f>
        <v>#DIV/0!</v>
      </c>
      <c r="N10" s="20" t="e">
        <f>AVERAGE(N4:N9)</f>
        <v>#DIV/0!</v>
      </c>
      <c r="O10" s="20" t="e">
        <f>AVERAGE(O4:O9)</f>
        <v>#DIV/0!</v>
      </c>
      <c r="P10" s="20" t="e">
        <f>AVERAGE(P4:P9)</f>
        <v>#DIV/0!</v>
      </c>
      <c r="Q10" s="43"/>
      <c r="R10" s="20" t="e">
        <f>AVERAGE(R4:R9)</f>
        <v>#DIV/0!</v>
      </c>
      <c r="S10" s="20" t="e">
        <f>AVERAGE(S4:S9)</f>
        <v>#DIV/0!</v>
      </c>
      <c r="T10" s="20" t="e">
        <f>AVERAGE(T4:T9)</f>
        <v>#DIV/0!</v>
      </c>
      <c r="U10" s="20" t="e">
        <f>AVERAGE(U4:U9)</f>
        <v>#DIV/0!</v>
      </c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</row>
    <row r="11" spans="2:40">
      <c r="B11" s="22"/>
      <c r="C11" s="22"/>
      <c r="D11" s="22"/>
      <c r="E11" s="22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</row>
    <row r="12" ht="21.95" customHeight="1" spans="2:40">
      <c r="B12" s="4" t="s">
        <v>71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</row>
    <row r="13" ht="24.95" customHeight="1" spans="2:40">
      <c r="B13" s="23" t="s">
        <v>371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</row>
    <row r="14" ht="60" customHeight="1" spans="2:40">
      <c r="B14" s="24" t="s">
        <v>401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</row>
    <row r="15" ht="60" customHeight="1" spans="2:40">
      <c r="B15" s="24" t="s">
        <v>402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</row>
    <row r="16" s="1" customFormat="1" ht="24.95" customHeight="1" spans="2:21">
      <c r="B16" s="25" t="s">
        <v>374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</row>
    <row r="17" ht="60" customHeight="1" spans="2:21">
      <c r="B17" s="24" t="s">
        <v>403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</row>
    <row r="18" ht="60" customHeight="1" spans="2:21">
      <c r="B18" s="24" t="s">
        <v>404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</row>
    <row r="19" ht="60" customHeight="1" spans="2:21">
      <c r="B19" s="24" t="s">
        <v>405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ht="16.5" customHeight="1" spans="2:21"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</row>
    <row r="21" ht="21.95" customHeight="1" spans="2:21">
      <c r="B21" s="27" t="s">
        <v>72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</row>
    <row r="22" ht="24.95" customHeight="1" spans="2:21">
      <c r="B22" s="28" t="s">
        <v>371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</row>
    <row r="23" ht="60" customHeight="1" spans="2:21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ht="60" customHeight="1" spans="2:21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="1" customFormat="1" ht="24.95" customHeight="1" spans="2:21">
      <c r="B25" s="25" t="s">
        <v>374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ht="60" customHeight="1" spans="2:2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ht="60" customHeight="1" spans="2:21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ht="60" customHeight="1" spans="2:21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ht="16.5" customHeight="1" spans="2:21"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</row>
    <row r="30" ht="21.95" customHeight="1" spans="2:21">
      <c r="B30" s="29" t="s">
        <v>73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</row>
    <row r="31" ht="24.95" customHeight="1" spans="2:21">
      <c r="B31" s="30" t="s">
        <v>371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</row>
    <row r="32" ht="60" customHeight="1" spans="2:21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</row>
    <row r="33" ht="60" customHeight="1" spans="2:21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</row>
    <row r="34" s="1" customFormat="1" ht="24.95" customHeight="1" spans="2:21">
      <c r="B34" s="25" t="s">
        <v>374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</row>
    <row r="35" ht="60" customHeight="1" spans="2:21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</row>
    <row r="36" ht="60" customHeight="1" spans="2:21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</row>
    <row r="37" ht="60" customHeight="1" spans="2:21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</row>
    <row r="40" spans="2:21">
      <c r="B40" s="32" t="s">
        <v>74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ht="19.5" spans="2:21">
      <c r="B41" s="30" t="s">
        <v>371</v>
      </c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ht="62.25" customHeight="1" spans="2:21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</row>
    <row r="43" ht="64.5" customHeight="1" spans="2:21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</row>
    <row r="44" ht="19.5" spans="2:21">
      <c r="B44" s="25" t="s">
        <v>374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</row>
    <row r="45" ht="54.75" customHeight="1" spans="2:21"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</row>
    <row r="46" ht="61.5" customHeight="1" spans="2:21"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</row>
    <row r="47" ht="64.5" customHeight="1" spans="2:21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</row>
    <row r="65495" spans="2:22">
      <c r="B65495" s="44" t="s">
        <v>64</v>
      </c>
      <c r="C65495" s="44"/>
      <c r="D65495" s="44"/>
      <c r="E65495" s="44"/>
      <c r="F65495" s="44"/>
      <c r="G65495" s="44"/>
      <c r="H65495" s="44"/>
      <c r="I65495" s="44"/>
      <c r="J65495" s="44"/>
      <c r="K65495" s="44"/>
      <c r="L65495" s="44"/>
      <c r="M65495" s="44"/>
      <c r="N65495" s="44"/>
      <c r="O65495" s="44"/>
      <c r="P65495" s="44"/>
      <c r="Q65495" s="44"/>
      <c r="R65495" s="44"/>
      <c r="S65495" s="44"/>
      <c r="T65495" s="44"/>
      <c r="U65495" s="44"/>
      <c r="V65495" s="44"/>
    </row>
    <row r="65496" spans="2:22">
      <c r="B65496" s="45" t="s">
        <v>65</v>
      </c>
      <c r="C65496" s="45"/>
      <c r="D65496" s="45"/>
      <c r="E65496" s="45"/>
      <c r="F65496" s="45"/>
      <c r="G65496" s="45"/>
      <c r="H65496" s="45"/>
      <c r="I65496" s="45"/>
      <c r="J65496" s="45"/>
      <c r="K65496" s="45"/>
      <c r="L65496" s="45"/>
      <c r="M65496" s="45"/>
      <c r="N65496" s="45"/>
      <c r="O65496" s="45"/>
      <c r="P65496" s="45"/>
      <c r="Q65496" s="45"/>
      <c r="R65496" s="45"/>
      <c r="S65496" s="45"/>
      <c r="T65496" s="45"/>
      <c r="U65496" s="45"/>
      <c r="V65496" s="45"/>
    </row>
    <row r="65497" spans="2:22">
      <c r="B65497" s="45" t="s">
        <v>66</v>
      </c>
      <c r="C65497" s="45"/>
      <c r="D65497" s="45"/>
      <c r="E65497" s="45"/>
      <c r="F65497" s="45"/>
      <c r="G65497" s="45"/>
      <c r="H65497" s="45"/>
      <c r="I65497" s="45"/>
      <c r="J65497" s="45"/>
      <c r="K65497" s="45"/>
      <c r="L65497" s="45"/>
      <c r="M65497" s="45"/>
      <c r="N65497" s="45"/>
      <c r="O65497" s="45"/>
      <c r="P65497" s="45"/>
      <c r="Q65497" s="45"/>
      <c r="R65497" s="45"/>
      <c r="S65497" s="45"/>
      <c r="T65497" s="45"/>
      <c r="U65497" s="45"/>
      <c r="V65497" s="45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0:U40"/>
    <mergeCell ref="B41:U41"/>
    <mergeCell ref="B42:U42"/>
    <mergeCell ref="B43:U43"/>
    <mergeCell ref="B44:U44"/>
    <mergeCell ref="B45:U45"/>
    <mergeCell ref="B46:U46"/>
    <mergeCell ref="B47:U47"/>
    <mergeCell ref="B2:B3"/>
    <mergeCell ref="G3:G9"/>
    <mergeCell ref="L3:L9"/>
    <mergeCell ref="V2:V3"/>
  </mergeCells>
  <hyperlinks>
    <hyperlink ref="B65497" r:id="rId2" display="www.qmtltda.com"/>
    <hyperlink ref="B65496" r:id="rId3" display="aguel5@hotmail.com"/>
    <hyperlink ref="B7" location="Autoevaluación!A138" display="Prevención de riesgos" tooltip="Ir a autoevaluación"/>
    <hyperlink ref="B6" location="Autoevaluación!A133" display="Participación y convivencia" tooltip="Ir a autoevaluación"/>
    <hyperlink ref="B5" location="Autoevaluación!A127" display="Proyección a la comunidad" tooltip="Ir a autoevaluación"/>
    <hyperlink ref="B4" location="Autoevaluación!A121" display="Accesibilidad" tooltip="Ir a autoevaluación"/>
  </hyperlink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dcterms:created xsi:type="dcterms:W3CDTF">2010-02-23T19:10:00Z</dcterms:created>
  <cp:lastPrinted>2011-10-07T14:16:00Z</cp:lastPrinted>
  <dcterms:modified xsi:type="dcterms:W3CDTF">2024-03-12T19:43:37Z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1033-12.2.0.13489</vt:lpwstr>
  </property>
  <property fmtid="{D5CDD505-2E9C-101B-9397-08002B2CF9AE}" pid="3" name="ICV">
    <vt:lpwstr>67AC8145720447A48D9BB51D0BB856AC_13</vt:lpwstr>
  </property>
</Properties>
</file>