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acarr\OneDrive\Escritorio\rendicion de cuentes 2024\"/>
    </mc:Choice>
  </mc:AlternateContent>
  <xr:revisionPtr revIDLastSave="0" documentId="13_ncr:1_{3798C0A9-2986-4015-8A38-C4F58F40DB3C}" xr6:coauthVersionLast="47" xr6:coauthVersionMax="47" xr10:uidLastSave="{00000000-0000-0000-0000-000000000000}"/>
  <workbookProtection lockStructure="1"/>
  <bookViews>
    <workbookView xWindow="-110" yWindow="-110" windowWidth="19420" windowHeight="1042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sharedStrings.xml><?xml version="1.0" encoding="utf-8"?>
<sst xmlns="http://schemas.openxmlformats.org/spreadsheetml/2006/main" count="432" uniqueCount="269">
  <si>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</si>
  <si>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</si>
  <si>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</si>
  <si>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</si>
  <si>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</si>
  <si>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</si>
  <si>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</si>
  <si>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</si>
  <si>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</si>
  <si>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</si>
  <si>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</si>
  <si>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</si>
  <si>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</si>
  <si>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</si>
  <si>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</si>
  <si>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</si>
  <si>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</si>
  <si>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</si>
  <si>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</si>
  <si>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</si>
  <si>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</si>
  <si>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</si>
  <si>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</si>
  <si>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</si>
  <si>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</si>
  <si>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</si>
  <si>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</si>
  <si>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</si>
  <si>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</si>
  <si>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</si>
  <si>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</si>
  <si>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</si>
  <si>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</si>
  <si>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</si>
  <si>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</si>
  <si>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</si>
  <si>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</si>
  <si>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</si>
  <si>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</si>
  <si>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</si>
  <si>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</si>
  <si>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</si>
  <si>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</si>
  <si>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</si>
  <si>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</si>
  <si>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</si>
  <si>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</si>
  <si>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</si>
  <si>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</si>
  <si>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</si>
  <si>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</si>
  <si>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</si>
  <si>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</si>
  <si>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</si>
  <si>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</si>
  <si>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</si>
  <si>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</si>
  <si>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</si>
  <si>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</si>
  <si>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</si>
  <si>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</si>
  <si>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</si>
  <si>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</si>
  <si>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</si>
  <si>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</si>
  <si>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</si>
  <si>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</si>
  <si>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</si>
  <si>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</si>
  <si>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</si>
  <si>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</si>
  <si>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</si>
  <si>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</si>
  <si>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</si>
  <si>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</si>
  <si>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</si>
  <si>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</si>
  <si>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</si>
  <si>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</si>
  <si>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</si>
  <si>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</si>
  <si>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</si>
  <si>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</si>
  <si>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</si>
  <si>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</si>
  <si>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</si>
  <si>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</si>
  <si>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</si>
  <si>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</si>
  <si>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</si>
  <si>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</si>
  <si>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</si>
  <si>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</si>
  <si>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</si>
  <si>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</si>
  <si>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</si>
  <si>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</si>
  <si>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</si>
  <si>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</si>
  <si>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</si>
  <si>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</si>
  <si>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</si>
  <si>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</si>
  <si>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</si>
  <si>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</si>
  <si>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</si>
  <si>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</si>
  <si>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</si>
  <si>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</si>
  <si>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</si>
  <si>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</si>
  <si>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</si>
  <si>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</si>
  <si>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</si>
  <si>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</si>
  <si>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</si>
  <si>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</si>
  <si>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</si>
  <si>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</si>
  <si>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</si>
  <si>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</si>
  <si>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</si>
  <si>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</si>
  <si>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</si>
  <si>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</si>
  <si>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</si>
  <si>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</si>
  <si>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</si>
  <si>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</si>
  <si>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</si>
  <si>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</si>
  <si>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</si>
  <si>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</si>
  <si>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</si>
  <si>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</si>
  <si>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</si>
  <si>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</si>
  <si>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</si>
  <si>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</si>
  <si>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</si>
  <si>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</si>
  <si>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</si>
  <si>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</si>
  <si>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</si>
  <si>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</si>
  <si>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</si>
  <si>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</si>
  <si>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</si>
  <si>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</si>
  <si>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</si>
  <si>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</si>
  <si>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</si>
  <si>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</si>
  <si>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</si>
  <si>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</si>
  <si>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</si>
  <si>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</si>
  <si>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</si>
  <si>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</si>
  <si>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</si>
  <si>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</si>
  <si>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</si>
  <si>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</si>
  <si>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</si>
  <si>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</si>
  <si>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</si>
  <si>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</si>
  <si>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</si>
  <si>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</si>
  <si>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</si>
  <si>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</si>
  <si>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</si>
  <si>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</si>
  <si>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</si>
  <si>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</si>
  <si>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</si>
  <si>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</si>
  <si>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</si>
  <si>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</si>
  <si>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</si>
  <si>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</si>
  <si>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</si>
  <si>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</si>
  <si>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</si>
  <si>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</si>
  <si>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</si>
  <si>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</si>
  <si>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</si>
  <si>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</si>
  <si>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</si>
  <si>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</si>
  <si>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</si>
  <si>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</si>
  <si>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</si>
  <si>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</si>
  <si>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</si>
  <si>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</si>
  <si>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</si>
  <si>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</si>
  <si>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</si>
  <si>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</si>
  <si>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</si>
  <si>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</si>
  <si>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</si>
  <si>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</si>
  <si>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</si>
  <si>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</si>
  <si>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</si>
  <si>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</si>
  <si>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</si>
  <si>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</si>
  <si>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</si>
  <si>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</si>
  <si>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</si>
  <si>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</si>
  <si>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</si>
  <si>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</si>
  <si>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</si>
  <si>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</si>
  <si>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prepara la información veraz y verificable</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</si>
  <si>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</si>
  <si>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</si>
  <si>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</si>
  <si>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</si>
  <si>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</si>
  <si>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</si>
  <si>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TEORAMA</t>
  </si>
  <si>
    <t>INSTITUCIÓN EDUCATIVA EL ASERRIO</t>
  </si>
  <si>
    <t>Se visualiza para el dialogo espacios como la autoevaluacion y se priorizan acciones en el plan de mejoramiento institucional, para una mejora continua en el proceso.</t>
  </si>
  <si>
    <t>Se definen los gastos para el proceso de rencidión de cuentas, para ello es necesario contar con el recurso y la aprobación del mismo por parte del Consejo Directivo</t>
  </si>
  <si>
    <t>Presencial y abierto a la comunidad educativa el Aserrio.</t>
  </si>
  <si>
    <t>Se tienen en cuenta los formatos establecidos por la Secretaria de Educación Departamental  y se adoptan para el proceso de la rendición de cuentas.</t>
  </si>
  <si>
    <t xml:space="preserve">Se prepara con antelación, se llevan las memorias para dar veracidad y confiabilidad a la información socializada. </t>
  </si>
  <si>
    <t>Realizar comunicación a través de medios virtuales, radiales e impresos.</t>
  </si>
  <si>
    <t>Cronograma para la inscripción de propuestas de acuerdo a la normatividad para el evento de la rendición de cuentas.</t>
  </si>
  <si>
    <t>Se registra de manera audiovisual y se complementa con las actas correspondientes, de igual manera se toma un control de asistencia.</t>
  </si>
  <si>
    <t>Se entrega a los participantes un formato para que se autoevalue el proceso, con un ponderado de acuerdo a la claridadn y veracidad con la información socializada.</t>
  </si>
  <si>
    <t>Registro audiovisual, actas correspondientes y control se asistencia de los participantes.</t>
  </si>
  <si>
    <t>Los resultados son publicados y se caracterizan cada una de  las categorias.</t>
  </si>
  <si>
    <t>En este proceso se registra y se envian los informes a los organos de control .</t>
  </si>
  <si>
    <t>Cumplir con todos los lineamientos de la Secretaria de Educación Departamental  para el proceso de rendición de cuentas.</t>
  </si>
  <si>
    <t>Se crea el comité técnico Institucional garante del proceso, la metologia, la divulgación de la audiencia publica de rendición de cuentas.</t>
  </si>
  <si>
    <t>Identificadas la debilidades;  se convierten  en oportunidades de mejoramiento de acuerdo al seguiniento del Plan de Mejoramiento Institucional y en proyectos de  dar solución a la problemática identificada.</t>
  </si>
  <si>
    <t>Se convoca a todos los estamentos de la comunidad educativa a la audiencia publica de la rendición de cuentas IE El Aserrio.</t>
  </si>
  <si>
    <t>Se conforma el equipo de trabajo para nuestro caso comité técnico para el proceso en rendición de cuentas.</t>
  </si>
  <si>
    <t xml:space="preserve">Apropiación de todos los mecanismos viables para llevar a cabo las actividades, de igual manera se conformo el Comité Técnico para  la rendición de cuentas </t>
  </si>
  <si>
    <t>La IE El Aserrio realiza las comunicaciones respectivas y publica la rendición de cuentas e invita a la misma en la página web y  medios anteriormente descritos.</t>
  </si>
  <si>
    <t>Se visibilizan lideres en cada una de las areas de gestión para la apropiacion de la información y la divulgación de los mismos, de igual manera las funciones del comité técnico constituido.</t>
  </si>
  <si>
    <t>Se formulan en la rendición de cuentas y se incluyen en los planes de mejora.</t>
  </si>
  <si>
    <t>Se asignan responsables y se articula el Comité Técnico donde se  definen las actividades para llevar a feliz termino el proceso de rendición de cuentas en la Institución educativa El Aserrio, de igual manera se destinaron los recursos financieros, humanos y logisticos.</t>
  </si>
  <si>
    <t xml:space="preserve">Se tiene un agenda definida por parte del Comité Técnico para la ejecución de las actividades, realizandolas de acuerdo a los lineamientos establecidos en el cronograma. </t>
  </si>
  <si>
    <t>Se tiene establecidos cada uno de los roles y responsabilidad en concordancia con lo establecido por la Secretaria de Educación Departamental en este aspecto de igual manera las oreintaciones emitidas por el Comité Técnico Institucional.</t>
  </si>
  <si>
    <t>Se tiene en cuenta lo plasmado en el Plan de Mejoramiento Institucional PMI y sus indicadores.</t>
  </si>
  <si>
    <t>Circulares, Carteles, folletos, grupos de WhatsApp, red social Facebook y las ondas sonoras  de la emisora Comunitaria Teurama Stereo.</t>
  </si>
  <si>
    <t>Se aplico la evalución de la audiencia mediante una ficha.</t>
  </si>
  <si>
    <t>La evaluación y seguimiento al proceso de rendición de cuentas cumplió con la espectativa de los participantes y estuvo de acuerdo a los objetivos y estrategias establecidos. Por la Institución en el acompañamiento del Comité Técnico.</t>
  </si>
  <si>
    <t>Para vigencias futuras se elaborara un plan de de acción que fortalezca el proceso de este ejercicio de rendiciónde cuentas en la Institución Educativa El Aserrio del municipio de Teorama</t>
  </si>
  <si>
    <t>La IE El Aserrio documentará las buenas prácticas en el proceso de rendición de cuentas y sistematizará los insumos para dar mayor claridad a la comunidad en general.</t>
  </si>
  <si>
    <t xml:space="preserve">Alcanzar en un 90% la difusión y divulgación del informe de gestión de rendición de cuentas </t>
  </si>
  <si>
    <t>RAUL JHONEDISON MARTINEZ SUAREZ</t>
  </si>
  <si>
    <t>Organización del Comité Técnico de indoles interdisciplinario generando espacion de participación, para la publicación  utilizando medios como: página Web de la Institución, medios escritos, Publicacion de carteleras informativas  radiales y grupos de WhatsApp.</t>
  </si>
  <si>
    <t>Se evidencia la divulgación de la información en la rendición de cuentas, a travez de medios como carteleras, pagina Institucional, Emisora Comunitaria Sn pable Stereo, carteleas, Circular Interna entre otros.</t>
  </si>
  <si>
    <t>Se evidencia  coherencia  entre la identificación de las necesidades  resultado de acuedo al seguimiento realizado al Plan de Mejoramiento Institucional, conforme a la   gestión realizada y a lo recibido.</t>
  </si>
  <si>
    <t>Se ha establecido como canal virtual la página Web institucional, los grupos de WhatsApp Institucionales y el apoyo del dial de la emisora comunitariaSan pablo Stereo, esta ultima con pausas publicitarias y de convocatoria.</t>
  </si>
  <si>
    <t xml:space="preserve">Se presentan ante la comuidad los cuatro informes contables correpondientes a la vigencia 2023 </t>
  </si>
  <si>
    <t xml:space="preserve">Subir a la plataforma ENJAMBRE lod informes correspondientes a la rendicion de cuentas </t>
  </si>
  <si>
    <t>Actas correspondientes y control se asistencia de los participantes.</t>
  </si>
  <si>
    <t>ENERO 22 DEL 2023</t>
  </si>
  <si>
    <t>Presentar con veracidad y claridad el informe de gestión para la rendición de cuentas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</si>
</sst>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5" fillId="5" borderId="0" xfId="0" applyFont="1" applyFill="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Alignment="1">
      <alignment horizontal="left"/>
    </xf>
    <xf numFmtId="0" fontId="25" fillId="8" borderId="0" xfId="0" applyFont="1" applyFill="1" applyAlignment="1">
      <alignment horizontal="center"/>
    </xf>
    <xf numFmtId="0" fontId="25" fillId="10" borderId="0" xfId="0" applyFont="1" applyFill="1" applyAlignment="1">
      <alignment horizontal="center"/>
    </xf>
    <xf numFmtId="0" fontId="25" fillId="11" borderId="0" xfId="0" applyFont="1" applyFill="1" applyAlignment="1">
      <alignment horizontal="center"/>
    </xf>
    <xf numFmtId="0" fontId="27"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lignment horizontal="center" vertical="center"/>
    </xf>
    <xf numFmtId="0" fontId="23"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lignment horizontal="center" vertical="center"/>
    </xf>
    <xf numFmtId="0" fontId="25" fillId="12" borderId="47" xfId="0" applyFont="1" applyFill="1" applyBorder="1" applyAlignment="1">
      <alignment horizontal="center" vertical="center"/>
    </xf>
    <xf numFmtId="0" fontId="25"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78E-2"/>
          <c:y val="3.4512238800778514E-2"/>
          <c:w val="0.93058244264844814"/>
          <c:h val="0.8755776723750458"/>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1602560"/>
        <c:axId val="517027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94.409836065573771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1602560"/>
        <c:axId val="51702784"/>
      </c:scatterChart>
      <c:catAx>
        <c:axId val="5160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endParaRPr lang="es-CO"/>
          </a:p>
        </c:txPr>
        <c:crossAx val="51702784"/>
        <c:crosses val="autoZero"/>
        <c:auto val="1"/>
        <c:lblAlgn val="ctr"/>
        <c:lblOffset val="100"/>
        <c:noMultiLvlLbl val="0"/>
      </c:catAx>
      <c:valAx>
        <c:axId val="51702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025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1637248"/>
        <c:axId val="55714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91.047619047619037</c:v>
                </c:pt>
                <c:pt idx="1">
                  <c:v>96.071428571428569</c:v>
                </c:pt>
                <c:pt idx="2">
                  <c:v>96.666666666666671</c:v>
                </c:pt>
                <c:pt idx="3">
                  <c:v>94.8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1637248"/>
        <c:axId val="55714560"/>
      </c:scatterChart>
      <c:catAx>
        <c:axId val="5163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14560"/>
        <c:crosses val="autoZero"/>
        <c:auto val="1"/>
        <c:lblAlgn val="ctr"/>
        <c:lblOffset val="100"/>
        <c:noMultiLvlLbl val="0"/>
      </c:catAx>
      <c:valAx>
        <c:axId val="55714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37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5748096"/>
        <c:axId val="557496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91.333333333333329</c:v>
                </c:pt>
                <c:pt idx="2">
                  <c:v>93.5</c:v>
                </c:pt>
                <c:pt idx="3">
                  <c:v>88.833333333333329</c:v>
                </c:pt>
                <c:pt idx="4">
                  <c:v>91.571428571428569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5748096"/>
        <c:axId val="55749632"/>
      </c:scatterChart>
      <c:catAx>
        <c:axId val="5574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49632"/>
        <c:crosses val="autoZero"/>
        <c:auto val="1"/>
        <c:lblAlgn val="ctr"/>
        <c:lblOffset val="100"/>
        <c:noMultiLvlLbl val="0"/>
      </c:catAx>
      <c:valAx>
        <c:axId val="55749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48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113088"/>
        <c:axId val="611146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93.333333333333329</c:v>
                </c:pt>
                <c:pt idx="2">
                  <c:v>90</c:v>
                </c:pt>
                <c:pt idx="3">
                  <c:v>96.666666666666671</c:v>
                </c:pt>
                <c:pt idx="4" formatCode="0.00">
                  <c:v>95.833333333333329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117952"/>
        <c:axId val="61116416"/>
      </c:scatterChart>
      <c:catAx>
        <c:axId val="6111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61114624"/>
        <c:crosses val="autoZero"/>
        <c:auto val="1"/>
        <c:lblAlgn val="ctr"/>
        <c:lblOffset val="100"/>
        <c:noMultiLvlLbl val="0"/>
      </c:catAx>
      <c:valAx>
        <c:axId val="61114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3088"/>
        <c:crosses val="autoZero"/>
        <c:crossBetween val="between"/>
      </c:valAx>
      <c:valAx>
        <c:axId val="61116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7952"/>
        <c:crosses val="max"/>
        <c:crossBetween val="midCat"/>
      </c:valAx>
      <c:valAx>
        <c:axId val="61117952"/>
        <c:scaling>
          <c:orientation val="minMax"/>
        </c:scaling>
        <c:delete val="1"/>
        <c:axPos val="b"/>
        <c:numFmt formatCode="General" sourceLinked="1"/>
        <c:majorTickMark val="out"/>
        <c:minorTickMark val="none"/>
        <c:tickLblPos val="nextTo"/>
        <c:crossAx val="61116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5789824"/>
        <c:axId val="557998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5789824"/>
        <c:axId val="55799808"/>
      </c:scatterChart>
      <c:catAx>
        <c:axId val="557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99808"/>
        <c:crosses val="autoZero"/>
        <c:auto val="1"/>
        <c:lblAlgn val="ctr"/>
        <c:lblOffset val="100"/>
        <c:noMultiLvlLbl val="0"/>
      </c:catAx>
      <c:valAx>
        <c:axId val="55799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89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5829248"/>
        <c:axId val="558307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5829248"/>
        <c:axId val="55830784"/>
      </c:scatterChart>
      <c:catAx>
        <c:axId val="5582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830784"/>
        <c:crosses val="autoZero"/>
        <c:auto val="1"/>
        <c:lblAlgn val="ctr"/>
        <c:lblOffset val="100"/>
        <c:noMultiLvlLbl val="0"/>
      </c:catAx>
      <c:valAx>
        <c:axId val="55830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829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8525" y="2100650"/>
          <a:ext cx="106838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9265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2613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967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1607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10478"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043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8545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2746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901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3670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85746"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0390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947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6107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3033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81640625" customWidth="1"/>
    <col min="9" max="9" width="13.179687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6"/>
      <c r="G4" s="106"/>
      <c r="H4" s="106"/>
      <c r="I4" s="106"/>
      <c r="J4" s="106"/>
      <c r="K4" s="106"/>
      <c r="L4" s="55"/>
      <c r="M4" s="50"/>
    </row>
    <row r="5" spans="1:13" s="8" customFormat="1" x14ac:dyDescent="0.35">
      <c r="A5" s="50"/>
      <c r="B5" s="54"/>
      <c r="C5" s="50"/>
      <c r="D5" s="50"/>
      <c r="E5" s="50"/>
      <c r="F5" s="107"/>
      <c r="G5" s="107"/>
      <c r="H5" s="107"/>
      <c r="I5" s="107"/>
      <c r="J5" s="107"/>
      <c r="K5" s="107"/>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08" t="s">
        <v>106</v>
      </c>
      <c r="D8" s="108"/>
      <c r="E8" s="108"/>
      <c r="F8" s="108"/>
      <c r="G8" s="108"/>
      <c r="H8" s="108"/>
      <c r="I8" s="108"/>
      <c r="J8" s="108"/>
      <c r="K8" s="108"/>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53125" defaultRowHeight="14.5" x14ac:dyDescent="0.35"/>
  <cols>
    <col min="1" max="2" width="12.81640625" customWidth="1"/>
    <col min="3" max="3" width="4.179687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3" customFormat="1" ht="21" customHeight="1" x14ac:dyDescent="0.35">
      <c r="A30" s="164" t="s">
        <v>61</v>
      </c>
      <c r="B30" s="165"/>
      <c r="C30" s="165"/>
      <c r="D30" s="189" t="s">
        <v>167</v>
      </c>
      <c r="E30" s="190"/>
      <c r="F30" s="190"/>
      <c r="G30" s="190"/>
      <c r="H30" s="190"/>
      <c r="I30" s="190"/>
      <c r="J30" s="190"/>
      <c r="K30" s="190"/>
      <c r="L30" s="190"/>
      <c r="M30" s="204"/>
    </row>
    <row r="31" spans="1:13" s="93" customFormat="1" ht="33.75" customHeight="1" x14ac:dyDescent="0.35">
      <c r="A31" s="137" t="s">
        <v>132</v>
      </c>
      <c r="B31" s="138"/>
      <c r="C31" s="138"/>
      <c r="D31" s="139" t="s">
        <v>168</v>
      </c>
      <c r="E31" s="140"/>
      <c r="F31" s="140"/>
      <c r="G31" s="140"/>
      <c r="H31" s="140"/>
      <c r="I31" s="140"/>
      <c r="J31" s="140"/>
      <c r="K31" s="140"/>
      <c r="L31" s="140"/>
      <c r="M31" s="141"/>
    </row>
    <row r="32" spans="1:13" s="93" customFormat="1" ht="30" customHeight="1" x14ac:dyDescent="0.35">
      <c r="A32" s="137" t="s">
        <v>133</v>
      </c>
      <c r="B32" s="138"/>
      <c r="C32" s="138"/>
      <c r="D32" s="142" t="s">
        <v>169</v>
      </c>
      <c r="E32" s="143"/>
      <c r="F32" s="143"/>
      <c r="G32" s="143"/>
      <c r="H32" s="143"/>
      <c r="I32" s="143"/>
      <c r="J32" s="143"/>
      <c r="K32" s="143"/>
      <c r="L32" s="143"/>
      <c r="M32" s="144"/>
    </row>
    <row r="33" spans="1:13" s="93" customFormat="1" ht="31.5" customHeight="1" x14ac:dyDescent="0.35">
      <c r="A33" s="137" t="s">
        <v>62</v>
      </c>
      <c r="B33" s="138"/>
      <c r="C33" s="138"/>
      <c r="D33" s="142" t="s">
        <v>170</v>
      </c>
      <c r="E33" s="143"/>
      <c r="F33" s="143"/>
      <c r="G33" s="143"/>
      <c r="H33" s="143"/>
      <c r="I33" s="143"/>
      <c r="J33" s="143"/>
      <c r="K33" s="143"/>
      <c r="L33" s="143"/>
      <c r="M33" s="144"/>
    </row>
    <row r="34" spans="1:13" s="93" customFormat="1" ht="30.75" customHeight="1" x14ac:dyDescent="0.35">
      <c r="A34" s="137" t="s">
        <v>134</v>
      </c>
      <c r="B34" s="138"/>
      <c r="C34" s="138"/>
      <c r="D34" s="139" t="s">
        <v>171</v>
      </c>
      <c r="E34" s="140"/>
      <c r="F34" s="140"/>
      <c r="G34" s="140"/>
      <c r="H34" s="140"/>
      <c r="I34" s="140"/>
      <c r="J34" s="140"/>
      <c r="K34" s="140"/>
      <c r="L34" s="140"/>
      <c r="M34" s="141"/>
    </row>
    <row r="35" spans="1:13" s="93" customFormat="1" ht="35.25" customHeight="1" x14ac:dyDescent="0.35">
      <c r="A35" s="137" t="s">
        <v>88</v>
      </c>
      <c r="B35" s="138"/>
      <c r="C35" s="138"/>
      <c r="D35" s="139" t="s">
        <v>172</v>
      </c>
      <c r="E35" s="140"/>
      <c r="F35" s="140"/>
      <c r="G35" s="140"/>
      <c r="H35" s="140"/>
      <c r="I35" s="140"/>
      <c r="J35" s="140"/>
      <c r="K35" s="140"/>
      <c r="L35" s="140"/>
      <c r="M35" s="141"/>
    </row>
    <row r="36" spans="1:13" s="93" customFormat="1" ht="21" customHeight="1" x14ac:dyDescent="0.35">
      <c r="A36" s="137" t="s">
        <v>0</v>
      </c>
      <c r="B36" s="138"/>
      <c r="C36" s="138"/>
      <c r="D36" s="142" t="s">
        <v>173</v>
      </c>
      <c r="E36" s="143"/>
      <c r="F36" s="143"/>
      <c r="G36" s="143"/>
      <c r="H36" s="143"/>
      <c r="I36" s="143"/>
      <c r="J36" s="143"/>
      <c r="K36" s="143"/>
      <c r="L36" s="143"/>
      <c r="M36" s="144"/>
    </row>
    <row r="37" spans="1:13" s="93" customFormat="1" ht="36.75" customHeight="1" x14ac:dyDescent="0.35">
      <c r="A37" s="137" t="s">
        <v>1</v>
      </c>
      <c r="B37" s="138"/>
      <c r="C37" s="138"/>
      <c r="D37" s="139" t="s">
        <v>174</v>
      </c>
      <c r="E37" s="140"/>
      <c r="F37" s="140"/>
      <c r="G37" s="140"/>
      <c r="H37" s="140"/>
      <c r="I37" s="140"/>
      <c r="J37" s="140"/>
      <c r="K37" s="140"/>
      <c r="L37" s="140"/>
      <c r="M37" s="141"/>
    </row>
    <row r="38" spans="1:13" s="93" customFormat="1" ht="35.25" customHeight="1" x14ac:dyDescent="0.35">
      <c r="A38" s="137" t="s">
        <v>2</v>
      </c>
      <c r="B38" s="138"/>
      <c r="C38" s="138"/>
      <c r="D38" s="139" t="s">
        <v>175</v>
      </c>
      <c r="E38" s="140"/>
      <c r="F38" s="140"/>
      <c r="G38" s="140"/>
      <c r="H38" s="140"/>
      <c r="I38" s="140"/>
      <c r="J38" s="140"/>
      <c r="K38" s="140"/>
      <c r="L38" s="140"/>
      <c r="M38" s="141"/>
    </row>
    <row r="39" spans="1:13" s="93" customFormat="1" ht="21" customHeight="1" x14ac:dyDescent="0.35">
      <c r="A39" s="178" t="s">
        <v>1</v>
      </c>
      <c r="B39" s="140"/>
      <c r="C39" s="179"/>
      <c r="D39" s="142" t="s">
        <v>176</v>
      </c>
      <c r="E39" s="143"/>
      <c r="F39" s="143"/>
      <c r="G39" s="143"/>
      <c r="H39" s="143"/>
      <c r="I39" s="143"/>
      <c r="J39" s="143"/>
      <c r="K39" s="143"/>
      <c r="L39" s="143"/>
      <c r="M39" s="144"/>
    </row>
    <row r="40" spans="1:13" s="93" customFormat="1" ht="31.5" customHeight="1" x14ac:dyDescent="0.35">
      <c r="A40" s="178" t="s">
        <v>135</v>
      </c>
      <c r="B40" s="140"/>
      <c r="C40" s="179"/>
      <c r="D40" s="142" t="s">
        <v>177</v>
      </c>
      <c r="E40" s="143"/>
      <c r="F40" s="143"/>
      <c r="G40" s="143"/>
      <c r="H40" s="143"/>
      <c r="I40" s="143"/>
      <c r="J40" s="143"/>
      <c r="K40" s="143"/>
      <c r="L40" s="143"/>
      <c r="M40" s="144"/>
    </row>
    <row r="41" spans="1:13" s="93" customFormat="1" ht="54" customHeight="1" x14ac:dyDescent="0.35">
      <c r="A41" s="178" t="s">
        <v>136</v>
      </c>
      <c r="B41" s="140"/>
      <c r="C41" s="179"/>
      <c r="D41" s="139" t="s">
        <v>189</v>
      </c>
      <c r="E41" s="140"/>
      <c r="F41" s="140"/>
      <c r="G41" s="140"/>
      <c r="H41" s="140"/>
      <c r="I41" s="140"/>
      <c r="J41" s="140"/>
      <c r="K41" s="140"/>
      <c r="L41" s="140"/>
      <c r="M41" s="141"/>
    </row>
    <row r="42" spans="1:13" s="93"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80" zoomScaleNormal="80" workbookViewId="0">
      <selection activeCell="H5" sqref="H5"/>
    </sheetView>
  </sheetViews>
  <sheetFormatPr baseColWidth="10" defaultRowHeight="16.5" customHeight="1" x14ac:dyDescent="0.35"/>
  <cols>
    <col min="1" max="1" width="5" style="63" customWidth="1"/>
    <col min="2" max="2" width="14.81640625" customWidth="1"/>
    <col min="3" max="3" width="14.81640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45"/>
      <c r="C3" s="246"/>
      <c r="D3" s="246"/>
      <c r="E3" s="241" t="s">
        <v>107</v>
      </c>
      <c r="F3" s="241"/>
      <c r="G3" s="241"/>
      <c r="H3" s="241"/>
      <c r="I3" s="241"/>
      <c r="J3" s="242"/>
    </row>
    <row r="4" spans="1:10" s="8" customFormat="1" ht="26.25" customHeight="1" x14ac:dyDescent="0.55000000000000004">
      <c r="A4" s="50"/>
      <c r="B4" s="247"/>
      <c r="C4" s="248"/>
      <c r="D4" s="248"/>
      <c r="E4" s="243" t="s">
        <v>77</v>
      </c>
      <c r="F4" s="243"/>
      <c r="G4" s="243"/>
      <c r="H4" s="243"/>
      <c r="I4" s="243"/>
      <c r="J4" s="244"/>
    </row>
    <row r="5" spans="1:10" s="8" customFormat="1" ht="33" customHeight="1" x14ac:dyDescent="0.35">
      <c r="A5" s="50"/>
      <c r="B5" s="221" t="s">
        <v>61</v>
      </c>
      <c r="C5" s="221"/>
      <c r="D5" s="221"/>
      <c r="E5" s="28" t="s">
        <v>226</v>
      </c>
      <c r="F5" s="28"/>
      <c r="G5" s="35" t="s">
        <v>85</v>
      </c>
      <c r="H5" s="37" t="s">
        <v>267</v>
      </c>
      <c r="I5" s="252" t="s">
        <v>88</v>
      </c>
      <c r="J5" s="252"/>
    </row>
    <row r="6" spans="1:10" s="8" customFormat="1" ht="30.75" customHeight="1" x14ac:dyDescent="0.35">
      <c r="A6" s="50"/>
      <c r="B6" s="221" t="s">
        <v>120</v>
      </c>
      <c r="C6" s="221"/>
      <c r="D6" s="221"/>
      <c r="E6" s="28">
        <v>254800000582</v>
      </c>
      <c r="F6" s="28"/>
      <c r="G6" s="72" t="s">
        <v>62</v>
      </c>
      <c r="H6" s="28" t="s">
        <v>227</v>
      </c>
      <c r="I6" s="220">
        <f>IF(SUM(I9:I69)=0,"",AVERAGE(I9:I69))</f>
        <v>94.409836065573771</v>
      </c>
      <c r="J6" s="220"/>
    </row>
    <row r="7" spans="1:10" s="8" customFormat="1" ht="17.25" customHeight="1" x14ac:dyDescent="0.35">
      <c r="A7" s="50"/>
      <c r="B7" s="221" t="s">
        <v>86</v>
      </c>
      <c r="C7" s="221"/>
      <c r="D7" s="221"/>
      <c r="E7" s="222" t="s">
        <v>259</v>
      </c>
      <c r="F7" s="223"/>
      <c r="G7" s="223"/>
      <c r="H7" s="224"/>
      <c r="I7" s="220"/>
      <c r="J7" s="220"/>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t="str">
        <f>IF(I9&lt;61,MAX($A$8:A8)+1,"")</f>
        <v/>
      </c>
      <c r="B9" s="253" t="s">
        <v>4</v>
      </c>
      <c r="C9" s="65" t="s">
        <v>4</v>
      </c>
      <c r="D9" s="225">
        <f>IF(SUM(G9:G27)=0,"",AVERAGE(G9:G27))</f>
        <v>91.047619047619037</v>
      </c>
      <c r="E9" s="32" t="s">
        <v>6</v>
      </c>
      <c r="F9" s="68" t="s">
        <v>6</v>
      </c>
      <c r="G9" s="29">
        <f>IF(SUM(I9:I9)=0,"",AVERAGE(I9:I9))</f>
        <v>90</v>
      </c>
      <c r="H9" s="38" t="s">
        <v>92</v>
      </c>
      <c r="I9" s="30">
        <v>90</v>
      </c>
      <c r="J9" s="31" t="s">
        <v>241</v>
      </c>
    </row>
    <row r="10" spans="1:10" s="8" customFormat="1" ht="51" customHeight="1" x14ac:dyDescent="0.35">
      <c r="A10" s="64" t="str">
        <f>IF(I10&lt;61,MAX($A$8:A9)+1,"")</f>
        <v/>
      </c>
      <c r="B10" s="254"/>
      <c r="C10" s="65" t="s">
        <v>4</v>
      </c>
      <c r="D10" s="226"/>
      <c r="E10" s="256" t="s">
        <v>43</v>
      </c>
      <c r="F10" s="69" t="s">
        <v>43</v>
      </c>
      <c r="G10" s="251">
        <f>IF(SUM(I10:I12)=0,"",AVERAGE(I10:I12))</f>
        <v>91.333333333333329</v>
      </c>
      <c r="H10" s="38" t="s">
        <v>89</v>
      </c>
      <c r="I10" s="30">
        <v>80</v>
      </c>
      <c r="J10" s="31" t="s">
        <v>242</v>
      </c>
    </row>
    <row r="11" spans="1:10" s="8" customFormat="1" ht="93" customHeight="1" x14ac:dyDescent="0.35">
      <c r="A11" s="64" t="str">
        <f>IF(I11&lt;61,MAX($A$8:A10)+1,"")</f>
        <v/>
      </c>
      <c r="B11" s="254"/>
      <c r="C11" s="65" t="s">
        <v>4</v>
      </c>
      <c r="D11" s="226"/>
      <c r="E11" s="256"/>
      <c r="F11" s="69" t="s">
        <v>43</v>
      </c>
      <c r="G11" s="249"/>
      <c r="H11" s="38" t="s">
        <v>44</v>
      </c>
      <c r="I11" s="30">
        <v>96</v>
      </c>
      <c r="J11" s="31" t="s">
        <v>260</v>
      </c>
    </row>
    <row r="12" spans="1:10" s="8" customFormat="1" ht="32.25" customHeight="1" x14ac:dyDescent="0.35">
      <c r="A12" s="64" t="str">
        <f>IF(I12&lt;61,MAX($A$8:A11)+1,"")</f>
        <v/>
      </c>
      <c r="B12" s="254"/>
      <c r="C12" s="65" t="s">
        <v>4</v>
      </c>
      <c r="D12" s="226"/>
      <c r="E12" s="256"/>
      <c r="F12" s="69" t="s">
        <v>43</v>
      </c>
      <c r="G12" s="250"/>
      <c r="H12" s="38" t="s">
        <v>90</v>
      </c>
      <c r="I12" s="30">
        <v>98</v>
      </c>
      <c r="J12" s="31" t="s">
        <v>243</v>
      </c>
    </row>
    <row r="13" spans="1:10" s="8" customFormat="1" ht="45" customHeight="1" x14ac:dyDescent="0.35">
      <c r="A13" s="64" t="str">
        <f>IF(I13&lt;61,MAX($A$8:A12)+1,"")</f>
        <v/>
      </c>
      <c r="B13" s="254"/>
      <c r="C13" s="65" t="s">
        <v>4</v>
      </c>
      <c r="D13" s="226"/>
      <c r="E13" s="256" t="s">
        <v>45</v>
      </c>
      <c r="F13" s="69" t="s">
        <v>45</v>
      </c>
      <c r="G13" s="251">
        <f>IF(SUM(I13:I14)=0,"",AVERAGE(I13:I14))</f>
        <v>93.5</v>
      </c>
      <c r="H13" s="38" t="s">
        <v>10</v>
      </c>
      <c r="I13" s="30">
        <v>93</v>
      </c>
      <c r="J13" s="31" t="s">
        <v>261</v>
      </c>
    </row>
    <row r="14" spans="1:10" s="8" customFormat="1" ht="30.75" customHeight="1" x14ac:dyDescent="0.35">
      <c r="A14" s="64" t="str">
        <f>IF(I14&lt;61,MAX($A$8:A13)+1,"")</f>
        <v/>
      </c>
      <c r="B14" s="254"/>
      <c r="C14" s="65" t="s">
        <v>4</v>
      </c>
      <c r="D14" s="226"/>
      <c r="E14" s="256"/>
      <c r="F14" s="69" t="s">
        <v>45</v>
      </c>
      <c r="G14" s="250"/>
      <c r="H14" s="38" t="s">
        <v>93</v>
      </c>
      <c r="I14" s="30">
        <v>94</v>
      </c>
      <c r="J14" s="31" t="s">
        <v>244</v>
      </c>
    </row>
    <row r="15" spans="1:10" s="8" customFormat="1" ht="48" customHeight="1" x14ac:dyDescent="0.35">
      <c r="A15" s="64" t="str">
        <f>IF(I15&lt;61,MAX($A$8:A14)+1,"")</f>
        <v/>
      </c>
      <c r="B15" s="254"/>
      <c r="C15" s="65" t="s">
        <v>4</v>
      </c>
      <c r="D15" s="226"/>
      <c r="E15" s="256" t="s">
        <v>46</v>
      </c>
      <c r="F15" s="69" t="s">
        <v>46</v>
      </c>
      <c r="G15" s="215">
        <f>IF(SUM(I15:I20)=0,"",AVERAGE(I15:I20))</f>
        <v>88.833333333333329</v>
      </c>
      <c r="H15" s="38" t="s">
        <v>47</v>
      </c>
      <c r="I15" s="30">
        <v>88</v>
      </c>
      <c r="J15" s="31" t="s">
        <v>262</v>
      </c>
    </row>
    <row r="16" spans="1:10" s="8" customFormat="1" ht="44.25" customHeight="1" x14ac:dyDescent="0.35">
      <c r="A16" s="64" t="str">
        <f>IF(I16&lt;61,MAX($A$8:A15)+1,"")</f>
        <v/>
      </c>
      <c r="B16" s="254"/>
      <c r="C16" s="65" t="s">
        <v>4</v>
      </c>
      <c r="D16" s="226"/>
      <c r="E16" s="256"/>
      <c r="F16" s="69" t="s">
        <v>46</v>
      </c>
      <c r="G16" s="249"/>
      <c r="H16" s="38" t="s">
        <v>7</v>
      </c>
      <c r="I16" s="30">
        <v>90</v>
      </c>
      <c r="J16" s="31" t="s">
        <v>245</v>
      </c>
    </row>
    <row r="17" spans="1:10" s="8" customFormat="1" ht="45" customHeight="1" x14ac:dyDescent="0.35">
      <c r="A17" s="64" t="str">
        <f>IF(I17&lt;61,MAX($A$8:A16)+1,"")</f>
        <v/>
      </c>
      <c r="B17" s="254"/>
      <c r="C17" s="65" t="s">
        <v>4</v>
      </c>
      <c r="D17" s="226"/>
      <c r="E17" s="256"/>
      <c r="F17" s="69" t="s">
        <v>46</v>
      </c>
      <c r="G17" s="249"/>
      <c r="H17" s="39" t="s">
        <v>94</v>
      </c>
      <c r="I17" s="30">
        <v>90</v>
      </c>
      <c r="J17" s="31" t="s">
        <v>228</v>
      </c>
    </row>
    <row r="18" spans="1:10" s="8" customFormat="1" ht="60" customHeight="1" x14ac:dyDescent="0.35">
      <c r="A18" s="64" t="str">
        <f>IF(I18&lt;61,MAX($A$8:A17)+1,"")</f>
        <v/>
      </c>
      <c r="B18" s="254"/>
      <c r="C18" s="65" t="s">
        <v>4</v>
      </c>
      <c r="D18" s="226"/>
      <c r="E18" s="256"/>
      <c r="F18" s="69" t="s">
        <v>46</v>
      </c>
      <c r="G18" s="249"/>
      <c r="H18" s="38" t="s">
        <v>91</v>
      </c>
      <c r="I18" s="30">
        <v>90</v>
      </c>
      <c r="J18" s="31" t="s">
        <v>246</v>
      </c>
    </row>
    <row r="19" spans="1:10" s="8" customFormat="1" ht="48" customHeight="1" x14ac:dyDescent="0.35">
      <c r="A19" s="64" t="str">
        <f>IF(I19&lt;61,MAX($A$8:A18)+1,"")</f>
        <v/>
      </c>
      <c r="B19" s="254"/>
      <c r="C19" s="65" t="s">
        <v>4</v>
      </c>
      <c r="D19" s="226"/>
      <c r="E19" s="256"/>
      <c r="F19" s="69" t="s">
        <v>46</v>
      </c>
      <c r="G19" s="249"/>
      <c r="H19" s="38" t="s">
        <v>95</v>
      </c>
      <c r="I19" s="30">
        <v>85</v>
      </c>
      <c r="J19" s="31" t="s">
        <v>247</v>
      </c>
    </row>
    <row r="20" spans="1:10" s="8" customFormat="1" ht="30" customHeight="1" x14ac:dyDescent="0.35">
      <c r="A20" s="64" t="str">
        <f>IF(I20&lt;61,MAX($A$8:A19)+1,"")</f>
        <v/>
      </c>
      <c r="B20" s="254"/>
      <c r="C20" s="65" t="s">
        <v>4</v>
      </c>
      <c r="D20" s="226"/>
      <c r="E20" s="256"/>
      <c r="F20" s="69" t="s">
        <v>46</v>
      </c>
      <c r="G20" s="250"/>
      <c r="H20" s="38" t="s">
        <v>11</v>
      </c>
      <c r="I20" s="30">
        <v>90</v>
      </c>
      <c r="J20" s="31" t="s">
        <v>248</v>
      </c>
    </row>
    <row r="21" spans="1:10" s="8" customFormat="1" ht="31.5" customHeight="1" x14ac:dyDescent="0.35">
      <c r="A21" s="64" t="str">
        <f>IF(I21&lt;61,MAX($A$8:A20)+1,"")</f>
        <v/>
      </c>
      <c r="B21" s="254"/>
      <c r="C21" s="65" t="s">
        <v>4</v>
      </c>
      <c r="D21" s="226"/>
      <c r="E21" s="256" t="s">
        <v>48</v>
      </c>
      <c r="F21" s="69" t="s">
        <v>48</v>
      </c>
      <c r="G21" s="215">
        <f>IF(SUM(I21:I27)=0,"",AVERAGE(I21:I27))</f>
        <v>91.571428571428569</v>
      </c>
      <c r="H21" s="38" t="s">
        <v>12</v>
      </c>
      <c r="I21" s="30">
        <v>95</v>
      </c>
      <c r="J21" s="31" t="s">
        <v>249</v>
      </c>
    </row>
    <row r="22" spans="1:10" s="8" customFormat="1" ht="41.25" customHeight="1" x14ac:dyDescent="0.35">
      <c r="A22" s="64" t="str">
        <f>IF(I22&lt;61,MAX($A$8:A21)+1,"")</f>
        <v/>
      </c>
      <c r="B22" s="254"/>
      <c r="C22" s="65" t="s">
        <v>4</v>
      </c>
      <c r="D22" s="226"/>
      <c r="E22" s="256"/>
      <c r="F22" s="69" t="s">
        <v>48</v>
      </c>
      <c r="G22" s="215"/>
      <c r="H22" s="38" t="s">
        <v>96</v>
      </c>
      <c r="I22" s="30">
        <v>80</v>
      </c>
      <c r="J22" s="31" t="s">
        <v>229</v>
      </c>
    </row>
    <row r="23" spans="1:10" s="8" customFormat="1" ht="59.25" customHeight="1" x14ac:dyDescent="0.35">
      <c r="A23" s="64" t="str">
        <f>IF(I23&lt;61,MAX($A$8:A22)+1,"")</f>
        <v/>
      </c>
      <c r="B23" s="254"/>
      <c r="C23" s="65" t="s">
        <v>4</v>
      </c>
      <c r="D23" s="226"/>
      <c r="E23" s="256"/>
      <c r="F23" s="69" t="s">
        <v>48</v>
      </c>
      <c r="G23" s="215"/>
      <c r="H23" s="38" t="s">
        <v>14</v>
      </c>
      <c r="I23" s="30">
        <v>92</v>
      </c>
      <c r="J23" s="31" t="s">
        <v>250</v>
      </c>
    </row>
    <row r="24" spans="1:10" s="8" customFormat="1" ht="44.25" customHeight="1" x14ac:dyDescent="0.35">
      <c r="A24" s="64" t="str">
        <f>IF(I24&lt;61,MAX($A$8:A23)+1,"")</f>
        <v/>
      </c>
      <c r="B24" s="254"/>
      <c r="C24" s="65" t="s">
        <v>4</v>
      </c>
      <c r="D24" s="226"/>
      <c r="E24" s="256"/>
      <c r="F24" s="69" t="s">
        <v>48</v>
      </c>
      <c r="G24" s="215"/>
      <c r="H24" s="38" t="s">
        <v>8</v>
      </c>
      <c r="I24" s="30">
        <v>92</v>
      </c>
      <c r="J24" s="31" t="s">
        <v>263</v>
      </c>
    </row>
    <row r="25" spans="1:10" s="8" customFormat="1" ht="33.75" customHeight="1" x14ac:dyDescent="0.35">
      <c r="A25" s="64" t="str">
        <f>IF(I25&lt;61,MAX($A$8:A24)+1,"")</f>
        <v/>
      </c>
      <c r="B25" s="254"/>
      <c r="C25" s="65" t="s">
        <v>4</v>
      </c>
      <c r="D25" s="226"/>
      <c r="E25" s="256"/>
      <c r="F25" s="69" t="s">
        <v>48</v>
      </c>
      <c r="G25" s="215"/>
      <c r="H25" s="38" t="s">
        <v>13</v>
      </c>
      <c r="I25" s="30">
        <v>92</v>
      </c>
      <c r="J25" s="31" t="s">
        <v>251</v>
      </c>
    </row>
    <row r="26" spans="1:10" s="8" customFormat="1" ht="35.25" customHeight="1" x14ac:dyDescent="0.35">
      <c r="A26" s="64" t="str">
        <f>IF(I26&lt;61,MAX($A$8:A25)+1,"")</f>
        <v/>
      </c>
      <c r="B26" s="254"/>
      <c r="C26" s="65" t="s">
        <v>4</v>
      </c>
      <c r="D26" s="226"/>
      <c r="E26" s="256"/>
      <c r="F26" s="69" t="s">
        <v>48</v>
      </c>
      <c r="G26" s="215"/>
      <c r="H26" s="38" t="s">
        <v>49</v>
      </c>
      <c r="I26" s="30">
        <v>100</v>
      </c>
      <c r="J26" s="31" t="s">
        <v>230</v>
      </c>
    </row>
    <row r="27" spans="1:10" s="8" customFormat="1" ht="75" customHeight="1" x14ac:dyDescent="0.35">
      <c r="A27" s="64" t="str">
        <f>IF(I27&lt;61,MAX($A$8:A26)+1,"")</f>
        <v/>
      </c>
      <c r="B27" s="255"/>
      <c r="C27" s="65" t="s">
        <v>4</v>
      </c>
      <c r="D27" s="227"/>
      <c r="E27" s="256"/>
      <c r="F27" s="69" t="s">
        <v>48</v>
      </c>
      <c r="G27" s="215"/>
      <c r="H27" s="38" t="s">
        <v>15</v>
      </c>
      <c r="I27" s="30">
        <v>90</v>
      </c>
      <c r="J27" s="31" t="s">
        <v>231</v>
      </c>
    </row>
    <row r="28" spans="1:10" s="8" customFormat="1" ht="31.5" customHeight="1" x14ac:dyDescent="0.35">
      <c r="A28" s="64" t="str">
        <f>IF(I28&lt;61,MAX($A$8:A27)+1,"")</f>
        <v/>
      </c>
      <c r="B28" s="238" t="s">
        <v>5</v>
      </c>
      <c r="C28" s="66" t="s">
        <v>5</v>
      </c>
      <c r="D28" s="231">
        <f>IF(SUM(I28:I54)=0,"",AVERAGE(I28:I55))</f>
        <v>96.071428571428569</v>
      </c>
      <c r="E28" s="234" t="s">
        <v>50</v>
      </c>
      <c r="F28" s="70" t="s">
        <v>50</v>
      </c>
      <c r="G28" s="215">
        <f>IF(SUM(I28:I34)=0,"",AVERAGE(I28:I34))</f>
        <v>100</v>
      </c>
      <c r="H28" s="38" t="s">
        <v>42</v>
      </c>
      <c r="I28" s="30">
        <v>100</v>
      </c>
      <c r="J28" s="31" t="s">
        <v>232</v>
      </c>
    </row>
    <row r="29" spans="1:10" s="8" customFormat="1" ht="33.75" customHeight="1" x14ac:dyDescent="0.35">
      <c r="A29" s="64" t="str">
        <f>IF(I29&lt;61,MAX($A$8:A28)+1,"")</f>
        <v/>
      </c>
      <c r="B29" s="239"/>
      <c r="C29" s="66" t="s">
        <v>5</v>
      </c>
      <c r="D29" s="218"/>
      <c r="E29" s="235"/>
      <c r="F29" s="70" t="s">
        <v>50</v>
      </c>
      <c r="G29" s="215"/>
      <c r="H29" s="38" t="s">
        <v>16</v>
      </c>
      <c r="I29" s="30">
        <v>100</v>
      </c>
      <c r="J29" s="31" t="s">
        <v>219</v>
      </c>
    </row>
    <row r="30" spans="1:10" s="8" customFormat="1" ht="45.75" customHeight="1" x14ac:dyDescent="0.35">
      <c r="A30" s="64" t="str">
        <f>IF(I30&lt;61,MAX($A$8:A29)+1,"")</f>
        <v/>
      </c>
      <c r="B30" s="239"/>
      <c r="C30" s="66" t="s">
        <v>5</v>
      </c>
      <c r="D30" s="218"/>
      <c r="E30" s="235"/>
      <c r="F30" s="70" t="s">
        <v>50</v>
      </c>
      <c r="G30" s="215"/>
      <c r="H30" s="38" t="s">
        <v>97</v>
      </c>
      <c r="I30" s="30">
        <v>100</v>
      </c>
      <c r="J30" s="31" t="s">
        <v>252</v>
      </c>
    </row>
    <row r="31" spans="1:10" s="8" customFormat="1" ht="39" customHeight="1" x14ac:dyDescent="0.35">
      <c r="A31" s="64" t="str">
        <f>IF(I31&lt;61,MAX($A$8:A30)+1,"")</f>
        <v/>
      </c>
      <c r="B31" s="239"/>
      <c r="C31" s="66" t="s">
        <v>5</v>
      </c>
      <c r="D31" s="218"/>
      <c r="E31" s="235"/>
      <c r="F31" s="70" t="s">
        <v>50</v>
      </c>
      <c r="G31" s="215"/>
      <c r="H31" s="38" t="s">
        <v>17</v>
      </c>
      <c r="I31" s="30">
        <v>100</v>
      </c>
      <c r="J31" s="31"/>
    </row>
    <row r="32" spans="1:10" s="8" customFormat="1" ht="47.25" customHeight="1" x14ac:dyDescent="0.35">
      <c r="A32" s="64" t="str">
        <f>IF(I32&lt;61,MAX($A$8:A31)+1,"")</f>
        <v/>
      </c>
      <c r="B32" s="239"/>
      <c r="C32" s="66" t="s">
        <v>5</v>
      </c>
      <c r="D32" s="218"/>
      <c r="E32" s="235"/>
      <c r="F32" s="70" t="s">
        <v>50</v>
      </c>
      <c r="G32" s="215"/>
      <c r="H32" s="38" t="s">
        <v>18</v>
      </c>
      <c r="I32" s="30">
        <v>100</v>
      </c>
      <c r="J32" s="31" t="s">
        <v>264</v>
      </c>
    </row>
    <row r="33" spans="1:10" s="8" customFormat="1" ht="50.25" customHeight="1" x14ac:dyDescent="0.35">
      <c r="A33" s="64" t="str">
        <f>IF(I33&lt;61,MAX($A$8:A32)+1,"")</f>
        <v/>
      </c>
      <c r="B33" s="239"/>
      <c r="C33" s="66" t="s">
        <v>5</v>
      </c>
      <c r="D33" s="218"/>
      <c r="E33" s="235"/>
      <c r="F33" s="70" t="s">
        <v>50</v>
      </c>
      <c r="G33" s="215"/>
      <c r="H33" s="38" t="s">
        <v>52</v>
      </c>
      <c r="I33" s="30">
        <v>100</v>
      </c>
      <c r="J33" s="31"/>
    </row>
    <row r="34" spans="1:10" s="8" customFormat="1" ht="45" customHeight="1" x14ac:dyDescent="0.35">
      <c r="A34" s="64" t="str">
        <f>IF(I34&lt;61,MAX($A$8:A33)+1,"")</f>
        <v/>
      </c>
      <c r="B34" s="239"/>
      <c r="C34" s="66" t="s">
        <v>5</v>
      </c>
      <c r="D34" s="218"/>
      <c r="E34" s="236"/>
      <c r="F34" s="70" t="s">
        <v>50</v>
      </c>
      <c r="G34" s="215"/>
      <c r="H34" s="38" t="s">
        <v>19</v>
      </c>
      <c r="I34" s="30">
        <v>100</v>
      </c>
      <c r="J34" s="31"/>
    </row>
    <row r="35" spans="1:10" s="8" customFormat="1" ht="25.5" customHeight="1" x14ac:dyDescent="0.35">
      <c r="A35" s="64" t="str">
        <f>IF(I35&lt;61,MAX($A$8:A34)+1,"")</f>
        <v/>
      </c>
      <c r="B35" s="239"/>
      <c r="C35" s="66" t="s">
        <v>5</v>
      </c>
      <c r="D35" s="218"/>
      <c r="E35" s="234" t="s">
        <v>51</v>
      </c>
      <c r="F35" s="70" t="s">
        <v>51</v>
      </c>
      <c r="G35" s="215">
        <f>IF(SUM(I35,I37)=0,"",AVERAGE(I35:I37))</f>
        <v>93.333333333333329</v>
      </c>
      <c r="H35" s="38" t="s">
        <v>20</v>
      </c>
      <c r="I35" s="30">
        <v>90</v>
      </c>
      <c r="J35" s="31" t="s">
        <v>265</v>
      </c>
    </row>
    <row r="36" spans="1:10" s="8" customFormat="1" ht="46.5" customHeight="1" x14ac:dyDescent="0.35">
      <c r="A36" s="64" t="str">
        <f>IF(I36&lt;61,MAX($A$8:A35)+1,"")</f>
        <v/>
      </c>
      <c r="B36" s="239"/>
      <c r="C36" s="66" t="s">
        <v>5</v>
      </c>
      <c r="D36" s="218"/>
      <c r="E36" s="235"/>
      <c r="F36" s="70" t="s">
        <v>51</v>
      </c>
      <c r="G36" s="215"/>
      <c r="H36" s="38" t="s">
        <v>53</v>
      </c>
      <c r="I36" s="30">
        <v>100</v>
      </c>
      <c r="J36" s="31"/>
    </row>
    <row r="37" spans="1:10" s="8" customFormat="1" ht="40.5" customHeight="1" x14ac:dyDescent="0.35">
      <c r="A37" s="64" t="str">
        <f>IF(I37&lt;61,MAX($A$8:A36)+1,"")</f>
        <v/>
      </c>
      <c r="B37" s="239"/>
      <c r="C37" s="66" t="s">
        <v>5</v>
      </c>
      <c r="D37" s="218"/>
      <c r="E37" s="236"/>
      <c r="F37" s="70" t="s">
        <v>51</v>
      </c>
      <c r="G37" s="215"/>
      <c r="H37" s="38" t="s">
        <v>98</v>
      </c>
      <c r="I37" s="30">
        <v>90</v>
      </c>
      <c r="J37" s="31" t="s">
        <v>253</v>
      </c>
    </row>
    <row r="38" spans="1:10" s="8" customFormat="1" ht="37.5" customHeight="1" x14ac:dyDescent="0.35">
      <c r="A38" s="64" t="str">
        <f>IF(I38&lt;61,MAX($A$8:A37)+1,"")</f>
        <v/>
      </c>
      <c r="B38" s="239"/>
      <c r="C38" s="66" t="s">
        <v>5</v>
      </c>
      <c r="D38" s="218"/>
      <c r="E38" s="234" t="s">
        <v>54</v>
      </c>
      <c r="F38" s="70" t="s">
        <v>54</v>
      </c>
      <c r="G38" s="215">
        <f>IF(SUM(I38:I40)=0,"",AVERAGE(I38:I40))</f>
        <v>90</v>
      </c>
      <c r="H38" s="38" t="s">
        <v>21</v>
      </c>
      <c r="I38" s="30">
        <v>90</v>
      </c>
      <c r="J38" s="31"/>
    </row>
    <row r="39" spans="1:10" s="8" customFormat="1" ht="36" customHeight="1" x14ac:dyDescent="0.35">
      <c r="A39" s="64" t="str">
        <f>IF(I39&lt;61,MAX($A$8:A38)+1,"")</f>
        <v/>
      </c>
      <c r="B39" s="239"/>
      <c r="C39" s="66" t="s">
        <v>5</v>
      </c>
      <c r="D39" s="218"/>
      <c r="E39" s="235"/>
      <c r="F39" s="70" t="s">
        <v>54</v>
      </c>
      <c r="G39" s="215"/>
      <c r="H39" s="38" t="s">
        <v>9</v>
      </c>
      <c r="I39" s="30">
        <v>90</v>
      </c>
      <c r="J39" s="31"/>
    </row>
    <row r="40" spans="1:10" s="8" customFormat="1" ht="51" customHeight="1" x14ac:dyDescent="0.35">
      <c r="A40" s="64" t="str">
        <f>IF(I40&lt;61,MAX($A$8:A39)+1,"")</f>
        <v/>
      </c>
      <c r="B40" s="239"/>
      <c r="C40" s="66" t="s">
        <v>5</v>
      </c>
      <c r="D40" s="218"/>
      <c r="E40" s="236"/>
      <c r="F40" s="70" t="s">
        <v>54</v>
      </c>
      <c r="G40" s="215"/>
      <c r="H40" s="38" t="s">
        <v>22</v>
      </c>
      <c r="I40" s="30">
        <v>90</v>
      </c>
      <c r="J40" s="31"/>
    </row>
    <row r="41" spans="1:10" s="8" customFormat="1" ht="57.75" customHeight="1" x14ac:dyDescent="0.35">
      <c r="A41" s="64" t="str">
        <f>IF(I41&lt;61,MAX($A$8:A40)+1,"")</f>
        <v/>
      </c>
      <c r="B41" s="239"/>
      <c r="C41" s="66" t="s">
        <v>5</v>
      </c>
      <c r="D41" s="218"/>
      <c r="E41" s="234" t="s">
        <v>55</v>
      </c>
      <c r="F41" s="70" t="s">
        <v>55</v>
      </c>
      <c r="G41" s="215">
        <f>IF(SUM(I41:I43)=0,"",AVERAGE(I41:I43))</f>
        <v>96.666666666666671</v>
      </c>
      <c r="H41" s="38" t="s">
        <v>99</v>
      </c>
      <c r="I41" s="30">
        <v>100</v>
      </c>
      <c r="J41" s="31"/>
    </row>
    <row r="42" spans="1:10" s="8" customFormat="1" ht="48.75" customHeight="1" x14ac:dyDescent="0.35">
      <c r="A42" s="64" t="str">
        <f>IF(I42&lt;61,MAX($A$8:A41)+1,"")</f>
        <v/>
      </c>
      <c r="B42" s="239"/>
      <c r="C42" s="66" t="s">
        <v>5</v>
      </c>
      <c r="D42" s="218"/>
      <c r="E42" s="235"/>
      <c r="F42" s="70" t="s">
        <v>55</v>
      </c>
      <c r="G42" s="215"/>
      <c r="H42" s="38" t="s">
        <v>23</v>
      </c>
      <c r="I42" s="30">
        <v>100</v>
      </c>
      <c r="J42" s="31"/>
    </row>
    <row r="43" spans="1:10" s="8" customFormat="1" ht="50.25" customHeight="1" x14ac:dyDescent="0.35">
      <c r="A43" s="64" t="str">
        <f>IF(I43&lt;61,MAX($A$8:A42)+1,"")</f>
        <v/>
      </c>
      <c r="B43" s="239"/>
      <c r="C43" s="66" t="s">
        <v>5</v>
      </c>
      <c r="D43" s="218"/>
      <c r="E43" s="236"/>
      <c r="F43" s="70" t="s">
        <v>55</v>
      </c>
      <c r="G43" s="215"/>
      <c r="H43" s="38" t="s">
        <v>24</v>
      </c>
      <c r="I43" s="30">
        <v>90</v>
      </c>
      <c r="J43" s="31" t="s">
        <v>233</v>
      </c>
    </row>
    <row r="44" spans="1:10" s="8" customFormat="1" ht="30.75" customHeight="1" x14ac:dyDescent="0.35">
      <c r="A44" s="64" t="str">
        <f>IF(I44&lt;61,MAX($A$8:A43)+1,"")</f>
        <v/>
      </c>
      <c r="B44" s="239"/>
      <c r="C44" s="66" t="s">
        <v>5</v>
      </c>
      <c r="D44" s="218"/>
      <c r="E44" s="228" t="s">
        <v>56</v>
      </c>
      <c r="F44" s="71" t="s">
        <v>56</v>
      </c>
      <c r="G44" s="215">
        <f>IF(SUM(I44:I54)=0,"",AVERAGE(I44:I55))</f>
        <v>95.833333333333329</v>
      </c>
      <c r="H44" s="38" t="s">
        <v>100</v>
      </c>
      <c r="I44" s="30">
        <v>90</v>
      </c>
      <c r="J44" s="33"/>
    </row>
    <row r="45" spans="1:10" s="8" customFormat="1" ht="60.75" customHeight="1" x14ac:dyDescent="0.35">
      <c r="A45" s="64" t="str">
        <f>IF(I45&lt;61,MAX($A$8:A44)+1,"")</f>
        <v/>
      </c>
      <c r="B45" s="239"/>
      <c r="C45" s="66" t="s">
        <v>5</v>
      </c>
      <c r="D45" s="218"/>
      <c r="E45" s="229"/>
      <c r="F45" s="71" t="s">
        <v>56</v>
      </c>
      <c r="G45" s="215"/>
      <c r="H45" s="38" t="s">
        <v>27</v>
      </c>
      <c r="I45" s="30">
        <v>100</v>
      </c>
      <c r="J45" s="33"/>
    </row>
    <row r="46" spans="1:10" s="8" customFormat="1" ht="47.25" customHeight="1" x14ac:dyDescent="0.35">
      <c r="A46" s="64" t="str">
        <f>IF(I46&lt;61,MAX($A$8:A45)+1,"")</f>
        <v/>
      </c>
      <c r="B46" s="239"/>
      <c r="C46" s="66" t="s">
        <v>5</v>
      </c>
      <c r="D46" s="218"/>
      <c r="E46" s="229"/>
      <c r="F46" s="71" t="s">
        <v>56</v>
      </c>
      <c r="G46" s="215"/>
      <c r="H46" s="38" t="s">
        <v>25</v>
      </c>
      <c r="I46" s="30">
        <v>100</v>
      </c>
      <c r="J46" s="33"/>
    </row>
    <row r="47" spans="1:10" s="8" customFormat="1" ht="57.75" customHeight="1" x14ac:dyDescent="0.35">
      <c r="A47" s="64" t="str">
        <f>IF(I47&lt;61,MAX($A$8:A46)+1,"")</f>
        <v/>
      </c>
      <c r="B47" s="239"/>
      <c r="C47" s="66" t="s">
        <v>5</v>
      </c>
      <c r="D47" s="218"/>
      <c r="E47" s="229"/>
      <c r="F47" s="71" t="s">
        <v>56</v>
      </c>
      <c r="G47" s="215"/>
      <c r="H47" s="38" t="s">
        <v>28</v>
      </c>
      <c r="I47" s="30">
        <v>100</v>
      </c>
      <c r="J47" s="33"/>
    </row>
    <row r="48" spans="1:10" s="8" customFormat="1" ht="45.75" customHeight="1" x14ac:dyDescent="0.35">
      <c r="A48" s="64" t="str">
        <f>IF(I48&lt;61,MAX($A$8:A47)+1,"")</f>
        <v/>
      </c>
      <c r="B48" s="239"/>
      <c r="C48" s="66" t="s">
        <v>5</v>
      </c>
      <c r="D48" s="218"/>
      <c r="E48" s="229"/>
      <c r="F48" s="71" t="s">
        <v>56</v>
      </c>
      <c r="G48" s="215"/>
      <c r="H48" s="38" t="s">
        <v>101</v>
      </c>
      <c r="I48" s="30">
        <v>90</v>
      </c>
      <c r="J48" s="33" t="s">
        <v>234</v>
      </c>
    </row>
    <row r="49" spans="1:10" s="8" customFormat="1" ht="34.5" customHeight="1" x14ac:dyDescent="0.35">
      <c r="A49" s="64" t="str">
        <f>IF(I49&lt;61,MAX($A$8:A48)+1,"")</f>
        <v/>
      </c>
      <c r="B49" s="239"/>
      <c r="C49" s="66" t="s">
        <v>5</v>
      </c>
      <c r="D49" s="218"/>
      <c r="E49" s="229"/>
      <c r="F49" s="71" t="s">
        <v>56</v>
      </c>
      <c r="G49" s="215"/>
      <c r="H49" s="38" t="s">
        <v>102</v>
      </c>
      <c r="I49" s="30">
        <v>100</v>
      </c>
      <c r="J49" s="33" t="s">
        <v>235</v>
      </c>
    </row>
    <row r="50" spans="1:10" s="8" customFormat="1" ht="36" customHeight="1" x14ac:dyDescent="0.35">
      <c r="A50" s="64" t="str">
        <f>IF(I50&lt;61,MAX($A$8:A49)+1,"")</f>
        <v/>
      </c>
      <c r="B50" s="239"/>
      <c r="C50" s="66" t="s">
        <v>5</v>
      </c>
      <c r="D50" s="218"/>
      <c r="E50" s="229"/>
      <c r="F50" s="71" t="s">
        <v>56</v>
      </c>
      <c r="G50" s="215"/>
      <c r="H50" s="38" t="s">
        <v>32</v>
      </c>
      <c r="I50" s="30">
        <v>100</v>
      </c>
      <c r="J50" s="33" t="s">
        <v>236</v>
      </c>
    </row>
    <row r="51" spans="1:10" s="8" customFormat="1" ht="55.5" customHeight="1" x14ac:dyDescent="0.35">
      <c r="A51" s="64" t="str">
        <f>IF(I51&lt;61,MAX($A$8:A50)+1,"")</f>
        <v/>
      </c>
      <c r="B51" s="239"/>
      <c r="C51" s="66" t="s">
        <v>5</v>
      </c>
      <c r="D51" s="218"/>
      <c r="E51" s="229"/>
      <c r="F51" s="71" t="s">
        <v>56</v>
      </c>
      <c r="G51" s="215"/>
      <c r="H51" s="38" t="s">
        <v>29</v>
      </c>
      <c r="I51" s="30">
        <v>100</v>
      </c>
      <c r="J51" s="33" t="s">
        <v>237</v>
      </c>
    </row>
    <row r="52" spans="1:10" s="8" customFormat="1" ht="21" customHeight="1" x14ac:dyDescent="0.35">
      <c r="A52" s="64" t="str">
        <f>IF(I52&lt;61,MAX($A$8:A51)+1,"")</f>
        <v/>
      </c>
      <c r="B52" s="239"/>
      <c r="C52" s="66" t="s">
        <v>5</v>
      </c>
      <c r="D52" s="218"/>
      <c r="E52" s="229"/>
      <c r="F52" s="71" t="s">
        <v>56</v>
      </c>
      <c r="G52" s="215"/>
      <c r="H52" s="38" t="s">
        <v>31</v>
      </c>
      <c r="I52" s="30">
        <v>100</v>
      </c>
      <c r="J52" s="33" t="s">
        <v>266</v>
      </c>
    </row>
    <row r="53" spans="1:10" s="8" customFormat="1" ht="31.5" customHeight="1" x14ac:dyDescent="0.35">
      <c r="A53" s="64" t="str">
        <f>IF(I53&lt;61,MAX($A$8:A52)+1,"")</f>
        <v/>
      </c>
      <c r="B53" s="239"/>
      <c r="C53" s="66" t="s">
        <v>5</v>
      </c>
      <c r="D53" s="218"/>
      <c r="E53" s="229"/>
      <c r="F53" s="71" t="s">
        <v>56</v>
      </c>
      <c r="G53" s="215"/>
      <c r="H53" s="38" t="s">
        <v>103</v>
      </c>
      <c r="I53" s="30">
        <v>90</v>
      </c>
      <c r="J53" s="33"/>
    </row>
    <row r="54" spans="1:10" s="8" customFormat="1" ht="28.5" customHeight="1" x14ac:dyDescent="0.35">
      <c r="A54" s="64" t="str">
        <f>IF(I54&lt;61,MAX($A$8:A53)+1,"")</f>
        <v/>
      </c>
      <c r="B54" s="239"/>
      <c r="C54" s="66" t="s">
        <v>5</v>
      </c>
      <c r="D54" s="218"/>
      <c r="E54" s="229"/>
      <c r="F54" s="71" t="s">
        <v>56</v>
      </c>
      <c r="G54" s="215"/>
      <c r="H54" s="38" t="s">
        <v>30</v>
      </c>
      <c r="I54" s="30">
        <v>90</v>
      </c>
      <c r="J54" s="33"/>
    </row>
    <row r="55" spans="1:10" s="8" customFormat="1" ht="58.5" customHeight="1" x14ac:dyDescent="0.35">
      <c r="A55" s="64" t="str">
        <f>IF(I55&lt;61,MAX($A$8:A54)+1,"")</f>
        <v/>
      </c>
      <c r="B55" s="240"/>
      <c r="C55" s="66" t="s">
        <v>5</v>
      </c>
      <c r="D55" s="232"/>
      <c r="E55" s="230"/>
      <c r="F55" s="71" t="s">
        <v>56</v>
      </c>
      <c r="G55" s="215"/>
      <c r="H55" s="38" t="s">
        <v>59</v>
      </c>
      <c r="I55" s="30">
        <v>90</v>
      </c>
      <c r="J55" s="33"/>
    </row>
    <row r="56" spans="1:10" s="8" customFormat="1" ht="23.25" customHeight="1" x14ac:dyDescent="0.35">
      <c r="A56" s="64" t="str">
        <f>IF(I56&lt;61,MAX($A$8:A55)+1,"")</f>
        <v/>
      </c>
      <c r="B56" s="212" t="s">
        <v>58</v>
      </c>
      <c r="C56" s="67" t="s">
        <v>58</v>
      </c>
      <c r="D56" s="233">
        <f>IF(SUM(I56:I61)=0,"",AVERAGE(I56:I64))</f>
        <v>96.666666666666671</v>
      </c>
      <c r="E56" s="234" t="s">
        <v>60</v>
      </c>
      <c r="F56" s="70" t="s">
        <v>60</v>
      </c>
      <c r="G56" s="215">
        <f>IF(SUM(I56:I61)=0,"",AVERAGE(I56:I64))</f>
        <v>96.666666666666671</v>
      </c>
      <c r="H56" s="38" t="s">
        <v>41</v>
      </c>
      <c r="I56" s="30">
        <v>100</v>
      </c>
      <c r="J56" s="31" t="s">
        <v>254</v>
      </c>
    </row>
    <row r="57" spans="1:10" s="8" customFormat="1" ht="34.5" customHeight="1" x14ac:dyDescent="0.35">
      <c r="A57" s="64" t="str">
        <f>IF(I57&lt;61,MAX($A$8:A56)+1,"")</f>
        <v/>
      </c>
      <c r="B57" s="213"/>
      <c r="C57" s="67" t="s">
        <v>58</v>
      </c>
      <c r="D57" s="226"/>
      <c r="E57" s="235"/>
      <c r="F57" s="70" t="s">
        <v>60</v>
      </c>
      <c r="G57" s="215"/>
      <c r="H57" s="38" t="s">
        <v>26</v>
      </c>
      <c r="I57" s="30">
        <v>100</v>
      </c>
      <c r="J57" s="31"/>
    </row>
    <row r="58" spans="1:10" s="8" customFormat="1" ht="141" customHeight="1" x14ac:dyDescent="0.35">
      <c r="A58" s="64" t="str">
        <f>IF(I58&lt;61,MAX($A$8:A57)+1,"")</f>
        <v/>
      </c>
      <c r="B58" s="213"/>
      <c r="C58" s="67" t="s">
        <v>58</v>
      </c>
      <c r="D58" s="226"/>
      <c r="E58" s="235"/>
      <c r="F58" s="70" t="s">
        <v>60</v>
      </c>
      <c r="G58" s="215"/>
      <c r="H58" s="38" t="s">
        <v>104</v>
      </c>
      <c r="I58" s="30">
        <v>90</v>
      </c>
      <c r="J58" s="31"/>
    </row>
    <row r="59" spans="1:10" s="8" customFormat="1" ht="42" customHeight="1" x14ac:dyDescent="0.35">
      <c r="A59" s="64" t="str">
        <f>IF(I59&lt;61,MAX($A$8:A58)+1,"")</f>
        <v/>
      </c>
      <c r="B59" s="213"/>
      <c r="C59" s="67" t="s">
        <v>58</v>
      </c>
      <c r="D59" s="226"/>
      <c r="E59" s="235"/>
      <c r="F59" s="70" t="s">
        <v>60</v>
      </c>
      <c r="G59" s="215"/>
      <c r="H59" s="38" t="s">
        <v>33</v>
      </c>
      <c r="I59" s="30">
        <v>100</v>
      </c>
      <c r="J59" s="31"/>
    </row>
    <row r="60" spans="1:10" s="8" customFormat="1" ht="64.5" customHeight="1" x14ac:dyDescent="0.35">
      <c r="A60" s="64" t="str">
        <f>IF(I60&lt;61,MAX($A$8:A59)+1,"")</f>
        <v/>
      </c>
      <c r="B60" s="213"/>
      <c r="C60" s="67" t="s">
        <v>58</v>
      </c>
      <c r="D60" s="226"/>
      <c r="E60" s="235"/>
      <c r="F60" s="70" t="s">
        <v>60</v>
      </c>
      <c r="G60" s="215"/>
      <c r="H60" s="38" t="s">
        <v>34</v>
      </c>
      <c r="I60" s="30">
        <v>90</v>
      </c>
      <c r="J60" s="31" t="s">
        <v>238</v>
      </c>
    </row>
    <row r="61" spans="1:10" s="8" customFormat="1" ht="40.5" customHeight="1" x14ac:dyDescent="0.35">
      <c r="A61" s="64" t="str">
        <f>IF(I61&lt;61,MAX($A$8:A60)+1,"")</f>
        <v/>
      </c>
      <c r="B61" s="213"/>
      <c r="C61" s="67" t="s">
        <v>58</v>
      </c>
      <c r="D61" s="226"/>
      <c r="E61" s="235"/>
      <c r="F61" s="70" t="s">
        <v>60</v>
      </c>
      <c r="G61" s="215"/>
      <c r="H61" s="38" t="s">
        <v>35</v>
      </c>
      <c r="I61" s="30">
        <v>100</v>
      </c>
      <c r="J61" s="31"/>
    </row>
    <row r="62" spans="1:10" s="8" customFormat="1" ht="53.25" customHeight="1" x14ac:dyDescent="0.35">
      <c r="A62" s="64" t="str">
        <f>IF(I62&lt;61,MAX($A$8:A61)+1,"")</f>
        <v/>
      </c>
      <c r="B62" s="213"/>
      <c r="C62" s="67" t="s">
        <v>58</v>
      </c>
      <c r="D62" s="226"/>
      <c r="E62" s="235"/>
      <c r="F62" s="70" t="s">
        <v>60</v>
      </c>
      <c r="G62" s="215"/>
      <c r="H62" s="39" t="s">
        <v>36</v>
      </c>
      <c r="I62" s="30">
        <v>100</v>
      </c>
      <c r="J62" s="31"/>
    </row>
    <row r="63" spans="1:10" s="8" customFormat="1" ht="40.5" customHeight="1" x14ac:dyDescent="0.35">
      <c r="A63" s="64" t="str">
        <f>IF(I63&lt;61,MAX($A$8:A62)+1,"")</f>
        <v/>
      </c>
      <c r="B63" s="213"/>
      <c r="C63" s="67" t="s">
        <v>58</v>
      </c>
      <c r="D63" s="226"/>
      <c r="E63" s="235"/>
      <c r="F63" s="70" t="s">
        <v>60</v>
      </c>
      <c r="G63" s="215"/>
      <c r="H63" s="38" t="s">
        <v>38</v>
      </c>
      <c r="I63" s="30">
        <v>100</v>
      </c>
      <c r="J63" s="31"/>
    </row>
    <row r="64" spans="1:10" s="8" customFormat="1" ht="40.5" customHeight="1" x14ac:dyDescent="0.35">
      <c r="A64" s="64" t="str">
        <f>IF(I64&lt;61,MAX($A$8:A63)+1,"")</f>
        <v/>
      </c>
      <c r="B64" s="214"/>
      <c r="C64" s="67" t="s">
        <v>58</v>
      </c>
      <c r="D64" s="227"/>
      <c r="E64" s="236"/>
      <c r="F64" s="70" t="s">
        <v>60</v>
      </c>
      <c r="G64" s="215"/>
      <c r="H64" s="38" t="s">
        <v>40</v>
      </c>
      <c r="I64" s="30">
        <v>90</v>
      </c>
      <c r="J64" s="31" t="s">
        <v>255</v>
      </c>
    </row>
    <row r="65" spans="1:10" s="8" customFormat="1" ht="54" customHeight="1" x14ac:dyDescent="0.35">
      <c r="A65" s="64" t="str">
        <f>IF(I65&lt;61,MAX($A$8:A64)+1,"")</f>
        <v/>
      </c>
      <c r="B65" s="212" t="s">
        <v>57</v>
      </c>
      <c r="C65" s="67" t="s">
        <v>57</v>
      </c>
      <c r="D65" s="217">
        <f>IF(SUM(I65:I69)=0,"",AVERAGE(I65:I69))</f>
        <v>94.8</v>
      </c>
      <c r="E65" s="234" t="s">
        <v>76</v>
      </c>
      <c r="F65" s="70" t="s">
        <v>76</v>
      </c>
      <c r="G65" s="215">
        <f>IF(SUM(I65:I69)=0,"",AVERAGE(I65:I69))</f>
        <v>94.8</v>
      </c>
      <c r="H65" s="38" t="s">
        <v>37</v>
      </c>
      <c r="I65" s="30">
        <v>90</v>
      </c>
      <c r="J65" s="31" t="s">
        <v>239</v>
      </c>
    </row>
    <row r="66" spans="1:10" s="8" customFormat="1" ht="45" customHeight="1" x14ac:dyDescent="0.35">
      <c r="A66" s="64" t="str">
        <f>IF(I66&lt;61,MAX($A$8:A65)+1,"")</f>
        <v/>
      </c>
      <c r="B66" s="213"/>
      <c r="C66" s="67" t="s">
        <v>57</v>
      </c>
      <c r="D66" s="218"/>
      <c r="E66" s="235"/>
      <c r="F66" s="70" t="s">
        <v>76</v>
      </c>
      <c r="G66" s="215"/>
      <c r="H66" s="39" t="s">
        <v>39</v>
      </c>
      <c r="I66" s="30">
        <v>100</v>
      </c>
      <c r="J66" s="31"/>
    </row>
    <row r="67" spans="1:10" s="8" customFormat="1" ht="41.25" customHeight="1" x14ac:dyDescent="0.35">
      <c r="A67" s="64" t="str">
        <f>IF(I67&lt;61,MAX($A$8:A66)+1,"")</f>
        <v/>
      </c>
      <c r="B67" s="213"/>
      <c r="C67" s="67" t="s">
        <v>57</v>
      </c>
      <c r="D67" s="218"/>
      <c r="E67" s="235"/>
      <c r="F67" s="70" t="s">
        <v>76</v>
      </c>
      <c r="G67" s="215"/>
      <c r="H67" s="39" t="s">
        <v>79</v>
      </c>
      <c r="I67" s="30">
        <v>92</v>
      </c>
      <c r="J67" s="31" t="s">
        <v>256</v>
      </c>
    </row>
    <row r="68" spans="1:10" s="8" customFormat="1" ht="45.75" customHeight="1" x14ac:dyDescent="0.35">
      <c r="A68" s="64" t="str">
        <f>IF(I68&lt;61,MAX($A$8:A67)+1,"")</f>
        <v/>
      </c>
      <c r="B68" s="213"/>
      <c r="C68" s="67" t="s">
        <v>57</v>
      </c>
      <c r="D68" s="218"/>
      <c r="E68" s="235"/>
      <c r="F68" s="70" t="s">
        <v>76</v>
      </c>
      <c r="G68" s="215"/>
      <c r="H68" s="39" t="s">
        <v>78</v>
      </c>
      <c r="I68" s="30">
        <v>100</v>
      </c>
      <c r="J68" s="31"/>
    </row>
    <row r="69" spans="1:10" s="8" customFormat="1" ht="57" customHeight="1" thickBot="1" x14ac:dyDescent="0.4">
      <c r="A69" s="64" t="str">
        <f>IF(I69&lt;61,MAX($A$8:A68)+1,"")</f>
        <v/>
      </c>
      <c r="B69" s="214"/>
      <c r="C69" s="67" t="s">
        <v>57</v>
      </c>
      <c r="D69" s="219"/>
      <c r="E69" s="237"/>
      <c r="F69" s="70" t="s">
        <v>76</v>
      </c>
      <c r="G69" s="216"/>
      <c r="H69" s="40" t="s">
        <v>105</v>
      </c>
      <c r="I69" s="30">
        <v>92</v>
      </c>
      <c r="J69" s="34" t="s">
        <v>257</v>
      </c>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59" activePane="bottomRight" state="frozen"/>
      <selection pane="topRight" activeCell="N1" sqref="N1"/>
      <selection pane="bottomLeft" activeCell="A7" sqref="A7"/>
      <selection pane="bottomRight"/>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179687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58"/>
      <c r="D4" s="259"/>
      <c r="E4" s="264" t="s">
        <v>107</v>
      </c>
      <c r="F4" s="264"/>
      <c r="G4" s="264"/>
      <c r="H4" s="264"/>
      <c r="I4" s="264"/>
      <c r="J4" s="264"/>
      <c r="K4" s="264"/>
      <c r="L4" s="265"/>
      <c r="M4" s="55"/>
    </row>
    <row r="5" spans="1:13" s="8" customFormat="1" ht="24" thickBot="1" x14ac:dyDescent="0.6">
      <c r="A5" s="50"/>
      <c r="B5" s="54"/>
      <c r="C5" s="260"/>
      <c r="D5" s="261"/>
      <c r="E5" s="262" t="s">
        <v>77</v>
      </c>
      <c r="F5" s="262"/>
      <c r="G5" s="262"/>
      <c r="H5" s="262"/>
      <c r="I5" s="262"/>
      <c r="J5" s="262"/>
      <c r="K5" s="262"/>
      <c r="L5" s="263"/>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6" t="s">
        <v>65</v>
      </c>
      <c r="D7" s="266"/>
      <c r="E7" s="266"/>
      <c r="F7" s="266"/>
      <c r="G7" s="266"/>
      <c r="H7" s="266"/>
      <c r="I7" s="266"/>
      <c r="J7" s="266"/>
      <c r="K7" s="266"/>
      <c r="L7" s="266"/>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94.409836065573771</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91.047619047619037</v>
      </c>
      <c r="G35" s="50"/>
      <c r="H35" s="50"/>
      <c r="I35" s="50"/>
      <c r="J35" s="50"/>
      <c r="K35" s="50"/>
      <c r="L35" s="50"/>
      <c r="M35" s="55"/>
    </row>
    <row r="36" spans="1:13" s="8" customFormat="1" x14ac:dyDescent="0.35">
      <c r="A36" s="50"/>
      <c r="B36" s="54"/>
      <c r="C36" s="50"/>
      <c r="D36" s="50" t="str">
        <f>AUTODIAGNÓSTICO!B28</f>
        <v>EJECUTAR</v>
      </c>
      <c r="E36" s="50">
        <v>100</v>
      </c>
      <c r="F36" s="50">
        <f>AUTODIAGNÓSTICO!D28</f>
        <v>96.071428571428569</v>
      </c>
      <c r="G36" s="50"/>
      <c r="H36" s="50"/>
      <c r="I36" s="50"/>
      <c r="J36" s="50"/>
      <c r="K36" s="50"/>
      <c r="L36" s="50"/>
      <c r="M36" s="55"/>
    </row>
    <row r="37" spans="1:13" s="8" customFormat="1" x14ac:dyDescent="0.35">
      <c r="A37" s="50"/>
      <c r="B37" s="54"/>
      <c r="C37" s="50"/>
      <c r="D37" s="50" t="str">
        <f>AUTODIAGNÓSTICO!B56</f>
        <v>VERIFICAR</v>
      </c>
      <c r="E37" s="50">
        <v>100</v>
      </c>
      <c r="F37" s="50">
        <f>AUTODIAGNÓSTICO!D56</f>
        <v>96.666666666666671</v>
      </c>
      <c r="G37" s="50"/>
      <c r="H37" s="50"/>
      <c r="I37" s="50"/>
      <c r="J37" s="50"/>
      <c r="K37" s="50"/>
      <c r="L37" s="50"/>
      <c r="M37" s="55"/>
    </row>
    <row r="38" spans="1:13" s="8" customFormat="1" x14ac:dyDescent="0.35">
      <c r="A38" s="50"/>
      <c r="B38" s="54"/>
      <c r="C38" s="50"/>
      <c r="D38" s="50" t="str">
        <f>AUTODIAGNÓSTICO!B65</f>
        <v>ACTUAR</v>
      </c>
      <c r="E38" s="50">
        <v>100</v>
      </c>
      <c r="F38" s="50">
        <f>AUTODIAGNÓSTICO!D65</f>
        <v>94.8</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7" t="s">
        <v>70</v>
      </c>
      <c r="D56" s="257"/>
      <c r="E56" s="257"/>
      <c r="F56" s="257"/>
      <c r="G56" s="257"/>
      <c r="H56" s="257"/>
      <c r="I56" s="257"/>
      <c r="J56" s="257"/>
      <c r="K56" s="257"/>
      <c r="L56" s="257"/>
      <c r="M56" s="55"/>
    </row>
    <row r="57" spans="1:13" s="8" customFormat="1" x14ac:dyDescent="0.35">
      <c r="A57" s="50"/>
      <c r="B57" s="54"/>
      <c r="C57" s="107"/>
      <c r="D57" s="107"/>
      <c r="E57" s="107"/>
      <c r="F57" s="107"/>
      <c r="G57" s="107"/>
      <c r="H57" s="107"/>
      <c r="I57" s="107"/>
      <c r="J57" s="107"/>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91.333333333333329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93.5</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88.833333333333329</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91.571428571428569</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7" t="s">
        <v>71</v>
      </c>
      <c r="D78" s="257"/>
      <c r="E78" s="257"/>
      <c r="F78" s="257"/>
      <c r="G78" s="257"/>
      <c r="H78" s="257"/>
      <c r="I78" s="257"/>
      <c r="J78" s="257"/>
      <c r="K78" s="257"/>
      <c r="L78" s="257"/>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100</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96.666666666666671</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95.833333333333329</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7" t="s">
        <v>72</v>
      </c>
      <c r="D102" s="257"/>
      <c r="E102" s="257"/>
      <c r="F102" s="257"/>
      <c r="G102" s="257"/>
      <c r="H102" s="257"/>
      <c r="I102" s="257"/>
      <c r="J102" s="257"/>
      <c r="K102" s="257"/>
      <c r="L102" s="257"/>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96.666666666666671</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7" t="s">
        <v>73</v>
      </c>
      <c r="D128" s="257"/>
      <c r="E128" s="257"/>
      <c r="F128" s="257"/>
      <c r="G128" s="257"/>
      <c r="H128" s="257"/>
      <c r="I128" s="257"/>
      <c r="J128" s="257"/>
      <c r="K128" s="257"/>
      <c r="L128" s="257"/>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94.8</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4.5" x14ac:dyDescent="0.35"/>
  <cols>
    <col min="1" max="1" width="3.81640625" customWidth="1"/>
    <col min="2" max="2" width="2.81640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68">
        <f>AUTODIAGNÓSTICO!E6</f>
        <v>254800000582</v>
      </c>
      <c r="D11" s="269"/>
      <c r="E11" s="21">
        <f>AUTODIAGNÓSTICO!I6</f>
        <v>94.409836065573771</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H1" workbookViewId="0">
      <selection activeCell="I13" sqref="I13:J13"/>
    </sheetView>
  </sheetViews>
  <sheetFormatPr baseColWidth="10" defaultRowHeight="14.5" x14ac:dyDescent="0.35"/>
  <cols>
    <col min="1" max="1" width="6.81640625" style="45" customWidth="1"/>
    <col min="2" max="2" width="11.54296875" style="44" customWidth="1"/>
    <col min="3" max="3" width="16.1796875" style="44" customWidth="1"/>
    <col min="4" max="4" width="32.81640625" style="44" customWidth="1"/>
    <col min="5" max="5" width="15.453125" style="44" customWidth="1"/>
    <col min="6" max="6" width="16.81640625" customWidth="1"/>
    <col min="7" max="7" width="21.1796875" customWidth="1"/>
    <col min="8" max="8" width="41.81640625" customWidth="1"/>
    <col min="9" max="9" width="25.81640625" customWidth="1"/>
    <col min="10" max="10" width="29.1796875" customWidth="1"/>
    <col min="11" max="11" width="18.81640625" customWidth="1"/>
    <col min="12" max="12" width="20.81640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72" t="s">
        <v>121</v>
      </c>
      <c r="L7" s="273"/>
      <c r="N7">
        <v>2026</v>
      </c>
      <c r="O7">
        <v>2026</v>
      </c>
    </row>
    <row r="8" spans="1:15" ht="28.5" customHeight="1" thickBot="1" x14ac:dyDescent="0.4">
      <c r="A8" s="274" t="s">
        <v>145</v>
      </c>
      <c r="B8" s="304"/>
      <c r="C8" s="275"/>
      <c r="D8" s="274" t="s">
        <v>122</v>
      </c>
      <c r="E8" s="304"/>
      <c r="F8" s="305" t="s">
        <v>123</v>
      </c>
      <c r="G8" s="306"/>
      <c r="H8" s="78" t="s">
        <v>124</v>
      </c>
      <c r="I8" s="274" t="s">
        <v>125</v>
      </c>
      <c r="J8" s="275"/>
      <c r="K8" s="77" t="s">
        <v>126</v>
      </c>
      <c r="L8" s="77" t="s">
        <v>127</v>
      </c>
      <c r="N8">
        <v>2027</v>
      </c>
      <c r="O8">
        <v>2027</v>
      </c>
    </row>
    <row r="9" spans="1:15" x14ac:dyDescent="0.35">
      <c r="A9" s="276" t="s">
        <v>240</v>
      </c>
      <c r="B9" s="277"/>
      <c r="C9" s="278"/>
      <c r="D9" s="297" t="s">
        <v>268</v>
      </c>
      <c r="E9" s="297"/>
      <c r="F9" s="285" t="s">
        <v>258</v>
      </c>
      <c r="G9" s="286"/>
      <c r="H9" s="286" t="s">
        <v>220</v>
      </c>
      <c r="I9" s="291" t="s">
        <v>221</v>
      </c>
      <c r="J9" s="292"/>
      <c r="K9" s="301">
        <v>2023</v>
      </c>
      <c r="L9" s="300">
        <v>2023</v>
      </c>
      <c r="M9" s="79"/>
      <c r="N9">
        <v>2028</v>
      </c>
      <c r="O9">
        <v>2028</v>
      </c>
    </row>
    <row r="10" spans="1:15" x14ac:dyDescent="0.35">
      <c r="A10" s="279"/>
      <c r="B10" s="280"/>
      <c r="C10" s="281"/>
      <c r="D10" s="298"/>
      <c r="E10" s="298"/>
      <c r="F10" s="287"/>
      <c r="G10" s="288"/>
      <c r="H10" s="288"/>
      <c r="I10" s="293" t="s">
        <v>222</v>
      </c>
      <c r="J10" s="294"/>
      <c r="K10" s="301"/>
      <c r="L10" s="301"/>
      <c r="M10" s="79"/>
      <c r="N10">
        <v>2029</v>
      </c>
      <c r="O10">
        <v>2029</v>
      </c>
    </row>
    <row r="11" spans="1:15" x14ac:dyDescent="0.35">
      <c r="A11" s="279"/>
      <c r="B11" s="280"/>
      <c r="C11" s="281"/>
      <c r="D11" s="298"/>
      <c r="E11" s="298"/>
      <c r="F11" s="287"/>
      <c r="G11" s="288"/>
      <c r="H11" s="288"/>
      <c r="I11" s="293" t="s">
        <v>223</v>
      </c>
      <c r="J11" s="294"/>
      <c r="K11" s="301"/>
      <c r="L11" s="301"/>
      <c r="M11" s="79"/>
      <c r="N11">
        <v>2030</v>
      </c>
      <c r="O11">
        <v>2030</v>
      </c>
    </row>
    <row r="12" spans="1:15" x14ac:dyDescent="0.35">
      <c r="A12" s="279"/>
      <c r="B12" s="280"/>
      <c r="C12" s="281"/>
      <c r="D12" s="298"/>
      <c r="E12" s="298"/>
      <c r="F12" s="287"/>
      <c r="G12" s="288"/>
      <c r="H12" s="288"/>
      <c r="I12" s="293" t="s">
        <v>224</v>
      </c>
      <c r="J12" s="294"/>
      <c r="K12" s="301"/>
      <c r="L12" s="301"/>
      <c r="M12" s="79"/>
      <c r="N12">
        <v>2031</v>
      </c>
      <c r="O12">
        <v>2031</v>
      </c>
    </row>
    <row r="13" spans="1:15" ht="15" thickBot="1" x14ac:dyDescent="0.4">
      <c r="A13" s="282"/>
      <c r="B13" s="283"/>
      <c r="C13" s="284"/>
      <c r="D13" s="299"/>
      <c r="E13" s="299"/>
      <c r="F13" s="289"/>
      <c r="G13" s="290"/>
      <c r="H13" s="290"/>
      <c r="I13" s="295" t="s">
        <v>225</v>
      </c>
      <c r="J13" s="296"/>
      <c r="K13" s="303"/>
      <c r="L13" s="302"/>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3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3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3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3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Javier A. Carrascal C.</cp:lastModifiedBy>
  <cp:lastPrinted>2021-12-27T19:55:26Z</cp:lastPrinted>
  <dcterms:created xsi:type="dcterms:W3CDTF">2021-11-16T13:51:36Z</dcterms:created>
  <dcterms:modified xsi:type="dcterms:W3CDTF">2024-03-18T02:45:06Z</dcterms:modified>
</cp:coreProperties>
</file>