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udiante\Documents\Rendición de cuentas COLNAL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60" windowHeight="738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c r="A27" i="1" l="1"/>
  <c r="A28" i="1" l="1"/>
  <c r="A29" i="1" s="1"/>
  <c r="A30" i="1" l="1"/>
  <c r="A31" i="1" l="1"/>
  <c r="A32" i="1" l="1"/>
  <c r="A33" i="1" l="1"/>
  <c r="A34" i="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9" i="4" s="1"/>
  <c r="E18" i="4" l="1"/>
  <c r="C18" i="4"/>
  <c r="C20" i="4"/>
  <c r="E19" i="4"/>
  <c r="D19" i="4"/>
  <c r="B19" i="4"/>
  <c r="C22" i="4"/>
  <c r="E20" i="4"/>
  <c r="C16" i="4"/>
  <c r="E16" i="4"/>
  <c r="E21" i="4"/>
  <c r="D20" i="4"/>
  <c r="B20" i="4"/>
  <c r="B16" i="4"/>
  <c r="D16" i="4"/>
  <c r="C17" i="4"/>
  <c r="B17" i="4"/>
  <c r="D21" i="4"/>
  <c r="B21" i="4"/>
  <c r="C21" i="4"/>
  <c r="C28" i="4"/>
  <c r="E17" i="4"/>
  <c r="D17" i="4"/>
  <c r="B18" i="4"/>
  <c r="D18" i="4"/>
  <c r="B22" i="4"/>
  <c r="D22" i="4"/>
  <c r="C23" i="4"/>
  <c r="B23" i="4"/>
  <c r="D23" i="4"/>
  <c r="D24" i="4"/>
  <c r="C24" i="4"/>
  <c r="B24" i="4"/>
  <c r="B25" i="4"/>
  <c r="C25" i="4"/>
  <c r="D25" i="4"/>
  <c r="D26" i="4"/>
  <c r="B26" i="4"/>
  <c r="C26" i="4"/>
  <c r="B27" i="4"/>
  <c r="C27" i="4"/>
  <c r="D27" i="4"/>
  <c r="D28" i="4"/>
  <c r="C31" i="4"/>
  <c r="C29" i="4"/>
  <c r="D29" i="4"/>
  <c r="D31" i="4"/>
  <c r="D30" i="4"/>
  <c r="C30" i="4"/>
  <c r="C37" i="4"/>
  <c r="D32" i="4"/>
  <c r="C32" i="4"/>
  <c r="D33" i="4"/>
  <c r="C33" i="4"/>
  <c r="C34" i="4"/>
  <c r="C35" i="4"/>
  <c r="D34" i="4"/>
  <c r="D35" i="4"/>
  <c r="C44" i="4"/>
  <c r="C36" i="4"/>
  <c r="D36" i="4"/>
  <c r="D37" i="4"/>
  <c r="C40" i="4"/>
  <c r="C38" i="4"/>
  <c r="D39" i="4"/>
  <c r="D38" i="4"/>
  <c r="C39" i="4"/>
  <c r="D40" i="4"/>
  <c r="C41" i="4"/>
  <c r="D41" i="4"/>
  <c r="D42" i="4"/>
  <c r="C42" i="4"/>
  <c r="C43" i="4"/>
  <c r="D44" i="4"/>
  <c r="C45" i="4"/>
  <c r="D43" i="4"/>
  <c r="C46" i="4"/>
  <c r="D45" i="4"/>
  <c r="D46" i="4"/>
  <c r="D49" i="4"/>
  <c r="D47" i="4"/>
  <c r="C47" i="4"/>
  <c r="C48" i="4"/>
  <c r="D48" i="4"/>
  <c r="C49" i="4"/>
  <c r="C61" i="4"/>
  <c r="D50" i="4"/>
  <c r="C51" i="4"/>
  <c r="C50" i="4"/>
  <c r="D51" i="4"/>
  <c r="D52" i="4"/>
  <c r="C52" i="4"/>
  <c r="C53" i="4"/>
  <c r="C54" i="4"/>
  <c r="D53" i="4"/>
  <c r="D54" i="4"/>
  <c r="C55" i="4"/>
  <c r="D55" i="4"/>
  <c r="C56" i="4"/>
  <c r="D56" i="4"/>
  <c r="D57" i="4"/>
  <c r="C57" i="4"/>
  <c r="C58" i="4"/>
  <c r="D58" i="4"/>
  <c r="C59" i="4"/>
  <c r="D59" i="4"/>
  <c r="C60" i="4"/>
  <c r="D60" i="4"/>
  <c r="C64" i="4"/>
  <c r="C62" i="4"/>
  <c r="D62" i="4"/>
  <c r="D61" i="4"/>
  <c r="D64" i="4"/>
  <c r="D63" i="4"/>
  <c r="C63" i="4"/>
  <c r="C74" i="4"/>
  <c r="C65" i="4"/>
  <c r="D65" i="4"/>
  <c r="D66" i="4"/>
  <c r="D67" i="4"/>
  <c r="C66" i="4"/>
  <c r="C67" i="4"/>
  <c r="C68" i="4"/>
  <c r="C69" i="4"/>
  <c r="D68" i="4"/>
  <c r="D69" i="4"/>
  <c r="C70" i="4"/>
  <c r="C72" i="4"/>
  <c r="D70" i="4"/>
  <c r="C71" i="4"/>
  <c r="D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<sst xmlns="http://schemas.openxmlformats.org/spreadsheetml/2006/main" count="447" uniqueCount="283">
  <si>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</si>
  <si>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</si>
  <si>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</si>
  <si>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</si>
  <si>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</si>
  <si>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</si>
  <si>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</si>
  <si>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</si>
  <si>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</si>
  <si>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</si>
  <si>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</si>
  <si>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</si>
  <si>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</si>
  <si>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</si>
  <si>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</si>
  <si>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</si>
  <si>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</si>
  <si>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</si>
  <si>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</si>
  <si>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</si>
  <si>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</si>
  <si>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</si>
  <si>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</si>
  <si>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</si>
  <si>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</si>
  <si>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</si>
  <si>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</si>
  <si>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</si>
  <si>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</si>
  <si>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</si>
  <si>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</si>
  <si>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</si>
  <si>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</si>
  <si>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</si>
  <si>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</si>
  <si>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</si>
  <si>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</si>
  <si>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</si>
  <si>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</si>
  <si>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</si>
  <si>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</si>
  <si>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</si>
  <si>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</si>
  <si>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</si>
  <si>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</si>
  <si>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</si>
  <si>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</si>
  <si>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</si>
  <si>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</si>
  <si>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</si>
  <si>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</si>
  <si>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</si>
  <si>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</si>
  <si>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</si>
  <si>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</si>
  <si>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</si>
  <si>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</si>
  <si>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</si>
  <si>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</si>
  <si>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</si>
  <si>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</si>
  <si>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</si>
  <si>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</si>
  <si>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</si>
  <si>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</si>
  <si>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</si>
  <si>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</si>
  <si>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</si>
  <si>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</si>
  <si>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</si>
  <si>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</si>
  <si>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</si>
  <si>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</si>
  <si>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</si>
  <si>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</si>
  <si>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</si>
  <si>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</si>
  <si>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</si>
  <si>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</si>
  <si>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</si>
  <si>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</si>
  <si>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</si>
  <si>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</si>
  <si>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</si>
  <si>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</si>
  <si>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</si>
  <si>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</si>
  <si>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</si>
  <si>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</si>
  <si>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</si>
  <si>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</si>
  <si>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</si>
  <si>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</si>
  <si>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</si>
  <si>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</si>
  <si>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</si>
  <si>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</si>
  <si>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</si>
  <si>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</si>
  <si>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</si>
  <si>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</si>
  <si>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</si>
  <si>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</si>
  <si>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</si>
  <si>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</si>
  <si>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</si>
  <si>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</si>
  <si>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</si>
  <si>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</si>
  <si>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</si>
  <si>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</si>
  <si>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</si>
  <si>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</si>
  <si>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</si>
  <si>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</si>
  <si>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</si>
  <si>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</si>
  <si>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</si>
  <si>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</si>
  <si>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</si>
  <si>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</si>
  <si>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</si>
  <si>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</si>
  <si>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</si>
  <si>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</si>
  <si>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</si>
  <si>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</si>
  <si>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</si>
  <si>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</si>
  <si>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</si>
  <si>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</si>
  <si>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</si>
  <si>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</si>
  <si>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</si>
  <si>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</si>
  <si>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</si>
  <si>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</si>
  <si>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</si>
  <si>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</si>
  <si>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</si>
  <si>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</si>
  <si>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</si>
  <si>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</si>
  <si>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</si>
  <si>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</si>
  <si>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</si>
  <si>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</si>
  <si>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</si>
  <si>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</si>
  <si>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</si>
  <si>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</si>
  <si>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</si>
  <si>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</si>
  <si>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</si>
  <si>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</si>
  <si>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</si>
  <si>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</si>
  <si>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</si>
  <si>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</si>
  <si>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</si>
  <si>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</si>
  <si>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</si>
  <si>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</si>
  <si>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</si>
  <si>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</si>
  <si>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</si>
  <si>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</si>
  <si>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</si>
  <si>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</si>
  <si>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</si>
  <si>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</si>
  <si>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</si>
  <si>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</si>
  <si>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</si>
  <si>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</si>
  <si>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</si>
  <si>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</si>
  <si>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</si>
  <si>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</si>
  <si>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</si>
  <si>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</si>
  <si>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</si>
  <si>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</si>
  <si>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</si>
  <si>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</si>
  <si>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</si>
  <si>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</si>
  <si>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</si>
  <si>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</si>
  <si>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</si>
  <si>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</si>
  <si>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</si>
  <si>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</si>
  <si>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</si>
  <si>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</si>
  <si>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</si>
  <si>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</si>
  <si>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</si>
  <si>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</si>
  <si>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</si>
  <si>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</si>
  <si>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</si>
  <si>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</si>
  <si>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</si>
  <si>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</si>
  <si>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</si>
  <si>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</si>
  <si>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</si>
  <si>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</si>
  <si>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</si>
  <si>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</si>
  <si>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</si>
  <si>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</si>
  <si>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</si>
  <si>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</si>
  <si>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</si>
  <si>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</si>
  <si>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</si>
  <si>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</si>
  <si>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CONVENCIÓN</t>
  </si>
  <si>
    <t>GILBERY CABANILLA ALARCÓN</t>
  </si>
  <si>
    <t>GUILLERMO QUINTERO CALDERÓN</t>
  </si>
  <si>
    <t xml:space="preserve"> Las sesiones de diálogo y capacitación han sido diseñadas de manera clara y accesible, asegurando la comprensión y participación de todos los miembros del equipo.</t>
  </si>
  <si>
    <t>Después de cada evento, el equipo ha llevado a cabo evaluaciones reflexivas, identificando áreas de mejora y oportunidades para fortalecer futuras implementaciones.</t>
  </si>
  <si>
    <t>La clasificación de información ha contribuido a un análisis efectivo de los canales de comunicación existentes, permitiendo una identificación más clara de cómo cada canal ha contribuido a la gestión y resultados.</t>
  </si>
  <si>
    <t>Se realiza la socialización en espacios como semanas de desarrollo insitucional, escuelas de padres y titulaturas, para garantizar la participación de toda la comunidad educativa.</t>
  </si>
  <si>
    <t xml:space="preserve">Se han podido establecer temas cruciales, abordando de manera exhaustiva aspectos financieros y de desempeño de programas. Los informes generados son detallados y accesibles, incorporando indicadores clave de rendimiento para evaluar el progreso de manera precisa. </t>
  </si>
  <si>
    <t>El equipo de rendición de cuentas está conformado y capacitado.</t>
  </si>
  <si>
    <t>Las actividades propuestas en el PMI están asociadas de manera coherente con las metas institucionales, lo que permite una evaluación precisa del impacto directo a través de la gestión institucional.</t>
  </si>
  <si>
    <t>Los espacios y mecanismos que pueden utilizarse como ejercicios de diálogo se encuentran definidos como se observa en el documento de estrategia de rendición de cuentas.</t>
  </si>
  <si>
    <t>Se incluyen sesiones de preguntas y respuestas en cada encuentro para permitir que los participantes planteen inquietudes, hagan preguntas y ofrezcan comentarios. Esto fomenta la transparencia y la rendición de cuentas en tiempo real.</t>
  </si>
  <si>
    <t>Los interlocutores están previamente convocados y se incluyen en las actividades de la rendición de cuentas.</t>
  </si>
  <si>
    <t xml:space="preserve">Objetivos, metas e indicadores formulados. </t>
  </si>
  <si>
    <t>Además de encuentros presenciales, se utiliza plataformas de redes sociales para organizar foros de discusión sobre temas clave y compartir información.</t>
  </si>
  <si>
    <t>Las actividades para el desarrollo de la rendición de cuentas ya están definidas en el cronograma de actividades.</t>
  </si>
  <si>
    <t>El presupuesto para el desarrollo de la rendición de cuentas ya está previamente definido y aprobado.</t>
  </si>
  <si>
    <t xml:space="preserve">Dentro del cronograma de actividades están definidos claramante los espacios para tratar los temas priorizados y los temas de gestión general del EE. </t>
  </si>
  <si>
    <t>Plataforma de red social Institucional, links para la la inscripción de propuestas, evaluación.</t>
  </si>
  <si>
    <t>Los roles y responsabilidades están definidos, permitiendo la participación de todos los miembros de la comunidad educativa.</t>
  </si>
  <si>
    <t>El componente de comunicaciones para la estrategia de rendición de cuentas ha sido implementado con éxito. Se han establecido mensajes clave, seleccionado canales efectivos, y desarrollado materiales visuales accesibles, garantizando una transparencia efectiva y una participación activa de los diversos grupos de interés.</t>
  </si>
  <si>
    <t>Formatos estandarizados como: Formato de novedades, autoevaluación, reportes.</t>
  </si>
  <si>
    <t>Se verifica la información presupuestal a partir de documentos oficiales, como presupuestos aprobados, informes financieros y auditorías y se realizó un detallado desglose de las categorías presupuestarias.</t>
  </si>
  <si>
    <t>La información es preparada con base en los temas de interés priorizados por la comunidad educativa en la consulta realizada. Se revisaron detalladamente los resultados de la consulta, identificando con precisión los temas específicos que la comunidad consideraba más relevantes. Estos temas fueron organizados en categorías claras para facilitar la presentación de la información.</t>
  </si>
  <si>
    <t>Se toma como punto de referencia el formato de seguimiento al PMI 2023 para preparar la información sobre el cumplimiento de las metas planteadas.</t>
  </si>
  <si>
    <t xml:space="preserve">Cada equipo de gestión hace entrega de informe detallado sobre lo realizado en la vigencia del a{ño 2023. </t>
  </si>
  <si>
    <t>Se realizó una revisión minuciosa de todos los documentos relacionados con contratación, incluyendo contratos, licitaciones, y acuerdos. Esto garantizó la exactitud y consistencia de la información.</t>
  </si>
  <si>
    <t>Los planes de mejora son estudiados y analizados para verificar el cumplimiento de las metas y acciones.</t>
  </si>
  <si>
    <t xml:space="preserve">Se mantuvo una comunicación abierta y transparente con los involucrados, informándoles sobre el progreso y las acciones tomadas en relación con sus peticiones o quejas. </t>
  </si>
  <si>
    <t>Plataforma enjambre actualizada.</t>
  </si>
  <si>
    <t>Los principales canales de comunicación se encuentran actualizados de acuerdo al cronograma para la audiencia de la rendición de cuentas.</t>
  </si>
  <si>
    <t>Se utilizan las redes sociales institucionales y carteleras.</t>
  </si>
  <si>
    <t xml:space="preserve">Durante la vigencia anterior, el colegio implementó estrategias efectivas para involucrar a todos los grupos de valor en los ejercicios de rendición de cuentas. </t>
  </si>
  <si>
    <t>El colegio ha demostrado su compromiso con la participación inclusiva al definir y organizar espacios de diálogo para todos los grupos de interés. Identificamos y priorizamos temas relevantes.</t>
  </si>
  <si>
    <t xml:space="preserve">La metodología se encuentra definida respondiendo a las necesidades de la Institución, atendiendo a los temas priorizados e involucrando todos los grupos de valor. </t>
  </si>
  <si>
    <t>Se utilizan medios como anuncios a través de carteleras escolares, circulares impresas, y comunicados en reuniones presenciales,</t>
  </si>
  <si>
    <t>Actas de reuniones periódicas con los líderes de gestión.</t>
  </si>
  <si>
    <t xml:space="preserve">Difusión en los grupos de WhatsApp Institucionales, Facebook. </t>
  </si>
  <si>
    <t>154206000012-01</t>
  </si>
  <si>
    <t xml:space="preserve">La convocatoria se realizó con un tiempo de anticipación de 30 días por las redes sociales institucionales. </t>
  </si>
  <si>
    <t>Con el fin de garantizar la transparencia y participación activa, se implementó un proceso para suministrar y facilitar el acceso previo a la información relacionada con la rendición de cuentas. La agenda detallada, abordando los temas a tratar, se distribuye con antelación a través de las plataformas institucionales.</t>
  </si>
  <si>
    <t>Para optimizar la comunicación virtual, se ha implementado el correo electrónico del colegio como un canal clave para fortalecer la participación y el acceso a la información relacionada con la rendición de cuentas.</t>
  </si>
  <si>
    <t>Se ha ajustado la metodología existente para la rendición de cuentas, enfocándose en la apertura informativa, facilitando el acceso previo a documentos clave y fomentando la participación de toda la comunidad educativa.</t>
  </si>
  <si>
    <t>Cronograma publicado en la cartelera informativa de la Institución.</t>
  </si>
  <si>
    <t>Se ha facilitado la recepción y análisis de propuestas para abrir un espacio participativo dentro de la comunidad educativa. Los formatos necesarios estuvieron disponibles para acceso general, permitiendo a todos los interesados presentar sus ideas de manera accesible y transparente.</t>
  </si>
  <si>
    <t>Se han establecido espacios dedicados para la participación activa de la comunidad educativa, ciudadanos y grupos de interés. Estos espacios brindan oportunidades accesibles para contribuir con ideas, sugerencias y preocupaciones.</t>
  </si>
  <si>
    <t>Se utilizan espacios como escuelas de padres, encuentros de titulares, semanas de desarrollo institucional.</t>
  </si>
  <si>
    <t>Formato de asistencia a la rendición de cuentas,</t>
  </si>
  <si>
    <t xml:space="preserve">Formato diligenciado. </t>
  </si>
  <si>
    <t>Se le dio respuesta a todas las preguntas, dudas e inquietudes como se evendicia en las actas.</t>
  </si>
  <si>
    <t>Evaluación de la rendición de cuentas aplicada.</t>
  </si>
  <si>
    <t xml:space="preserve">Las evaluaciones, recomendaciones y objeciones recibidas en el espacio de diálogo para la rendición de cuentas se han analizado cuidadosamente, identificando las debilidades y fortalezas del proceso. </t>
  </si>
  <si>
    <t>Se ha priorizado la transparencia en la comunicación de estos resultados, destacando los puntos fuertes observados y proponiendo acciones correctivas para abordar cualquier área de mejora identificada. Este proceso de análisis busca fortalecer la eficacia de la rendición de cuentas, garantizando una gestión más informada y orientada hacia la mejora continua en todas las áreas de la institución educativa.</t>
  </si>
  <si>
    <t>Después de una evaluación exhaustiva realizada por los responsables, se han formulado planes de mejoramiento para fortalecer la gestión institucional. Esta formulación se basa en los hallazgos identificados durante la evaluación, abarcando áreas específicas que requieren atención y optimización.</t>
  </si>
  <si>
    <t>Resultados de la rendición de cuentas publicados.</t>
  </si>
  <si>
    <t xml:space="preserve">
Se ha llevado a cabo la recopilación de recomendaciones y sugerencias por parte de los servidores públicos y la ciudadanía en relación con las actividades de capacitación. Se ha promovido la participación abierta y se han implementado mecanismosde  retroalimentación.</t>
  </si>
  <si>
    <t>Se han analizado las recomendaciones realizadas por los órganos de control y se han realizado las correcciones pertinentes.</t>
  </si>
  <si>
    <t>Cada recomendación ha sido considerada con atención, priorizando aquellas que contribuyen de manera significativa al cumplimiento de los objetivos institucionales.</t>
  </si>
  <si>
    <t>Este proceso de evaluación se ha centrado en medir el impacto de la estrategia en términos de transparencia, participación y mejora institucional. Se han empleado indicadores clave para evaluar el rendimiento y se han comparado los resultados obtenidos con las metas predefinidas, identificando logros significativos y áreas que requieren atención adicional.</t>
  </si>
  <si>
    <t>Se ha documentado exhaustivamente las buenas prácticas del establecimiento educativo en relación con los espacios de diálogo para la rendición de cuentas. Estas prácticas se han sistematizado como insumo valioso para la formulación de nuevas estrategias y la mejora continua del proceso de rendición de cuentas.</t>
  </si>
  <si>
    <t>Plan de acción elaborado y puesto en marcha.</t>
  </si>
  <si>
    <t>Los resultados y compromisos asumidos en la rendición de cuentas son incorporados en los informes.</t>
  </si>
  <si>
    <t>Se atiende y se da cumplimiento a los mecanismos de mejora emanados por la SED.</t>
  </si>
  <si>
    <t>Los mecanismos de participación ciudadana son pertinentes y están verificados por la oficina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</si>
</sst>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664435536"/>
        <c:axId val="-1664436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94.557377049180332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664435536"/>
        <c:axId val="-1664436080"/>
      </c:scatterChart>
      <c:catAx>
        <c:axId val="-166443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664436080"/>
        <c:crosses val="autoZero"/>
        <c:auto val="1"/>
        <c:lblAlgn val="ctr"/>
        <c:lblOffset val="100"/>
        <c:noMultiLvlLbl val="0"/>
      </c:catAx>
      <c:valAx>
        <c:axId val="-1664436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443553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664429552"/>
        <c:axId val="-16644333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90.123809523809527</c:v>
                </c:pt>
                <c:pt idx="1">
                  <c:v>96.678571428571431</c:v>
                </c:pt>
                <c:pt idx="2">
                  <c:v>95.444444444444443</c:v>
                </c:pt>
                <c:pt idx="3">
                  <c:v>93.8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664429552"/>
        <c:axId val="-1664433360"/>
      </c:scatterChart>
      <c:catAx>
        <c:axId val="-166442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64433360"/>
        <c:crosses val="autoZero"/>
        <c:auto val="1"/>
        <c:lblAlgn val="ctr"/>
        <c:lblOffset val="100"/>
        <c:noMultiLvlLbl val="0"/>
      </c:catAx>
      <c:valAx>
        <c:axId val="-16644333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44295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664432272"/>
        <c:axId val="-166443172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85.666666666666671</c:v>
                </c:pt>
                <c:pt idx="2">
                  <c:v>95</c:v>
                </c:pt>
                <c:pt idx="3">
                  <c:v>93.666666666666671</c:v>
                </c:pt>
                <c:pt idx="4">
                  <c:v>91.285714285714292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664432272"/>
        <c:axId val="-1664431728"/>
      </c:scatterChart>
      <c:catAx>
        <c:axId val="-166443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64431728"/>
        <c:crosses val="autoZero"/>
        <c:auto val="1"/>
        <c:lblAlgn val="ctr"/>
        <c:lblOffset val="100"/>
        <c:noMultiLvlLbl val="0"/>
      </c:catAx>
      <c:valAx>
        <c:axId val="-1664431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44322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596243952"/>
        <c:axId val="-159624068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96.714285714285708</c:v>
                </c:pt>
                <c:pt idx="1">
                  <c:v>89</c:v>
                </c:pt>
                <c:pt idx="2">
                  <c:v>91.666666666666671</c:v>
                </c:pt>
                <c:pt idx="3">
                  <c:v>100</c:v>
                </c:pt>
                <c:pt idx="4" formatCode="0.00">
                  <c:v>99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596247216"/>
        <c:axId val="-1596249392"/>
      </c:scatterChart>
      <c:catAx>
        <c:axId val="-159624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96240688"/>
        <c:crosses val="autoZero"/>
        <c:auto val="1"/>
        <c:lblAlgn val="ctr"/>
        <c:lblOffset val="100"/>
        <c:noMultiLvlLbl val="0"/>
      </c:catAx>
      <c:valAx>
        <c:axId val="-1596240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6243952"/>
        <c:crosses val="autoZero"/>
        <c:crossBetween val="between"/>
      </c:valAx>
      <c:valAx>
        <c:axId val="-159624939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6247216"/>
        <c:crosses val="max"/>
        <c:crossBetween val="midCat"/>
      </c:valAx>
      <c:valAx>
        <c:axId val="-1596247216"/>
        <c:scaling>
          <c:orientation val="minMax"/>
        </c:scaling>
        <c:delete val="1"/>
        <c:axPos val="b"/>
        <c:numFmt formatCode="General" sourceLinked="1"/>
        <c:majorTickMark val="out"/>
        <c:minorTickMark val="none"/>
        <c:tickLblPos val="nextTo"/>
        <c:crossAx val="-159624939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596241232"/>
        <c:axId val="-159624830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95.444444444444443</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596241232"/>
        <c:axId val="-1596248304"/>
      </c:scatterChart>
      <c:catAx>
        <c:axId val="-159624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96248304"/>
        <c:crosses val="autoZero"/>
        <c:auto val="1"/>
        <c:lblAlgn val="ctr"/>
        <c:lblOffset val="100"/>
        <c:noMultiLvlLbl val="0"/>
      </c:catAx>
      <c:valAx>
        <c:axId val="-1596248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62412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596244496"/>
        <c:axId val="-159624014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93.8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596244496"/>
        <c:axId val="-1596240144"/>
      </c:scatterChart>
      <c:catAx>
        <c:axId val="-159624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96240144"/>
        <c:crosses val="autoZero"/>
        <c:auto val="1"/>
        <c:lblAlgn val="ctr"/>
        <c:lblOffset val="100"/>
        <c:noMultiLvlLbl val="0"/>
      </c:catAx>
      <c:valAx>
        <c:axId val="-1596240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62444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0"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4"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I73" sqref="I73"/>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219</v>
      </c>
      <c r="F5" s="28"/>
      <c r="G5" s="32" t="s">
        <v>76</v>
      </c>
      <c r="H5" s="112">
        <v>45313</v>
      </c>
      <c r="I5" s="242" t="s">
        <v>79</v>
      </c>
      <c r="J5" s="242"/>
    </row>
    <row r="6" spans="1:10" s="7" customFormat="1" ht="30.75" customHeight="1" x14ac:dyDescent="0.25">
      <c r="A6" s="44"/>
      <c r="B6" s="229" t="s">
        <v>106</v>
      </c>
      <c r="C6" s="229"/>
      <c r="D6" s="229"/>
      <c r="E6" s="28" t="s">
        <v>257</v>
      </c>
      <c r="F6" s="28"/>
      <c r="G6" s="67" t="s">
        <v>53</v>
      </c>
      <c r="H6" s="28" t="s">
        <v>221</v>
      </c>
      <c r="I6" s="247">
        <f>IF(SUM(I9:I69)=0,"",AVERAGE(I9:I69))</f>
        <v>94.557377049180332</v>
      </c>
      <c r="J6" s="247"/>
    </row>
    <row r="7" spans="1:10" s="7" customFormat="1" ht="17.25" customHeight="1" x14ac:dyDescent="0.25">
      <c r="A7" s="44"/>
      <c r="B7" s="229" t="s">
        <v>77</v>
      </c>
      <c r="C7" s="229"/>
      <c r="D7" s="229"/>
      <c r="E7" s="248" t="s">
        <v>220</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90.123809523809527</v>
      </c>
      <c r="E9" s="31" t="s">
        <v>6</v>
      </c>
      <c r="F9" s="63" t="s">
        <v>6</v>
      </c>
      <c r="G9" s="29">
        <f>IF(SUM(I9:I9)=0,"",AVERAGE(I9:I9))</f>
        <v>85</v>
      </c>
      <c r="H9" s="34" t="s">
        <v>204</v>
      </c>
      <c r="I9" s="30">
        <v>85</v>
      </c>
      <c r="J9" s="105" t="s">
        <v>222</v>
      </c>
    </row>
    <row r="10" spans="1:10" s="7" customFormat="1" ht="51" customHeight="1" x14ac:dyDescent="0.25">
      <c r="A10" s="59" t="str">
        <f>IF(I10&lt;61,MAX($A$8:A9)+1,"")</f>
        <v/>
      </c>
      <c r="B10" s="223"/>
      <c r="C10" s="60" t="s">
        <v>4</v>
      </c>
      <c r="D10" s="252"/>
      <c r="E10" s="225" t="s">
        <v>205</v>
      </c>
      <c r="F10" s="64" t="s">
        <v>205</v>
      </c>
      <c r="G10" s="241">
        <f>IF(SUM(I10:I12)=0,"",AVERAGE(I10:I12))</f>
        <v>85.666666666666671</v>
      </c>
      <c r="H10" s="34" t="s">
        <v>80</v>
      </c>
      <c r="I10" s="30">
        <v>90</v>
      </c>
      <c r="J10" s="105" t="s">
        <v>223</v>
      </c>
    </row>
    <row r="11" spans="1:10" s="7" customFormat="1" ht="93" customHeight="1" x14ac:dyDescent="0.25">
      <c r="A11" s="59" t="str">
        <f>IF(I11&lt;61,MAX($A$8:A10)+1,"")</f>
        <v/>
      </c>
      <c r="B11" s="223"/>
      <c r="C11" s="60" t="s">
        <v>4</v>
      </c>
      <c r="D11" s="252"/>
      <c r="E11" s="225"/>
      <c r="F11" s="64" t="s">
        <v>205</v>
      </c>
      <c r="G11" s="239"/>
      <c r="H11" s="34" t="s">
        <v>35</v>
      </c>
      <c r="I11" s="30">
        <v>82</v>
      </c>
      <c r="J11" s="105" t="s">
        <v>224</v>
      </c>
    </row>
    <row r="12" spans="1:10" s="7" customFormat="1" ht="32.25" customHeight="1" x14ac:dyDescent="0.25">
      <c r="A12" s="59" t="str">
        <f>IF(I12&lt;61,MAX($A$8:A11)+1,"")</f>
        <v/>
      </c>
      <c r="B12" s="223"/>
      <c r="C12" s="60" t="s">
        <v>4</v>
      </c>
      <c r="D12" s="252"/>
      <c r="E12" s="225"/>
      <c r="F12" s="64" t="s">
        <v>205</v>
      </c>
      <c r="G12" s="240"/>
      <c r="H12" s="34" t="s">
        <v>206</v>
      </c>
      <c r="I12" s="30">
        <v>85</v>
      </c>
      <c r="J12" s="105" t="s">
        <v>225</v>
      </c>
    </row>
    <row r="13" spans="1:10" s="7" customFormat="1" ht="45" customHeight="1" x14ac:dyDescent="0.25">
      <c r="A13" s="59" t="str">
        <f>IF(I13&lt;61,MAX($A$8:A12)+1,"")</f>
        <v/>
      </c>
      <c r="B13" s="223"/>
      <c r="C13" s="60" t="s">
        <v>4</v>
      </c>
      <c r="D13" s="252"/>
      <c r="E13" s="225" t="s">
        <v>36</v>
      </c>
      <c r="F13" s="64" t="s">
        <v>36</v>
      </c>
      <c r="G13" s="241">
        <f>IF(SUM(I13:I14)=0,"",AVERAGE(I13:I14))</f>
        <v>95</v>
      </c>
      <c r="H13" s="34" t="s">
        <v>10</v>
      </c>
      <c r="I13" s="30">
        <v>90</v>
      </c>
      <c r="J13" s="105" t="s">
        <v>226</v>
      </c>
    </row>
    <row r="14" spans="1:10" s="7" customFormat="1" ht="30.75" customHeight="1" x14ac:dyDescent="0.25">
      <c r="A14" s="59" t="str">
        <f>IF(I14&lt;61,MAX($A$8:A13)+1,"")</f>
        <v/>
      </c>
      <c r="B14" s="223"/>
      <c r="C14" s="60" t="s">
        <v>4</v>
      </c>
      <c r="D14" s="252"/>
      <c r="E14" s="225"/>
      <c r="F14" s="64" t="s">
        <v>36</v>
      </c>
      <c r="G14" s="240"/>
      <c r="H14" s="34" t="s">
        <v>82</v>
      </c>
      <c r="I14" s="30">
        <v>100</v>
      </c>
      <c r="J14" s="105" t="s">
        <v>227</v>
      </c>
    </row>
    <row r="15" spans="1:10" s="7" customFormat="1" ht="48" customHeight="1" x14ac:dyDescent="0.25">
      <c r="A15" s="59" t="str">
        <f>IF(I15&lt;61,MAX($A$8:A14)+1,"")</f>
        <v/>
      </c>
      <c r="B15" s="223"/>
      <c r="C15" s="60" t="s">
        <v>4</v>
      </c>
      <c r="D15" s="252"/>
      <c r="E15" s="225" t="s">
        <v>37</v>
      </c>
      <c r="F15" s="64" t="s">
        <v>37</v>
      </c>
      <c r="G15" s="238">
        <f>IF(SUM(I15:I20)=0,"",AVERAGE(I15:I20))</f>
        <v>93.666666666666671</v>
      </c>
      <c r="H15" s="34" t="s">
        <v>38</v>
      </c>
      <c r="I15" s="30">
        <v>95</v>
      </c>
      <c r="J15" s="105" t="s">
        <v>228</v>
      </c>
    </row>
    <row r="16" spans="1:10" s="7" customFormat="1" ht="44.25" customHeight="1" x14ac:dyDescent="0.25">
      <c r="A16" s="59" t="str">
        <f>IF(I16&lt;61,MAX($A$8:A15)+1,"")</f>
        <v/>
      </c>
      <c r="B16" s="223"/>
      <c r="C16" s="60" t="s">
        <v>4</v>
      </c>
      <c r="D16" s="252"/>
      <c r="E16" s="225"/>
      <c r="F16" s="64" t="s">
        <v>37</v>
      </c>
      <c r="G16" s="239"/>
      <c r="H16" s="34" t="s">
        <v>7</v>
      </c>
      <c r="I16" s="30">
        <v>92</v>
      </c>
      <c r="J16" s="105" t="s">
        <v>229</v>
      </c>
    </row>
    <row r="17" spans="1:10" s="7" customFormat="1" ht="45" customHeight="1" x14ac:dyDescent="0.25">
      <c r="A17" s="59" t="str">
        <f>IF(I17&lt;61,MAX($A$8:A16)+1,"")</f>
        <v/>
      </c>
      <c r="B17" s="223"/>
      <c r="C17" s="60" t="s">
        <v>4</v>
      </c>
      <c r="D17" s="252"/>
      <c r="E17" s="225"/>
      <c r="F17" s="64" t="s">
        <v>37</v>
      </c>
      <c r="G17" s="239"/>
      <c r="H17" s="35" t="s">
        <v>207</v>
      </c>
      <c r="I17" s="30">
        <v>90</v>
      </c>
      <c r="J17" s="105" t="s">
        <v>230</v>
      </c>
    </row>
    <row r="18" spans="1:10" s="7" customFormat="1" ht="60" customHeight="1" x14ac:dyDescent="0.25">
      <c r="A18" s="59" t="str">
        <f>IF(I18&lt;61,MAX($A$8:A17)+1,"")</f>
        <v/>
      </c>
      <c r="B18" s="223"/>
      <c r="C18" s="60" t="s">
        <v>4</v>
      </c>
      <c r="D18" s="252"/>
      <c r="E18" s="225"/>
      <c r="F18" s="64" t="s">
        <v>37</v>
      </c>
      <c r="G18" s="239"/>
      <c r="H18" s="34" t="s">
        <v>81</v>
      </c>
      <c r="I18" s="30">
        <v>85</v>
      </c>
      <c r="J18" s="105" t="s">
        <v>233</v>
      </c>
    </row>
    <row r="19" spans="1:10" s="7" customFormat="1" ht="48" customHeight="1" x14ac:dyDescent="0.25">
      <c r="A19" s="59" t="str">
        <f>IF(I19&lt;61,MAX($A$8:A18)+1,"")</f>
        <v/>
      </c>
      <c r="B19" s="223"/>
      <c r="C19" s="60" t="s">
        <v>4</v>
      </c>
      <c r="D19" s="252"/>
      <c r="E19" s="225"/>
      <c r="F19" s="64" t="s">
        <v>37</v>
      </c>
      <c r="G19" s="239"/>
      <c r="H19" s="34" t="s">
        <v>83</v>
      </c>
      <c r="I19" s="30">
        <v>100</v>
      </c>
      <c r="J19" s="105" t="s">
        <v>231</v>
      </c>
    </row>
    <row r="20" spans="1:10" s="7" customFormat="1" ht="30" customHeight="1" x14ac:dyDescent="0.25">
      <c r="A20" s="59" t="str">
        <f>IF(I20&lt;61,MAX($A$8:A19)+1,"")</f>
        <v/>
      </c>
      <c r="B20" s="223"/>
      <c r="C20" s="60" t="s">
        <v>4</v>
      </c>
      <c r="D20" s="252"/>
      <c r="E20" s="225"/>
      <c r="F20" s="64" t="s">
        <v>37</v>
      </c>
      <c r="G20" s="240"/>
      <c r="H20" s="34" t="s">
        <v>11</v>
      </c>
      <c r="I20" s="30">
        <v>100</v>
      </c>
      <c r="J20" s="105" t="s">
        <v>232</v>
      </c>
    </row>
    <row r="21" spans="1:10" s="7" customFormat="1" ht="31.5" customHeight="1" x14ac:dyDescent="0.25">
      <c r="A21" s="59" t="str">
        <f>IF(I21&lt;61,MAX($A$8:A20)+1,"")</f>
        <v/>
      </c>
      <c r="B21" s="223"/>
      <c r="C21" s="60" t="s">
        <v>4</v>
      </c>
      <c r="D21" s="252"/>
      <c r="E21" s="225" t="s">
        <v>39</v>
      </c>
      <c r="F21" s="64" t="s">
        <v>39</v>
      </c>
      <c r="G21" s="238">
        <f>IF(SUM(I21:I27)=0,"",AVERAGE(I21:I27))</f>
        <v>91.285714285714292</v>
      </c>
      <c r="H21" s="34" t="s">
        <v>12</v>
      </c>
      <c r="I21" s="30">
        <v>95</v>
      </c>
      <c r="J21" s="105" t="s">
        <v>234</v>
      </c>
    </row>
    <row r="22" spans="1:10" s="7" customFormat="1" ht="41.25" customHeight="1" x14ac:dyDescent="0.25">
      <c r="A22" s="59" t="str">
        <f>IF(I22&lt;61,MAX($A$8:A21)+1,"")</f>
        <v/>
      </c>
      <c r="B22" s="223"/>
      <c r="C22" s="60" t="s">
        <v>4</v>
      </c>
      <c r="D22" s="252"/>
      <c r="E22" s="225"/>
      <c r="F22" s="64" t="s">
        <v>39</v>
      </c>
      <c r="G22" s="238"/>
      <c r="H22" s="34" t="s">
        <v>84</v>
      </c>
      <c r="I22" s="30">
        <v>90</v>
      </c>
      <c r="J22" s="105" t="s">
        <v>235</v>
      </c>
    </row>
    <row r="23" spans="1:10" s="7" customFormat="1" ht="59.25" customHeight="1" x14ac:dyDescent="0.25">
      <c r="A23" s="59" t="str">
        <f>IF(I23&lt;61,MAX($A$8:A22)+1,"")</f>
        <v/>
      </c>
      <c r="B23" s="223"/>
      <c r="C23" s="60" t="s">
        <v>4</v>
      </c>
      <c r="D23" s="252"/>
      <c r="E23" s="225"/>
      <c r="F23" s="64" t="s">
        <v>39</v>
      </c>
      <c r="G23" s="238"/>
      <c r="H23" s="34" t="s">
        <v>208</v>
      </c>
      <c r="I23" s="30">
        <v>84</v>
      </c>
      <c r="J23" s="105" t="s">
        <v>236</v>
      </c>
    </row>
    <row r="24" spans="1:10" s="7" customFormat="1" ht="44.25" customHeight="1" x14ac:dyDescent="0.25">
      <c r="A24" s="59" t="str">
        <f>IF(I24&lt;61,MAX($A$8:A23)+1,"")</f>
        <v/>
      </c>
      <c r="B24" s="223"/>
      <c r="C24" s="60" t="s">
        <v>4</v>
      </c>
      <c r="D24" s="252"/>
      <c r="E24" s="225"/>
      <c r="F24" s="64" t="s">
        <v>39</v>
      </c>
      <c r="G24" s="238"/>
      <c r="H24" s="34" t="s">
        <v>8</v>
      </c>
      <c r="I24" s="30">
        <v>100</v>
      </c>
      <c r="J24" s="105" t="s">
        <v>237</v>
      </c>
    </row>
    <row r="25" spans="1:10" s="7" customFormat="1" ht="33.75" customHeight="1" x14ac:dyDescent="0.25">
      <c r="A25" s="59" t="str">
        <f>IF(I25&lt;61,MAX($A$8:A24)+1,"")</f>
        <v/>
      </c>
      <c r="B25" s="223"/>
      <c r="C25" s="60" t="s">
        <v>4</v>
      </c>
      <c r="D25" s="252"/>
      <c r="E25" s="225"/>
      <c r="F25" s="64" t="s">
        <v>39</v>
      </c>
      <c r="G25" s="238"/>
      <c r="H25" s="34" t="s">
        <v>209</v>
      </c>
      <c r="I25" s="30">
        <v>95</v>
      </c>
      <c r="J25" s="105" t="s">
        <v>238</v>
      </c>
    </row>
    <row r="26" spans="1:10" s="7" customFormat="1" ht="35.25" customHeight="1" x14ac:dyDescent="0.25">
      <c r="A26" s="59" t="str">
        <f>IF(I26&lt;61,MAX($A$8:A25)+1,"")</f>
        <v/>
      </c>
      <c r="B26" s="223"/>
      <c r="C26" s="60" t="s">
        <v>4</v>
      </c>
      <c r="D26" s="252"/>
      <c r="E26" s="225"/>
      <c r="F26" s="64" t="s">
        <v>39</v>
      </c>
      <c r="G26" s="238"/>
      <c r="H26" s="34" t="s">
        <v>40</v>
      </c>
      <c r="I26" s="30">
        <v>90</v>
      </c>
      <c r="J26" s="105" t="s">
        <v>239</v>
      </c>
    </row>
    <row r="27" spans="1:10" s="7" customFormat="1" ht="75" customHeight="1" x14ac:dyDescent="0.25">
      <c r="A27" s="59" t="str">
        <f>IF(I27&lt;61,MAX($A$8:A26)+1,"")</f>
        <v/>
      </c>
      <c r="B27" s="224"/>
      <c r="C27" s="60" t="s">
        <v>4</v>
      </c>
      <c r="D27" s="253"/>
      <c r="E27" s="225"/>
      <c r="F27" s="64" t="s">
        <v>39</v>
      </c>
      <c r="G27" s="238"/>
      <c r="H27" s="34" t="s">
        <v>13</v>
      </c>
      <c r="I27" s="30">
        <v>85</v>
      </c>
      <c r="J27" s="105" t="s">
        <v>240</v>
      </c>
    </row>
    <row r="28" spans="1:10" s="7" customFormat="1" ht="31.5" customHeight="1" x14ac:dyDescent="0.25">
      <c r="A28" s="59" t="str">
        <f>IF(I28&lt;61,MAX($A$8:A27)+1,"")</f>
        <v/>
      </c>
      <c r="B28" s="261" t="s">
        <v>5</v>
      </c>
      <c r="C28" s="61" t="s">
        <v>5</v>
      </c>
      <c r="D28" s="257">
        <f>IF(SUM(I28:I54)=0,"",AVERAGE(I28:I55))</f>
        <v>96.678571428571431</v>
      </c>
      <c r="E28" s="219" t="s">
        <v>41</v>
      </c>
      <c r="F28" s="65" t="s">
        <v>41</v>
      </c>
      <c r="G28" s="238">
        <f>IF(SUM(I28:I34)=0,"",AVERAGE(I28:I34))</f>
        <v>96.714285714285708</v>
      </c>
      <c r="H28" s="34" t="s">
        <v>34</v>
      </c>
      <c r="I28" s="30">
        <v>92</v>
      </c>
      <c r="J28" s="105" t="s">
        <v>241</v>
      </c>
    </row>
    <row r="29" spans="1:10" s="7" customFormat="1" ht="33.75" customHeight="1" x14ac:dyDescent="0.25">
      <c r="A29" s="59" t="str">
        <f>IF(I29&lt;61,MAX($A$8:A28)+1,"")</f>
        <v/>
      </c>
      <c r="B29" s="262"/>
      <c r="C29" s="61" t="s">
        <v>5</v>
      </c>
      <c r="D29" s="245"/>
      <c r="E29" s="220"/>
      <c r="F29" s="65" t="s">
        <v>41</v>
      </c>
      <c r="G29" s="238"/>
      <c r="H29" s="34" t="s">
        <v>14</v>
      </c>
      <c r="I29" s="30">
        <v>85</v>
      </c>
      <c r="J29" s="105" t="s">
        <v>242</v>
      </c>
    </row>
    <row r="30" spans="1:10" s="7" customFormat="1" ht="45.75" customHeight="1" x14ac:dyDescent="0.25">
      <c r="A30" s="59" t="str">
        <f>IF(I30&lt;61,MAX($A$8:A29)+1,"")</f>
        <v/>
      </c>
      <c r="B30" s="262"/>
      <c r="C30" s="61" t="s">
        <v>5</v>
      </c>
      <c r="D30" s="245"/>
      <c r="E30" s="220"/>
      <c r="F30" s="65" t="s">
        <v>41</v>
      </c>
      <c r="G30" s="238"/>
      <c r="H30" s="34" t="s">
        <v>85</v>
      </c>
      <c r="I30" s="30">
        <v>100</v>
      </c>
      <c r="J30" s="105" t="s">
        <v>243</v>
      </c>
    </row>
    <row r="31" spans="1:10" s="7" customFormat="1" ht="39" customHeight="1" x14ac:dyDescent="0.25">
      <c r="A31" s="59" t="str">
        <f>IF(I31&lt;61,MAX($A$8:A30)+1,"")</f>
        <v/>
      </c>
      <c r="B31" s="262"/>
      <c r="C31" s="61" t="s">
        <v>5</v>
      </c>
      <c r="D31" s="245"/>
      <c r="E31" s="220"/>
      <c r="F31" s="65" t="s">
        <v>41</v>
      </c>
      <c r="G31" s="238"/>
      <c r="H31" s="34" t="s">
        <v>15</v>
      </c>
      <c r="I31" s="30">
        <v>100</v>
      </c>
      <c r="J31" s="105" t="s">
        <v>244</v>
      </c>
    </row>
    <row r="32" spans="1:10" s="7" customFormat="1" ht="47.25" customHeight="1" x14ac:dyDescent="0.25">
      <c r="A32" s="59" t="str">
        <f>IF(I32&lt;61,MAX($A$8:A31)+1,"")</f>
        <v/>
      </c>
      <c r="B32" s="262"/>
      <c r="C32" s="61" t="s">
        <v>5</v>
      </c>
      <c r="D32" s="245"/>
      <c r="E32" s="220"/>
      <c r="F32" s="65" t="s">
        <v>41</v>
      </c>
      <c r="G32" s="238"/>
      <c r="H32" s="34" t="s">
        <v>16</v>
      </c>
      <c r="I32" s="30">
        <v>100</v>
      </c>
      <c r="J32" s="105" t="s">
        <v>245</v>
      </c>
    </row>
    <row r="33" spans="1:10" s="7" customFormat="1" ht="50.25" customHeight="1" x14ac:dyDescent="0.25">
      <c r="A33" s="59" t="str">
        <f>IF(I33&lt;61,MAX($A$8:A32)+1,"")</f>
        <v/>
      </c>
      <c r="B33" s="262"/>
      <c r="C33" s="61" t="s">
        <v>5</v>
      </c>
      <c r="D33" s="245"/>
      <c r="E33" s="220"/>
      <c r="F33" s="65" t="s">
        <v>41</v>
      </c>
      <c r="G33" s="238"/>
      <c r="H33" s="34" t="s">
        <v>43</v>
      </c>
      <c r="I33" s="30">
        <v>100</v>
      </c>
      <c r="J33" s="105" t="s">
        <v>246</v>
      </c>
    </row>
    <row r="34" spans="1:10" s="7" customFormat="1" ht="45" customHeight="1" x14ac:dyDescent="0.25">
      <c r="A34" s="59" t="str">
        <f>IF(I34&lt;61,MAX($A$8:A33)+1,"")</f>
        <v/>
      </c>
      <c r="B34" s="262"/>
      <c r="C34" s="61" t="s">
        <v>5</v>
      </c>
      <c r="D34" s="245"/>
      <c r="E34" s="221"/>
      <c r="F34" s="65" t="s">
        <v>41</v>
      </c>
      <c r="G34" s="238"/>
      <c r="H34" s="34" t="s">
        <v>17</v>
      </c>
      <c r="I34" s="30">
        <v>100</v>
      </c>
      <c r="J34" s="105" t="s">
        <v>247</v>
      </c>
    </row>
    <row r="35" spans="1:10" s="7" customFormat="1" ht="25.5" customHeight="1" x14ac:dyDescent="0.25">
      <c r="A35" s="59" t="str">
        <f>IF(I35&lt;61,MAX($A$8:A34)+1,"")</f>
        <v/>
      </c>
      <c r="B35" s="262"/>
      <c r="C35" s="61" t="s">
        <v>5</v>
      </c>
      <c r="D35" s="245"/>
      <c r="E35" s="219" t="s">
        <v>42</v>
      </c>
      <c r="F35" s="65" t="s">
        <v>42</v>
      </c>
      <c r="G35" s="238">
        <f>IF(SUM(I35,I37)=0,"",AVERAGE(I35:I37))</f>
        <v>89</v>
      </c>
      <c r="H35" s="34" t="s">
        <v>18</v>
      </c>
      <c r="I35" s="30">
        <v>85</v>
      </c>
      <c r="J35" s="105" t="s">
        <v>248</v>
      </c>
    </row>
    <row r="36" spans="1:10" s="7" customFormat="1" ht="46.5" customHeight="1" x14ac:dyDescent="0.25">
      <c r="A36" s="59" t="str">
        <f>IF(I36&lt;61,MAX($A$8:A35)+1,"")</f>
        <v/>
      </c>
      <c r="B36" s="262"/>
      <c r="C36" s="61" t="s">
        <v>5</v>
      </c>
      <c r="D36" s="245"/>
      <c r="E36" s="220"/>
      <c r="F36" s="65" t="s">
        <v>42</v>
      </c>
      <c r="G36" s="238"/>
      <c r="H36" s="34" t="s">
        <v>44</v>
      </c>
      <c r="I36" s="30">
        <v>90</v>
      </c>
      <c r="J36" s="105" t="s">
        <v>249</v>
      </c>
    </row>
    <row r="37" spans="1:10" s="7" customFormat="1" ht="40.5" customHeight="1" x14ac:dyDescent="0.25">
      <c r="A37" s="59" t="str">
        <f>IF(I37&lt;61,MAX($A$8:A36)+1,"")</f>
        <v/>
      </c>
      <c r="B37" s="262"/>
      <c r="C37" s="61" t="s">
        <v>5</v>
      </c>
      <c r="D37" s="245"/>
      <c r="E37" s="221"/>
      <c r="F37" s="65" t="s">
        <v>42</v>
      </c>
      <c r="G37" s="238"/>
      <c r="H37" s="34" t="s">
        <v>86</v>
      </c>
      <c r="I37" s="30">
        <v>92</v>
      </c>
      <c r="J37" s="105" t="s">
        <v>250</v>
      </c>
    </row>
    <row r="38" spans="1:10" s="7" customFormat="1" ht="37.5" customHeight="1" x14ac:dyDescent="0.25">
      <c r="A38" s="59" t="str">
        <f>IF(I38&lt;61,MAX($A$8:A37)+1,"")</f>
        <v/>
      </c>
      <c r="B38" s="262"/>
      <c r="C38" s="61" t="s">
        <v>5</v>
      </c>
      <c r="D38" s="245"/>
      <c r="E38" s="219" t="s">
        <v>45</v>
      </c>
      <c r="F38" s="65" t="s">
        <v>45</v>
      </c>
      <c r="G38" s="238">
        <f>IF(SUM(I38:I40)=0,"",AVERAGE(I38:I40))</f>
        <v>91.666666666666671</v>
      </c>
      <c r="H38" s="34" t="s">
        <v>19</v>
      </c>
      <c r="I38" s="30">
        <v>85</v>
      </c>
      <c r="J38" s="105" t="s">
        <v>251</v>
      </c>
    </row>
    <row r="39" spans="1:10" s="7" customFormat="1" ht="36" customHeight="1" x14ac:dyDescent="0.25">
      <c r="A39" s="59" t="str">
        <f>IF(I39&lt;61,MAX($A$8:A38)+1,"")</f>
        <v/>
      </c>
      <c r="B39" s="262"/>
      <c r="C39" s="61" t="s">
        <v>5</v>
      </c>
      <c r="D39" s="245"/>
      <c r="E39" s="220"/>
      <c r="F39" s="65" t="s">
        <v>45</v>
      </c>
      <c r="G39" s="238"/>
      <c r="H39" s="34" t="s">
        <v>9</v>
      </c>
      <c r="I39" s="30">
        <v>90</v>
      </c>
      <c r="J39" s="105" t="s">
        <v>252</v>
      </c>
    </row>
    <row r="40" spans="1:10" s="7" customFormat="1" ht="51" customHeight="1" x14ac:dyDescent="0.25">
      <c r="A40" s="59" t="str">
        <f>IF(I40&lt;61,MAX($A$8:A39)+1,"")</f>
        <v/>
      </c>
      <c r="B40" s="262"/>
      <c r="C40" s="61" t="s">
        <v>5</v>
      </c>
      <c r="D40" s="245"/>
      <c r="E40" s="221"/>
      <c r="F40" s="65" t="s">
        <v>45</v>
      </c>
      <c r="G40" s="238"/>
      <c r="H40" s="34" t="s">
        <v>20</v>
      </c>
      <c r="I40" s="30">
        <v>100</v>
      </c>
      <c r="J40" s="105" t="s">
        <v>253</v>
      </c>
    </row>
    <row r="41" spans="1:10" s="7" customFormat="1" ht="57.75" customHeight="1" x14ac:dyDescent="0.25">
      <c r="A41" s="59" t="str">
        <f>IF(I41&lt;61,MAX($A$8:A40)+1,"")</f>
        <v/>
      </c>
      <c r="B41" s="262"/>
      <c r="C41" s="61" t="s">
        <v>5</v>
      </c>
      <c r="D41" s="245"/>
      <c r="E41" s="219" t="s">
        <v>46</v>
      </c>
      <c r="F41" s="65" t="s">
        <v>46</v>
      </c>
      <c r="G41" s="238">
        <f>IF(SUM(I41:I43)=0,"",AVERAGE(I41:I43))</f>
        <v>100</v>
      </c>
      <c r="H41" s="34" t="s">
        <v>87</v>
      </c>
      <c r="I41" s="30">
        <v>100</v>
      </c>
      <c r="J41" s="105" t="s">
        <v>254</v>
      </c>
    </row>
    <row r="42" spans="1:10" s="7" customFormat="1" ht="48.75" customHeight="1" x14ac:dyDescent="0.25">
      <c r="A42" s="59" t="str">
        <f>IF(I42&lt;61,MAX($A$8:A41)+1,"")</f>
        <v/>
      </c>
      <c r="B42" s="262"/>
      <c r="C42" s="61" t="s">
        <v>5</v>
      </c>
      <c r="D42" s="245"/>
      <c r="E42" s="220"/>
      <c r="F42" s="65" t="s">
        <v>46</v>
      </c>
      <c r="G42" s="238"/>
      <c r="H42" s="34" t="s">
        <v>21</v>
      </c>
      <c r="I42" s="30">
        <v>100</v>
      </c>
      <c r="J42" s="105" t="s">
        <v>255</v>
      </c>
    </row>
    <row r="43" spans="1:10" s="7" customFormat="1" ht="50.25" customHeight="1" x14ac:dyDescent="0.25">
      <c r="A43" s="59" t="str">
        <f>IF(I43&lt;61,MAX($A$8:A42)+1,"")</f>
        <v/>
      </c>
      <c r="B43" s="262"/>
      <c r="C43" s="61" t="s">
        <v>5</v>
      </c>
      <c r="D43" s="245"/>
      <c r="E43" s="221"/>
      <c r="F43" s="65" t="s">
        <v>46</v>
      </c>
      <c r="G43" s="238"/>
      <c r="H43" s="34" t="s">
        <v>210</v>
      </c>
      <c r="I43" s="30">
        <v>100</v>
      </c>
      <c r="J43" s="105" t="s">
        <v>256</v>
      </c>
    </row>
    <row r="44" spans="1:10" s="7" customFormat="1" ht="30.75" customHeight="1" x14ac:dyDescent="0.25">
      <c r="A44" s="59" t="str">
        <f>IF(I44&lt;61,MAX($A$8:A43)+1,"")</f>
        <v/>
      </c>
      <c r="B44" s="262"/>
      <c r="C44" s="61" t="s">
        <v>5</v>
      </c>
      <c r="D44" s="245"/>
      <c r="E44" s="254" t="s">
        <v>47</v>
      </c>
      <c r="F44" s="66" t="s">
        <v>47</v>
      </c>
      <c r="G44" s="238">
        <f>IF(SUM(I44:I54)=0,"",AVERAGE(I44:I55))</f>
        <v>99</v>
      </c>
      <c r="H44" s="34" t="s">
        <v>211</v>
      </c>
      <c r="I44" s="30">
        <v>100</v>
      </c>
      <c r="J44" s="106" t="s">
        <v>258</v>
      </c>
    </row>
    <row r="45" spans="1:10" s="7" customFormat="1" ht="60.75" customHeight="1" x14ac:dyDescent="0.25">
      <c r="A45" s="59" t="str">
        <f>IF(I45&lt;61,MAX($A$8:A44)+1,"")</f>
        <v/>
      </c>
      <c r="B45" s="262"/>
      <c r="C45" s="61" t="s">
        <v>5</v>
      </c>
      <c r="D45" s="245"/>
      <c r="E45" s="255"/>
      <c r="F45" s="66" t="s">
        <v>47</v>
      </c>
      <c r="G45" s="238"/>
      <c r="H45" s="34" t="s">
        <v>212</v>
      </c>
      <c r="I45" s="30">
        <v>100</v>
      </c>
      <c r="J45" s="106" t="s">
        <v>259</v>
      </c>
    </row>
    <row r="46" spans="1:10" s="7" customFormat="1" ht="47.25" customHeight="1" x14ac:dyDescent="0.25">
      <c r="A46" s="59" t="str">
        <f>IF(I46&lt;61,MAX($A$8:A45)+1,"")</f>
        <v/>
      </c>
      <c r="B46" s="262"/>
      <c r="C46" s="61" t="s">
        <v>5</v>
      </c>
      <c r="D46" s="245"/>
      <c r="E46" s="255"/>
      <c r="F46" s="66" t="s">
        <v>47</v>
      </c>
      <c r="G46" s="238"/>
      <c r="H46" s="34" t="s">
        <v>22</v>
      </c>
      <c r="I46" s="30">
        <v>100</v>
      </c>
      <c r="J46" s="106" t="s">
        <v>260</v>
      </c>
    </row>
    <row r="47" spans="1:10" s="7" customFormat="1" ht="57.75" customHeight="1" x14ac:dyDescent="0.25">
      <c r="A47" s="59" t="str">
        <f>IF(I47&lt;61,MAX($A$8:A46)+1,"")</f>
        <v/>
      </c>
      <c r="B47" s="262"/>
      <c r="C47" s="61" t="s">
        <v>5</v>
      </c>
      <c r="D47" s="245"/>
      <c r="E47" s="255"/>
      <c r="F47" s="66" t="s">
        <v>47</v>
      </c>
      <c r="G47" s="238"/>
      <c r="H47" s="34" t="s">
        <v>213</v>
      </c>
      <c r="I47" s="30">
        <v>100</v>
      </c>
      <c r="J47" s="106" t="s">
        <v>261</v>
      </c>
    </row>
    <row r="48" spans="1:10" s="7" customFormat="1" ht="45.75" customHeight="1" x14ac:dyDescent="0.25">
      <c r="A48" s="59" t="str">
        <f>IF(I48&lt;61,MAX($A$8:A47)+1,"")</f>
        <v/>
      </c>
      <c r="B48" s="262"/>
      <c r="C48" s="61" t="s">
        <v>5</v>
      </c>
      <c r="D48" s="245"/>
      <c r="E48" s="255"/>
      <c r="F48" s="66" t="s">
        <v>47</v>
      </c>
      <c r="G48" s="238"/>
      <c r="H48" s="34" t="s">
        <v>88</v>
      </c>
      <c r="I48" s="30">
        <v>100</v>
      </c>
      <c r="J48" s="106" t="s">
        <v>262</v>
      </c>
    </row>
    <row r="49" spans="1:10" s="7" customFormat="1" ht="34.5" customHeight="1" x14ac:dyDescent="0.25">
      <c r="A49" s="59" t="str">
        <f>IF(I49&lt;61,MAX($A$8:A48)+1,"")</f>
        <v/>
      </c>
      <c r="B49" s="262"/>
      <c r="C49" s="61" t="s">
        <v>5</v>
      </c>
      <c r="D49" s="245"/>
      <c r="E49" s="255"/>
      <c r="F49" s="66" t="s">
        <v>47</v>
      </c>
      <c r="G49" s="238"/>
      <c r="H49" s="34" t="s">
        <v>89</v>
      </c>
      <c r="I49" s="30">
        <v>100</v>
      </c>
      <c r="J49" s="106" t="s">
        <v>263</v>
      </c>
    </row>
    <row r="50" spans="1:10" s="7" customFormat="1" ht="36" customHeight="1" x14ac:dyDescent="0.25">
      <c r="A50" s="59" t="str">
        <f>IF(I50&lt;61,MAX($A$8:A49)+1,"")</f>
        <v/>
      </c>
      <c r="B50" s="262"/>
      <c r="C50" s="61" t="s">
        <v>5</v>
      </c>
      <c r="D50" s="245"/>
      <c r="E50" s="255"/>
      <c r="F50" s="66" t="s">
        <v>47</v>
      </c>
      <c r="G50" s="238"/>
      <c r="H50" s="34" t="s">
        <v>214</v>
      </c>
      <c r="I50" s="30">
        <v>100</v>
      </c>
      <c r="J50" s="106" t="s">
        <v>264</v>
      </c>
    </row>
    <row r="51" spans="1:10" s="7" customFormat="1" ht="55.5" customHeight="1" x14ac:dyDescent="0.25">
      <c r="A51" s="59" t="str">
        <f>IF(I51&lt;61,MAX($A$8:A50)+1,"")</f>
        <v/>
      </c>
      <c r="B51" s="262"/>
      <c r="C51" s="61" t="s">
        <v>5</v>
      </c>
      <c r="D51" s="245"/>
      <c r="E51" s="255"/>
      <c r="F51" s="66" t="s">
        <v>47</v>
      </c>
      <c r="G51" s="238"/>
      <c r="H51" s="34" t="s">
        <v>215</v>
      </c>
      <c r="I51" s="30">
        <v>95</v>
      </c>
      <c r="J51" s="106" t="s">
        <v>265</v>
      </c>
    </row>
    <row r="52" spans="1:10" s="7" customFormat="1" ht="21" customHeight="1" x14ac:dyDescent="0.25">
      <c r="A52" s="59" t="str">
        <f>IF(I52&lt;61,MAX($A$8:A51)+1,"")</f>
        <v/>
      </c>
      <c r="B52" s="262"/>
      <c r="C52" s="61" t="s">
        <v>5</v>
      </c>
      <c r="D52" s="245"/>
      <c r="E52" s="255"/>
      <c r="F52" s="66" t="s">
        <v>47</v>
      </c>
      <c r="G52" s="238"/>
      <c r="H52" s="34" t="s">
        <v>25</v>
      </c>
      <c r="I52" s="30">
        <v>100</v>
      </c>
      <c r="J52" s="106" t="s">
        <v>266</v>
      </c>
    </row>
    <row r="53" spans="1:10" s="7" customFormat="1" ht="31.5" customHeight="1" x14ac:dyDescent="0.25">
      <c r="A53" s="59" t="str">
        <f>IF(I53&lt;61,MAX($A$8:A52)+1,"")</f>
        <v/>
      </c>
      <c r="B53" s="262"/>
      <c r="C53" s="61" t="s">
        <v>5</v>
      </c>
      <c r="D53" s="245"/>
      <c r="E53" s="255"/>
      <c r="F53" s="66" t="s">
        <v>47</v>
      </c>
      <c r="G53" s="238"/>
      <c r="H53" s="34" t="s">
        <v>90</v>
      </c>
      <c r="I53" s="30">
        <v>100</v>
      </c>
      <c r="J53" s="106" t="s">
        <v>267</v>
      </c>
    </row>
    <row r="54" spans="1:10" s="7" customFormat="1" ht="28.5" customHeight="1" x14ac:dyDescent="0.25">
      <c r="A54" s="59" t="str">
        <f>IF(I54&lt;61,MAX($A$8:A53)+1,"")</f>
        <v/>
      </c>
      <c r="B54" s="262"/>
      <c r="C54" s="61" t="s">
        <v>5</v>
      </c>
      <c r="D54" s="245"/>
      <c r="E54" s="255"/>
      <c r="F54" s="66" t="s">
        <v>47</v>
      </c>
      <c r="G54" s="238"/>
      <c r="H54" s="34" t="s">
        <v>24</v>
      </c>
      <c r="I54" s="30">
        <v>93</v>
      </c>
      <c r="J54" s="106" t="s">
        <v>248</v>
      </c>
    </row>
    <row r="55" spans="1:10" s="7" customFormat="1" ht="58.5" customHeight="1" x14ac:dyDescent="0.25">
      <c r="A55" s="59" t="str">
        <f>IF(I55&lt;61,MAX($A$8:A54)+1,"")</f>
        <v/>
      </c>
      <c r="B55" s="263"/>
      <c r="C55" s="61" t="s">
        <v>5</v>
      </c>
      <c r="D55" s="258"/>
      <c r="E55" s="256"/>
      <c r="F55" s="66" t="s">
        <v>47</v>
      </c>
      <c r="G55" s="238"/>
      <c r="H55" s="34" t="s">
        <v>50</v>
      </c>
      <c r="I55" s="30">
        <v>100</v>
      </c>
      <c r="J55" s="106" t="s">
        <v>268</v>
      </c>
    </row>
    <row r="56" spans="1:10" s="7" customFormat="1" ht="23.25" customHeight="1" x14ac:dyDescent="0.25">
      <c r="A56" s="59" t="str">
        <f>IF(I56&lt;61,MAX($A$8:A55)+1,"")</f>
        <v/>
      </c>
      <c r="B56" s="226" t="s">
        <v>49</v>
      </c>
      <c r="C56" s="62" t="s">
        <v>49</v>
      </c>
      <c r="D56" s="259">
        <f>IF(SUM(I56:I61)=0,"",AVERAGE(I56:I64))</f>
        <v>95.444444444444443</v>
      </c>
      <c r="E56" s="219" t="s">
        <v>51</v>
      </c>
      <c r="F56" s="65" t="s">
        <v>51</v>
      </c>
      <c r="G56" s="238">
        <f>IF(SUM(I56:I61)=0,"",AVERAGE(I56:I64))</f>
        <v>95.444444444444443</v>
      </c>
      <c r="H56" s="34" t="s">
        <v>216</v>
      </c>
      <c r="I56" s="30">
        <v>100</v>
      </c>
      <c r="J56" s="105" t="s">
        <v>269</v>
      </c>
    </row>
    <row r="57" spans="1:10" s="7" customFormat="1" ht="34.5" customHeight="1" x14ac:dyDescent="0.25">
      <c r="A57" s="59" t="str">
        <f>IF(I57&lt;61,MAX($A$8:A56)+1,"")</f>
        <v/>
      </c>
      <c r="B57" s="227"/>
      <c r="C57" s="62" t="s">
        <v>49</v>
      </c>
      <c r="D57" s="252"/>
      <c r="E57" s="220"/>
      <c r="F57" s="65" t="s">
        <v>51</v>
      </c>
      <c r="G57" s="238"/>
      <c r="H57" s="34" t="s">
        <v>23</v>
      </c>
      <c r="I57" s="30">
        <v>100</v>
      </c>
      <c r="J57" s="105" t="s">
        <v>270</v>
      </c>
    </row>
    <row r="58" spans="1:10" s="7" customFormat="1" ht="141" customHeight="1" x14ac:dyDescent="0.25">
      <c r="A58" s="59" t="str">
        <f>IF(I58&lt;61,MAX($A$8:A57)+1,"")</f>
        <v/>
      </c>
      <c r="B58" s="227"/>
      <c r="C58" s="62" t="s">
        <v>49</v>
      </c>
      <c r="D58" s="252"/>
      <c r="E58" s="220"/>
      <c r="F58" s="65" t="s">
        <v>51</v>
      </c>
      <c r="G58" s="238"/>
      <c r="H58" s="34" t="s">
        <v>91</v>
      </c>
      <c r="I58" s="30">
        <v>100</v>
      </c>
      <c r="J58" s="105" t="s">
        <v>271</v>
      </c>
    </row>
    <row r="59" spans="1:10" s="7" customFormat="1" ht="42" customHeight="1" x14ac:dyDescent="0.25">
      <c r="A59" s="59" t="str">
        <f>IF(I59&lt;61,MAX($A$8:A58)+1,"")</f>
        <v/>
      </c>
      <c r="B59" s="227"/>
      <c r="C59" s="62" t="s">
        <v>49</v>
      </c>
      <c r="D59" s="252"/>
      <c r="E59" s="220"/>
      <c r="F59" s="65" t="s">
        <v>51</v>
      </c>
      <c r="G59" s="238"/>
      <c r="H59" s="34" t="s">
        <v>26</v>
      </c>
      <c r="I59" s="30">
        <v>87</v>
      </c>
      <c r="J59" s="105" t="s">
        <v>272</v>
      </c>
    </row>
    <row r="60" spans="1:10" s="7" customFormat="1" ht="64.5" customHeight="1" x14ac:dyDescent="0.25">
      <c r="A60" s="59" t="str">
        <f>IF(I60&lt;61,MAX($A$8:A59)+1,"")</f>
        <v/>
      </c>
      <c r="B60" s="227"/>
      <c r="C60" s="62" t="s">
        <v>49</v>
      </c>
      <c r="D60" s="252"/>
      <c r="E60" s="220"/>
      <c r="F60" s="65" t="s">
        <v>51</v>
      </c>
      <c r="G60" s="238"/>
      <c r="H60" s="34" t="s">
        <v>27</v>
      </c>
      <c r="I60" s="30">
        <v>100</v>
      </c>
      <c r="J60" s="105" t="s">
        <v>273</v>
      </c>
    </row>
    <row r="61" spans="1:10" s="7" customFormat="1" ht="40.5" customHeight="1" x14ac:dyDescent="0.25">
      <c r="A61" s="59" t="str">
        <f>IF(I61&lt;61,MAX($A$8:A60)+1,"")</f>
        <v/>
      </c>
      <c r="B61" s="227"/>
      <c r="C61" s="62" t="s">
        <v>49</v>
      </c>
      <c r="D61" s="252"/>
      <c r="E61" s="220"/>
      <c r="F61" s="65" t="s">
        <v>51</v>
      </c>
      <c r="G61" s="238"/>
      <c r="H61" s="34" t="s">
        <v>28</v>
      </c>
      <c r="I61" s="30">
        <v>93</v>
      </c>
      <c r="J61" s="105" t="s">
        <v>274</v>
      </c>
    </row>
    <row r="62" spans="1:10" s="7" customFormat="1" ht="53.25" customHeight="1" x14ac:dyDescent="0.25">
      <c r="A62" s="59" t="str">
        <f>IF(I62&lt;61,MAX($A$8:A61)+1,"")</f>
        <v/>
      </c>
      <c r="B62" s="227"/>
      <c r="C62" s="62" t="s">
        <v>49</v>
      </c>
      <c r="D62" s="252"/>
      <c r="E62" s="220"/>
      <c r="F62" s="65" t="s">
        <v>51</v>
      </c>
      <c r="G62" s="238"/>
      <c r="H62" s="35" t="s">
        <v>29</v>
      </c>
      <c r="I62" s="30">
        <v>96</v>
      </c>
      <c r="J62" s="105" t="s">
        <v>275</v>
      </c>
    </row>
    <row r="63" spans="1:10" s="7" customFormat="1" ht="40.5" customHeight="1" x14ac:dyDescent="0.25">
      <c r="A63" s="59" t="str">
        <f>IF(I63&lt;61,MAX($A$8:A62)+1,"")</f>
        <v/>
      </c>
      <c r="B63" s="227"/>
      <c r="C63" s="62" t="s">
        <v>49</v>
      </c>
      <c r="D63" s="252"/>
      <c r="E63" s="220"/>
      <c r="F63" s="65" t="s">
        <v>51</v>
      </c>
      <c r="G63" s="238"/>
      <c r="H63" s="34" t="s">
        <v>31</v>
      </c>
      <c r="I63" s="30">
        <v>93</v>
      </c>
      <c r="J63" s="105" t="s">
        <v>276</v>
      </c>
    </row>
    <row r="64" spans="1:10" s="7" customFormat="1" ht="40.5" customHeight="1" x14ac:dyDescent="0.25">
      <c r="A64" s="59" t="str">
        <f>IF(I64&lt;61,MAX($A$8:A63)+1,"")</f>
        <v/>
      </c>
      <c r="B64" s="228"/>
      <c r="C64" s="62" t="s">
        <v>49</v>
      </c>
      <c r="D64" s="253"/>
      <c r="E64" s="221"/>
      <c r="F64" s="65" t="s">
        <v>51</v>
      </c>
      <c r="G64" s="238"/>
      <c r="H64" s="34" t="s">
        <v>33</v>
      </c>
      <c r="I64" s="30">
        <v>90</v>
      </c>
      <c r="J64" s="105" t="s">
        <v>277</v>
      </c>
    </row>
    <row r="65" spans="1:10" s="7" customFormat="1" ht="54" customHeight="1" x14ac:dyDescent="0.25">
      <c r="A65" s="59" t="str">
        <f>IF(I65&lt;61,MAX($A$8:A64)+1,"")</f>
        <v/>
      </c>
      <c r="B65" s="226" t="s">
        <v>48</v>
      </c>
      <c r="C65" s="62" t="s">
        <v>48</v>
      </c>
      <c r="D65" s="244">
        <f>IF(SUM(I65:I69)=0,"",AVERAGE(I65:I69))</f>
        <v>93.8</v>
      </c>
      <c r="E65" s="219" t="s">
        <v>67</v>
      </c>
      <c r="F65" s="65" t="s">
        <v>67</v>
      </c>
      <c r="G65" s="238">
        <f>IF(SUM(I65:I69)=0,"",AVERAGE(I65:I69))</f>
        <v>93.8</v>
      </c>
      <c r="H65" s="34" t="s">
        <v>30</v>
      </c>
      <c r="I65" s="30">
        <v>87</v>
      </c>
      <c r="J65" s="105" t="s">
        <v>280</v>
      </c>
    </row>
    <row r="66" spans="1:10" s="7" customFormat="1" ht="45" customHeight="1" x14ac:dyDescent="0.25">
      <c r="A66" s="59" t="str">
        <f>IF(I66&lt;61,MAX($A$8:A65)+1,"")</f>
        <v/>
      </c>
      <c r="B66" s="227"/>
      <c r="C66" s="62" t="s">
        <v>48</v>
      </c>
      <c r="D66" s="245"/>
      <c r="E66" s="220"/>
      <c r="F66" s="65" t="s">
        <v>67</v>
      </c>
      <c r="G66" s="238"/>
      <c r="H66" s="35" t="s">
        <v>32</v>
      </c>
      <c r="I66" s="30">
        <v>100</v>
      </c>
      <c r="J66" s="105" t="s">
        <v>282</v>
      </c>
    </row>
    <row r="67" spans="1:10" s="7" customFormat="1" ht="41.25" customHeight="1" x14ac:dyDescent="0.25">
      <c r="A67" s="59" t="str">
        <f>IF(I67&lt;61,MAX($A$8:A66)+1,"")</f>
        <v/>
      </c>
      <c r="B67" s="227"/>
      <c r="C67" s="62" t="s">
        <v>48</v>
      </c>
      <c r="D67" s="245"/>
      <c r="E67" s="220"/>
      <c r="F67" s="65" t="s">
        <v>67</v>
      </c>
      <c r="G67" s="238"/>
      <c r="H67" s="35" t="s">
        <v>70</v>
      </c>
      <c r="I67" s="30">
        <v>100</v>
      </c>
      <c r="J67" s="105" t="s">
        <v>279</v>
      </c>
    </row>
    <row r="68" spans="1:10" s="7" customFormat="1" ht="45.75" customHeight="1" x14ac:dyDescent="0.25">
      <c r="A68" s="59" t="str">
        <f>IF(I68&lt;61,MAX($A$8:A67)+1,"")</f>
        <v/>
      </c>
      <c r="B68" s="227"/>
      <c r="C68" s="62" t="s">
        <v>48</v>
      </c>
      <c r="D68" s="245"/>
      <c r="E68" s="220"/>
      <c r="F68" s="65" t="s">
        <v>67</v>
      </c>
      <c r="G68" s="238"/>
      <c r="H68" s="35" t="s">
        <v>69</v>
      </c>
      <c r="I68" s="30">
        <v>94</v>
      </c>
      <c r="J68" s="105" t="s">
        <v>281</v>
      </c>
    </row>
    <row r="69" spans="1:10" s="7" customFormat="1" ht="57" customHeight="1" thickBot="1" x14ac:dyDescent="0.3">
      <c r="A69" s="59" t="str">
        <f>IF(I69&lt;61,MAX($A$8:A68)+1,"")</f>
        <v/>
      </c>
      <c r="B69" s="228"/>
      <c r="C69" s="62" t="s">
        <v>48</v>
      </c>
      <c r="D69" s="246"/>
      <c r="E69" s="260"/>
      <c r="F69" s="65" t="s">
        <v>67</v>
      </c>
      <c r="G69" s="243"/>
      <c r="H69" s="36" t="s">
        <v>92</v>
      </c>
      <c r="I69" s="30">
        <v>88</v>
      </c>
      <c r="J69" s="107" t="s">
        <v>278</v>
      </c>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46"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94.557377049180332</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90.123809523809527</v>
      </c>
      <c r="G35" s="50"/>
      <c r="H35" s="50"/>
      <c r="I35" s="50"/>
      <c r="J35" s="50"/>
      <c r="K35" s="50"/>
      <c r="L35" s="50"/>
      <c r="M35" s="49"/>
    </row>
    <row r="36" spans="1:13" s="7" customFormat="1" x14ac:dyDescent="0.25">
      <c r="A36" s="44"/>
      <c r="B36" s="48"/>
      <c r="C36" s="50"/>
      <c r="D36" s="50" t="str">
        <f>AUTODIAGNÓSTICO!B28</f>
        <v>EJECUTAR</v>
      </c>
      <c r="E36" s="50">
        <v>100</v>
      </c>
      <c r="F36" s="50">
        <f>AUTODIAGNÓSTICO!D28</f>
        <v>96.678571428571431</v>
      </c>
      <c r="G36" s="50"/>
      <c r="H36" s="50"/>
      <c r="I36" s="50"/>
      <c r="J36" s="50"/>
      <c r="K36" s="50"/>
      <c r="L36" s="50"/>
      <c r="M36" s="49"/>
    </row>
    <row r="37" spans="1:13" s="7" customFormat="1" x14ac:dyDescent="0.25">
      <c r="A37" s="44"/>
      <c r="B37" s="48"/>
      <c r="C37" s="50"/>
      <c r="D37" s="50" t="str">
        <f>AUTODIAGNÓSTICO!B56</f>
        <v>VERIFICAR</v>
      </c>
      <c r="E37" s="50">
        <v>100</v>
      </c>
      <c r="F37" s="50">
        <f>AUTODIAGNÓSTICO!D56</f>
        <v>95.444444444444443</v>
      </c>
      <c r="G37" s="50"/>
      <c r="H37" s="50"/>
      <c r="I37" s="50"/>
      <c r="J37" s="50"/>
      <c r="K37" s="50"/>
      <c r="L37" s="50"/>
      <c r="M37" s="49"/>
    </row>
    <row r="38" spans="1:13" s="7" customFormat="1" x14ac:dyDescent="0.25">
      <c r="A38" s="44"/>
      <c r="B38" s="48"/>
      <c r="C38" s="50"/>
      <c r="D38" s="50" t="str">
        <f>AUTODIAGNÓSTICO!B65</f>
        <v>ACTUAR</v>
      </c>
      <c r="E38" s="50">
        <v>100</v>
      </c>
      <c r="F38" s="50">
        <f>AUTODIAGNÓSTICO!D65</f>
        <v>93.8</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85</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85.666666666666671</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95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93.666666666666671</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91.285714285714292</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96.714285714285708</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89</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91.666666666666671</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99</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95.444444444444443</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93.8</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8"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t="str">
        <f>AUTODIAGNÓSTICO!E6</f>
        <v>154206000012-01</v>
      </c>
      <c r="D11" s="276"/>
      <c r="E11" s="21">
        <f>AUTODIAGNÓSTICO!I6</f>
        <v>94.557377049180332</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J16" sqref="J16"/>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90"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ht="60"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ht="150"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ht="90"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ht="90"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ht="90"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ht="90"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ht="120"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Estudiante</cp:lastModifiedBy>
  <cp:lastPrinted>2021-12-27T19:55:26Z</cp:lastPrinted>
  <dcterms:created xsi:type="dcterms:W3CDTF">2021-11-16T13:51:36Z</dcterms:created>
  <dcterms:modified xsi:type="dcterms:W3CDTF">2024-03-15T02:19:56Z</dcterms:modified>
</cp:coreProperties>
</file>