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24226"/>
  <mc:AlternateContent xmlns:mc="http://schemas.openxmlformats.org/markup-compatibility/2006">
    <mc:Choice Requires="x15">
      <x15ac:absPath xmlns:x15ac="http://schemas.microsoft.com/office/spreadsheetml/2010/11/ac" url="E:\Doc_enjambre\Carpeta 1. Gestión Evaluación\"/>
    </mc:Choice>
  </mc:AlternateContent>
  <xr:revisionPtr revIDLastSave="0" documentId="13_ncr:1_{EC0AD4A5-B276-4DF7-A265-554E44CE1F73}" xr6:coauthVersionLast="47" xr6:coauthVersionMax="47" xr10:uidLastSave="{00000000-0000-0000-0000-000000000000}"/>
  <bookViews>
    <workbookView xWindow="-120" yWindow="-120" windowWidth="20730" windowHeight="11160" xr2:uid="{00000000-000D-0000-FFFF-FFFF00000000}"/>
  </bookViews>
  <sheets>
    <sheet name="Institución" sheetId="58" r:id="rId1"/>
    <sheet name="Autoevaluación" sheetId="1" r:id="rId2"/>
    <sheet name="Directiva" sheetId="2" r:id="rId3"/>
    <sheet name="Academica" sheetId="4" r:id="rId4"/>
    <sheet name="Admon" sheetId="6" r:id="rId5"/>
    <sheet name="Comunidad" sheetId="5" r:id="rId6"/>
  </sheets>
  <externalReferences>
    <externalReference r:id="rId7"/>
    <externalReference r:id="rId8"/>
  </externalReferences>
  <calcPr calcId="181029"/>
</workbook>
</file>

<file path=xl/calcChain.xml><?xml version="1.0" encoding="utf-8"?>
<calcChain xmlns="http://schemas.openxmlformats.org/spreadsheetml/2006/main">
  <c r="D134" i="1" l="1"/>
  <c r="E134" i="1"/>
  <c r="F134" i="1"/>
  <c r="D135" i="1"/>
  <c r="E135" i="1"/>
  <c r="F135" i="1"/>
  <c r="D136" i="1"/>
  <c r="E136" i="1"/>
  <c r="F136" i="1"/>
  <c r="B17" i="2" l="1"/>
  <c r="B18" i="2"/>
  <c r="B19" i="2"/>
  <c r="B15" i="2"/>
  <c r="B14" i="2"/>
  <c r="D47" i="1" l="1"/>
  <c r="E47" i="1"/>
  <c r="F47" i="1"/>
  <c r="D48" i="1"/>
  <c r="E48" i="1"/>
  <c r="F48" i="1"/>
  <c r="D49" i="1"/>
  <c r="E49" i="1"/>
  <c r="F49" i="1"/>
  <c r="D50" i="1"/>
  <c r="E50" i="1"/>
  <c r="F50" i="1"/>
  <c r="D36" i="1"/>
  <c r="E36" i="1"/>
  <c r="F36" i="1"/>
  <c r="D37" i="1"/>
  <c r="E37" i="1"/>
  <c r="F37" i="1"/>
  <c r="D38" i="1"/>
  <c r="E38" i="1"/>
  <c r="F38" i="1"/>
  <c r="D39" i="1"/>
  <c r="E39" i="1"/>
  <c r="F39" i="1"/>
  <c r="D40" i="1"/>
  <c r="E40" i="1"/>
  <c r="F40" i="1"/>
  <c r="D41" i="1"/>
  <c r="E41" i="1"/>
  <c r="F41" i="1"/>
  <c r="D42" i="1"/>
  <c r="E42" i="1"/>
  <c r="F42" i="1"/>
  <c r="D43" i="1"/>
  <c r="E43" i="1"/>
  <c r="F43" i="1"/>
  <c r="D44" i="1"/>
  <c r="E44" i="1"/>
  <c r="F44" i="1"/>
  <c r="D30" i="1"/>
  <c r="E30" i="1"/>
  <c r="F30" i="1"/>
  <c r="D31" i="1"/>
  <c r="E31" i="1"/>
  <c r="F31" i="1"/>
  <c r="D32" i="1"/>
  <c r="E32" i="1"/>
  <c r="F32" i="1"/>
  <c r="D33" i="1"/>
  <c r="E33" i="1"/>
  <c r="F33" i="1"/>
  <c r="D20" i="1"/>
  <c r="E20" i="1"/>
  <c r="F20" i="1"/>
  <c r="D21" i="1"/>
  <c r="E21" i="1"/>
  <c r="F21" i="1"/>
  <c r="D22" i="1"/>
  <c r="E22" i="1"/>
  <c r="F22" i="1"/>
  <c r="D23" i="1"/>
  <c r="E23" i="1"/>
  <c r="F23" i="1"/>
  <c r="D24" i="1"/>
  <c r="E24" i="1"/>
  <c r="F24" i="1"/>
  <c r="D25" i="1"/>
  <c r="E25" i="1"/>
  <c r="F25" i="1"/>
  <c r="D26" i="1"/>
  <c r="E26" i="1"/>
  <c r="F26" i="1"/>
  <c r="D27" i="1"/>
  <c r="E27" i="1"/>
  <c r="F27" i="1"/>
  <c r="D13" i="1"/>
  <c r="E13" i="1"/>
  <c r="F13" i="1"/>
  <c r="D14" i="1"/>
  <c r="E14" i="1"/>
  <c r="F14" i="1"/>
  <c r="D15" i="1"/>
  <c r="E15" i="1"/>
  <c r="F15" i="1"/>
  <c r="D16" i="1"/>
  <c r="E16" i="1"/>
  <c r="F16" i="1"/>
  <c r="D17" i="1"/>
  <c r="E17" i="1"/>
  <c r="F17" i="1"/>
  <c r="D7" i="1"/>
  <c r="E7" i="1"/>
  <c r="F7" i="1"/>
  <c r="D8" i="1"/>
  <c r="E8" i="1"/>
  <c r="F8" i="1"/>
  <c r="D9" i="1"/>
  <c r="E9" i="1"/>
  <c r="F9" i="1"/>
  <c r="D10" i="1"/>
  <c r="E10" i="1"/>
  <c r="F10" i="1"/>
  <c r="U100" i="1" l="1"/>
  <c r="U98" i="1"/>
  <c r="U99" i="1"/>
  <c r="U101" i="1"/>
  <c r="T6" i="6"/>
  <c r="U87" i="1"/>
  <c r="U92" i="1"/>
  <c r="U89" i="1"/>
  <c r="U90" i="1"/>
  <c r="U91" i="1"/>
  <c r="U5" i="6"/>
  <c r="R7" i="1"/>
  <c r="R8" i="1"/>
  <c r="R9" i="1"/>
  <c r="R10" i="1"/>
  <c r="C4" i="2"/>
  <c r="S7" i="1"/>
  <c r="T7" i="1"/>
  <c r="T8" i="1"/>
  <c r="T9" i="1"/>
  <c r="T10" i="1"/>
  <c r="M4" i="2"/>
  <c r="M10" i="2"/>
  <c r="U7" i="1"/>
  <c r="S8" i="1"/>
  <c r="P4" i="2"/>
  <c r="P10" i="2"/>
  <c r="U8" i="1"/>
  <c r="U9" i="1"/>
  <c r="U10" i="1"/>
  <c r="S4" i="2"/>
  <c r="S9" i="1"/>
  <c r="T4" i="2"/>
  <c r="E4" i="2"/>
  <c r="S10" i="1"/>
  <c r="S98" i="1"/>
  <c r="S99" i="1"/>
  <c r="S100" i="1"/>
  <c r="S101" i="1"/>
  <c r="K6" i="6"/>
  <c r="U4" i="2"/>
  <c r="Q11" i="1"/>
  <c r="R11" i="1"/>
  <c r="S11" i="1"/>
  <c r="R13" i="1"/>
  <c r="S13" i="1"/>
  <c r="T13" i="1"/>
  <c r="U13" i="1"/>
  <c r="R14" i="1"/>
  <c r="S14" i="1"/>
  <c r="T14" i="1"/>
  <c r="T15" i="1"/>
  <c r="T16" i="1"/>
  <c r="N5" i="2"/>
  <c r="U14" i="1"/>
  <c r="U15" i="1"/>
  <c r="U16" i="1"/>
  <c r="R5" i="2"/>
  <c r="R15" i="1"/>
  <c r="S15" i="1"/>
  <c r="S16" i="1"/>
  <c r="I5" i="2"/>
  <c r="S5" i="2"/>
  <c r="R16" i="1"/>
  <c r="M5" i="2"/>
  <c r="U5" i="2"/>
  <c r="R20" i="1"/>
  <c r="S20" i="1"/>
  <c r="T20" i="1"/>
  <c r="U20" i="1"/>
  <c r="R21" i="1"/>
  <c r="S21" i="1"/>
  <c r="S22" i="1"/>
  <c r="S23" i="1"/>
  <c r="I6" i="2"/>
  <c r="T21" i="1"/>
  <c r="T22" i="1"/>
  <c r="T23" i="1"/>
  <c r="M6" i="2"/>
  <c r="U21" i="1"/>
  <c r="R22" i="1"/>
  <c r="R23" i="1"/>
  <c r="E6" i="2"/>
  <c r="O6" i="2"/>
  <c r="U22" i="1"/>
  <c r="U23" i="1"/>
  <c r="T6" i="2"/>
  <c r="C6" i="2"/>
  <c r="R30" i="1"/>
  <c r="R31" i="1"/>
  <c r="R32" i="1"/>
  <c r="R33" i="1"/>
  <c r="C7" i="2"/>
  <c r="S30" i="1"/>
  <c r="T30" i="1"/>
  <c r="T31" i="1"/>
  <c r="T32" i="1"/>
  <c r="T33" i="1"/>
  <c r="M7" i="2"/>
  <c r="U30" i="1"/>
  <c r="U31" i="1"/>
  <c r="U32" i="1"/>
  <c r="U33" i="1"/>
  <c r="R7" i="2"/>
  <c r="D7" i="2"/>
  <c r="S31" i="1"/>
  <c r="S32" i="1"/>
  <c r="S33" i="1"/>
  <c r="I7" i="2"/>
  <c r="N7" i="2"/>
  <c r="S7" i="2"/>
  <c r="E7" i="2"/>
  <c r="O7" i="2"/>
  <c r="F7" i="2"/>
  <c r="K7" i="2"/>
  <c r="P7" i="2"/>
  <c r="U7" i="2"/>
  <c r="R36" i="1"/>
  <c r="R37" i="1"/>
  <c r="R38" i="1"/>
  <c r="R39" i="1"/>
  <c r="C8" i="2"/>
  <c r="S36" i="1"/>
  <c r="T36" i="1"/>
  <c r="T37" i="1"/>
  <c r="T38" i="1"/>
  <c r="T39" i="1"/>
  <c r="N8" i="2"/>
  <c r="U36" i="1"/>
  <c r="S37" i="1"/>
  <c r="U37" i="1"/>
  <c r="U38" i="1"/>
  <c r="U39" i="1"/>
  <c r="S8" i="2"/>
  <c r="E8" i="2"/>
  <c r="S38" i="1"/>
  <c r="D8" i="2"/>
  <c r="S39" i="1"/>
  <c r="K8" i="2"/>
  <c r="U8" i="2"/>
  <c r="R47" i="1"/>
  <c r="R48" i="1"/>
  <c r="R49" i="1"/>
  <c r="R50" i="1"/>
  <c r="C9" i="2"/>
  <c r="S47" i="1"/>
  <c r="S48" i="1"/>
  <c r="S49" i="1"/>
  <c r="S50" i="1"/>
  <c r="H9" i="2"/>
  <c r="T47" i="1"/>
  <c r="T48" i="1"/>
  <c r="T49" i="1"/>
  <c r="T50" i="1"/>
  <c r="M9" i="2"/>
  <c r="U47" i="1"/>
  <c r="I9" i="2"/>
  <c r="N9" i="2"/>
  <c r="U48" i="1"/>
  <c r="J9" i="2"/>
  <c r="O9" i="2"/>
  <c r="U49" i="1"/>
  <c r="U50" i="1"/>
  <c r="T9" i="2"/>
  <c r="F9" i="2"/>
  <c r="K9" i="2"/>
  <c r="P9" i="2"/>
  <c r="U9" i="2"/>
  <c r="R55" i="1"/>
  <c r="R56" i="1"/>
  <c r="R57" i="1"/>
  <c r="R58" i="1"/>
  <c r="C4" i="4"/>
  <c r="S55" i="1"/>
  <c r="S56" i="1"/>
  <c r="S57" i="1"/>
  <c r="S58" i="1"/>
  <c r="H4" i="4"/>
  <c r="H10" i="4"/>
  <c r="T55" i="1"/>
  <c r="U55" i="1"/>
  <c r="U56" i="1"/>
  <c r="U57" i="1"/>
  <c r="U58" i="1"/>
  <c r="S4" i="4"/>
  <c r="S10" i="4"/>
  <c r="D4" i="4"/>
  <c r="I4" i="4"/>
  <c r="I10" i="4"/>
  <c r="T56" i="1"/>
  <c r="E4" i="4"/>
  <c r="J4" i="4"/>
  <c r="J10" i="4"/>
  <c r="T57" i="1"/>
  <c r="T58" i="1"/>
  <c r="O4" i="4"/>
  <c r="O10" i="4"/>
  <c r="T4" i="4"/>
  <c r="T10" i="4"/>
  <c r="F4" i="4"/>
  <c r="K4" i="4"/>
  <c r="K10" i="4"/>
  <c r="R62" i="1"/>
  <c r="S62" i="1"/>
  <c r="S63" i="1"/>
  <c r="S64" i="1"/>
  <c r="S65" i="1"/>
  <c r="I5" i="4"/>
  <c r="T62" i="1"/>
  <c r="T63" i="1"/>
  <c r="T64" i="1"/>
  <c r="T65" i="1"/>
  <c r="M5" i="4"/>
  <c r="U62" i="1"/>
  <c r="R63" i="1"/>
  <c r="R64" i="1"/>
  <c r="R65" i="1"/>
  <c r="C5" i="4"/>
  <c r="N5" i="4"/>
  <c r="U63" i="1"/>
  <c r="U64" i="1"/>
  <c r="U65" i="1"/>
  <c r="S5" i="4"/>
  <c r="F5" i="4"/>
  <c r="K5" i="4"/>
  <c r="P5" i="4"/>
  <c r="U5" i="4"/>
  <c r="R68" i="1"/>
  <c r="S68" i="1"/>
  <c r="S69" i="1"/>
  <c r="S70" i="1"/>
  <c r="S71" i="1"/>
  <c r="I6" i="4"/>
  <c r="T68" i="1"/>
  <c r="T69" i="1"/>
  <c r="T70" i="1"/>
  <c r="T71" i="1"/>
  <c r="M6" i="4"/>
  <c r="U68" i="1"/>
  <c r="U69" i="1"/>
  <c r="U70" i="1"/>
  <c r="U71" i="1"/>
  <c r="R6" i="4"/>
  <c r="R69" i="1"/>
  <c r="N6" i="4"/>
  <c r="R70" i="1"/>
  <c r="R71" i="1"/>
  <c r="D6" i="4"/>
  <c r="J6" i="4"/>
  <c r="O6" i="4"/>
  <c r="F6" i="4"/>
  <c r="P6" i="4"/>
  <c r="R74" i="1"/>
  <c r="R76" i="1"/>
  <c r="R75" i="1"/>
  <c r="R77" i="1"/>
  <c r="E7" i="4"/>
  <c r="S74" i="1"/>
  <c r="S75" i="1"/>
  <c r="S76" i="1"/>
  <c r="S77" i="1"/>
  <c r="H7" i="4"/>
  <c r="T74" i="1"/>
  <c r="U74" i="1"/>
  <c r="U75" i="1"/>
  <c r="U76" i="1"/>
  <c r="U77" i="1"/>
  <c r="R7" i="4"/>
  <c r="D7" i="4"/>
  <c r="I7" i="4"/>
  <c r="T75" i="1"/>
  <c r="S7" i="4"/>
  <c r="T76" i="1"/>
  <c r="T77" i="1"/>
  <c r="N7" i="4"/>
  <c r="K7" i="4"/>
  <c r="P7" i="4"/>
  <c r="R84" i="1"/>
  <c r="R85" i="1"/>
  <c r="R86" i="1"/>
  <c r="R87" i="1"/>
  <c r="C4" i="6"/>
  <c r="F4" i="6"/>
  <c r="S84" i="1"/>
  <c r="T84" i="1"/>
  <c r="T85" i="1"/>
  <c r="T86" i="1"/>
  <c r="T87" i="1"/>
  <c r="M4" i="6"/>
  <c r="M10" i="6"/>
  <c r="U84" i="1"/>
  <c r="S85" i="1"/>
  <c r="S86" i="1"/>
  <c r="S87" i="1"/>
  <c r="J4" i="6"/>
  <c r="J10" i="6"/>
  <c r="U85" i="1"/>
  <c r="E4" i="6"/>
  <c r="U86" i="1"/>
  <c r="T4" i="6"/>
  <c r="T10" i="6"/>
  <c r="P4" i="6"/>
  <c r="P10" i="6"/>
  <c r="R89" i="1"/>
  <c r="S89" i="1"/>
  <c r="S90" i="1"/>
  <c r="S91" i="1"/>
  <c r="S92" i="1"/>
  <c r="H5" i="6"/>
  <c r="T89" i="1"/>
  <c r="T90" i="1"/>
  <c r="T91" i="1"/>
  <c r="T92" i="1"/>
  <c r="M5" i="6"/>
  <c r="R90" i="1"/>
  <c r="I5" i="6"/>
  <c r="N5" i="6"/>
  <c r="R91" i="1"/>
  <c r="J5" i="6"/>
  <c r="O5" i="6"/>
  <c r="R92" i="1"/>
  <c r="F5" i="6"/>
  <c r="K5" i="6"/>
  <c r="P5" i="6"/>
  <c r="R98" i="1"/>
  <c r="R99" i="1"/>
  <c r="R100" i="1"/>
  <c r="R101" i="1"/>
  <c r="C6" i="6"/>
  <c r="T98" i="1"/>
  <c r="T101" i="1"/>
  <c r="T99" i="1"/>
  <c r="T100" i="1"/>
  <c r="P6" i="6"/>
  <c r="S6" i="6"/>
  <c r="R6" i="6"/>
  <c r="D6" i="6"/>
  <c r="H6" i="6"/>
  <c r="E6" i="6"/>
  <c r="O6" i="6"/>
  <c r="U6" i="6"/>
  <c r="R102" i="1"/>
  <c r="R103" i="1"/>
  <c r="R104" i="1"/>
  <c r="R105" i="1"/>
  <c r="C7" i="6"/>
  <c r="S102" i="1"/>
  <c r="T102" i="1"/>
  <c r="T103" i="1"/>
  <c r="T104" i="1"/>
  <c r="T105" i="1"/>
  <c r="M7" i="6"/>
  <c r="U102" i="1"/>
  <c r="S103" i="1"/>
  <c r="S104" i="1"/>
  <c r="S105" i="1"/>
  <c r="I7" i="6"/>
  <c r="U103" i="1"/>
  <c r="U104" i="1"/>
  <c r="U105" i="1"/>
  <c r="R7" i="6"/>
  <c r="E7" i="6"/>
  <c r="J7" i="6"/>
  <c r="F7" i="6"/>
  <c r="K7" i="6"/>
  <c r="P7" i="6"/>
  <c r="U7" i="6"/>
  <c r="R114" i="1"/>
  <c r="R115" i="1"/>
  <c r="R116" i="1"/>
  <c r="R117" i="1"/>
  <c r="C8" i="6"/>
  <c r="S114" i="1"/>
  <c r="S115" i="1"/>
  <c r="S116" i="1"/>
  <c r="S117" i="1"/>
  <c r="H8" i="6"/>
  <c r="T114" i="1"/>
  <c r="U114" i="1"/>
  <c r="D8" i="6"/>
  <c r="T115" i="1"/>
  <c r="T116" i="1"/>
  <c r="T117" i="1"/>
  <c r="M8" i="6"/>
  <c r="U115" i="1"/>
  <c r="U116" i="1"/>
  <c r="U117" i="1"/>
  <c r="S8" i="6"/>
  <c r="T8" i="6"/>
  <c r="F8" i="6"/>
  <c r="P8" i="6"/>
  <c r="U8" i="6"/>
  <c r="R122" i="1"/>
  <c r="S122" i="1"/>
  <c r="T122" i="1"/>
  <c r="T123" i="1"/>
  <c r="T124" i="1"/>
  <c r="T125" i="1"/>
  <c r="M4" i="5"/>
  <c r="M10" i="5"/>
  <c r="U122" i="1"/>
  <c r="U125" i="1"/>
  <c r="U123" i="1"/>
  <c r="U124" i="1"/>
  <c r="U4" i="5"/>
  <c r="U10" i="5"/>
  <c r="R123" i="1"/>
  <c r="S123" i="1"/>
  <c r="S124" i="1"/>
  <c r="S125" i="1"/>
  <c r="I4" i="5"/>
  <c r="I10" i="5"/>
  <c r="N4" i="5"/>
  <c r="N10" i="5"/>
  <c r="R124" i="1"/>
  <c r="J4" i="5"/>
  <c r="J10" i="5"/>
  <c r="O4" i="5"/>
  <c r="O10" i="5"/>
  <c r="T4" i="5"/>
  <c r="T10" i="5"/>
  <c r="R125" i="1"/>
  <c r="F4" i="5"/>
  <c r="K4" i="5"/>
  <c r="K10" i="5"/>
  <c r="P4" i="5"/>
  <c r="P10" i="5"/>
  <c r="R128" i="1"/>
  <c r="R129" i="1"/>
  <c r="R130" i="1"/>
  <c r="R131" i="1"/>
  <c r="C5" i="5"/>
  <c r="S128" i="1"/>
  <c r="S130" i="1"/>
  <c r="S129" i="1"/>
  <c r="S131" i="1"/>
  <c r="J5" i="5"/>
  <c r="T128" i="1"/>
  <c r="U128" i="1"/>
  <c r="K5" i="5"/>
  <c r="T129" i="1"/>
  <c r="T130" i="1"/>
  <c r="T131" i="1"/>
  <c r="N5" i="5"/>
  <c r="U129" i="1"/>
  <c r="U130" i="1"/>
  <c r="U131" i="1"/>
  <c r="T5" i="5"/>
  <c r="O5" i="5"/>
  <c r="P5" i="5"/>
  <c r="R134" i="1"/>
  <c r="S134" i="1"/>
  <c r="S135" i="1"/>
  <c r="S136" i="1"/>
  <c r="S137" i="1"/>
  <c r="H6" i="5"/>
  <c r="T134" i="1"/>
  <c r="T135" i="1"/>
  <c r="T136" i="1"/>
  <c r="T137" i="1"/>
  <c r="M6" i="5"/>
  <c r="U134" i="1"/>
  <c r="R135" i="1"/>
  <c r="R136" i="1"/>
  <c r="R137" i="1"/>
  <c r="D6" i="5"/>
  <c r="N6" i="5"/>
  <c r="U135" i="1"/>
  <c r="J6" i="5"/>
  <c r="O6" i="5"/>
  <c r="U136" i="1"/>
  <c r="U6" i="5"/>
  <c r="F6" i="5"/>
  <c r="K6" i="5"/>
  <c r="P6" i="5"/>
  <c r="R139" i="1"/>
  <c r="R140" i="1"/>
  <c r="R141" i="1"/>
  <c r="R142" i="1"/>
  <c r="C7" i="5"/>
  <c r="S139" i="1"/>
  <c r="S140" i="1"/>
  <c r="S141" i="1"/>
  <c r="S142" i="1"/>
  <c r="H7" i="5"/>
  <c r="T139" i="1"/>
  <c r="U139" i="1"/>
  <c r="D7" i="5"/>
  <c r="I7" i="5"/>
  <c r="T140" i="1"/>
  <c r="U140" i="1"/>
  <c r="E7" i="5"/>
  <c r="T141" i="1"/>
  <c r="T142" i="1"/>
  <c r="N7" i="5"/>
  <c r="U141" i="1"/>
  <c r="T7" i="5"/>
  <c r="F7" i="5"/>
  <c r="K7" i="5"/>
  <c r="S5" i="6"/>
  <c r="R8" i="2"/>
  <c r="R8" i="6"/>
  <c r="R7" i="5"/>
  <c r="S4" i="5"/>
  <c r="S10" i="5"/>
  <c r="R4" i="5"/>
  <c r="R10" i="5"/>
  <c r="R5" i="6"/>
  <c r="T5" i="6"/>
  <c r="S6" i="4"/>
  <c r="T8" i="2"/>
  <c r="T5" i="2"/>
  <c r="T5" i="4"/>
  <c r="T7" i="2"/>
  <c r="U6" i="2"/>
  <c r="R6" i="5"/>
  <c r="R4" i="4"/>
  <c r="R10" i="4"/>
  <c r="H7" i="6"/>
  <c r="S5" i="5"/>
  <c r="F5" i="5"/>
  <c r="F10" i="5" s="1"/>
  <c r="E4" i="5"/>
  <c r="D4" i="5"/>
  <c r="C4" i="5"/>
  <c r="O7" i="4"/>
  <c r="P5" i="2"/>
  <c r="I5" i="5"/>
  <c r="J8" i="2"/>
  <c r="P8" i="2"/>
  <c r="D6" i="2"/>
  <c r="I6" i="5"/>
  <c r="J5" i="4"/>
  <c r="C6" i="4"/>
  <c r="S7" i="5"/>
  <c r="U7" i="5"/>
  <c r="T7" i="6"/>
  <c r="E6" i="5"/>
  <c r="S7" i="6"/>
  <c r="D5" i="6"/>
  <c r="I4" i="6"/>
  <c r="I10" i="6"/>
  <c r="U4" i="4"/>
  <c r="U10" i="4"/>
  <c r="J7" i="2"/>
  <c r="H7" i="2"/>
  <c r="C6" i="5"/>
  <c r="C10" i="5" s="1"/>
  <c r="H4" i="5"/>
  <c r="H10" i="5"/>
  <c r="J6" i="6"/>
  <c r="K6" i="4"/>
  <c r="O5" i="4"/>
  <c r="O8" i="2"/>
  <c r="H6" i="2"/>
  <c r="J6" i="2"/>
  <c r="K6" i="2"/>
  <c r="M7" i="4"/>
  <c r="T6" i="4"/>
  <c r="E6" i="4"/>
  <c r="F8" i="2"/>
  <c r="I8" i="2"/>
  <c r="H8" i="2"/>
  <c r="S6" i="2"/>
  <c r="K5" i="2"/>
  <c r="R6" i="2"/>
  <c r="J5" i="2"/>
  <c r="J7" i="5"/>
  <c r="P7" i="5"/>
  <c r="O7" i="5"/>
  <c r="I6" i="6"/>
  <c r="M5" i="5"/>
  <c r="K8" i="6"/>
  <c r="P4" i="4"/>
  <c r="P10" i="4"/>
  <c r="F6" i="2"/>
  <c r="I8" i="6"/>
  <c r="M7" i="5"/>
  <c r="N8" i="6"/>
  <c r="U4" i="6"/>
  <c r="U10" i="6"/>
  <c r="S4" i="6"/>
  <c r="S10" i="6"/>
  <c r="E8" i="6"/>
  <c r="H4" i="6"/>
  <c r="H10" i="6"/>
  <c r="D4" i="6"/>
  <c r="J8" i="6"/>
  <c r="U6" i="4"/>
  <c r="J7" i="4"/>
  <c r="E5" i="6"/>
  <c r="E10" i="6" s="1"/>
  <c r="O8" i="6"/>
  <c r="H5" i="4"/>
  <c r="U5" i="5"/>
  <c r="D9" i="2"/>
  <c r="O5" i="2"/>
  <c r="O4" i="6"/>
  <c r="O10" i="6"/>
  <c r="C7" i="4"/>
  <c r="K4" i="6"/>
  <c r="K10" i="6"/>
  <c r="H5" i="2"/>
  <c r="N4" i="6"/>
  <c r="N10" i="6"/>
  <c r="M6" i="6"/>
  <c r="D5" i="5"/>
  <c r="D10" i="5" s="1"/>
  <c r="C5" i="6"/>
  <c r="C10" i="6" s="1"/>
  <c r="N6" i="6"/>
  <c r="E5" i="5"/>
  <c r="E10" i="5" s="1"/>
  <c r="D7" i="6"/>
  <c r="D10" i="6" s="1"/>
  <c r="E9" i="2"/>
  <c r="U7" i="4"/>
  <c r="F7" i="4"/>
  <c r="R4" i="6"/>
  <c r="R10" i="6"/>
  <c r="R5" i="4"/>
  <c r="N4" i="4"/>
  <c r="N10" i="4"/>
  <c r="N7" i="6"/>
  <c r="D5" i="4"/>
  <c r="D10" i="4" s="1"/>
  <c r="P6" i="2"/>
  <c r="N6" i="2"/>
  <c r="E5" i="4"/>
  <c r="E10" i="4" s="1"/>
  <c r="T7" i="4"/>
  <c r="O7" i="6"/>
  <c r="T6" i="5"/>
  <c r="H6" i="4"/>
  <c r="M8" i="2"/>
  <c r="H5" i="5"/>
  <c r="R5" i="5"/>
  <c r="R9" i="2"/>
  <c r="M4" i="4"/>
  <c r="M10" i="4"/>
  <c r="S6" i="5"/>
  <c r="S9" i="2"/>
  <c r="F6" i="6"/>
  <c r="D4" i="2"/>
  <c r="F4" i="2"/>
  <c r="J4" i="2"/>
  <c r="J10" i="2"/>
  <c r="E5" i="2"/>
  <c r="E10" i="2"/>
  <c r="U10" i="2"/>
  <c r="S10" i="2"/>
  <c r="T10" i="2"/>
  <c r="F5" i="2"/>
  <c r="F10" i="2"/>
  <c r="C5" i="2"/>
  <c r="C10" i="2"/>
  <c r="D5" i="2"/>
  <c r="R4" i="2"/>
  <c r="R10" i="2"/>
  <c r="O4" i="2"/>
  <c r="O10" i="2"/>
  <c r="N4" i="2"/>
  <c r="N10" i="2"/>
  <c r="H4" i="2"/>
  <c r="H10" i="2"/>
  <c r="K4" i="2"/>
  <c r="K10" i="2"/>
  <c r="I4" i="2"/>
  <c r="I10" i="2"/>
  <c r="D10" i="2"/>
  <c r="F10" i="4" l="1"/>
  <c r="C10" i="4"/>
  <c r="F10" i="6"/>
</calcChain>
</file>

<file path=xl/sharedStrings.xml><?xml version="1.0" encoding="utf-8"?>
<sst xmlns="http://schemas.openxmlformats.org/spreadsheetml/2006/main" count="503" uniqueCount="334">
  <si>
    <t>Apoyo financiero y contable</t>
  </si>
  <si>
    <t>Presupuesto anual del Fondo de Servicios Educativos (FSE)</t>
  </si>
  <si>
    <t>Contabilidad</t>
  </si>
  <si>
    <t>Ingresos y gastos</t>
  </si>
  <si>
    <t>Control fiscal</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</si>
  <si>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</si>
  <si>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</si>
  <si>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</si>
  <si>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</si>
  <si>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</si>
  <si>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</si>
  <si>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</si>
  <si>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</si>
  <si>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</si>
  <si>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</si>
  <si>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</si>
  <si>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</si>
  <si>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</si>
  <si>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</si>
  <si>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</si>
  <si>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</si>
  <si>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</si>
  <si>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</si>
  <si>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GESTIÓN</t>
  </si>
  <si>
    <t>GESTIÓN DE LA COMUNIDAD</t>
  </si>
  <si>
    <t>Administración de los Servicios Complementarios</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</si>
  <si>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</si>
  <si>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</si>
  <si>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</si>
  <si>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</si>
  <si>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</si>
  <si>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</si>
  <si>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</si>
  <si>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</si>
  <si>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</si>
  <si>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</si>
  <si>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</si>
  <si>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</si>
  <si>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</si>
  <si>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</si>
  <si>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</si>
  <si>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</si>
  <si>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</si>
  <si>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</si>
  <si>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</si>
  <si>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</si>
  <si>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</si>
  <si>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</si>
  <si>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</si>
  <si>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</si>
  <si>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</si>
  <si>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</si>
  <si>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</si>
  <si>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</si>
  <si>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</si>
  <si>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</si>
  <si>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</si>
  <si>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</si>
  <si>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</si>
  <si>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</si>
  <si>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</si>
  <si>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</si>
  <si>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</si>
  <si>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</si>
  <si>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</si>
  <si>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</si>
  <si>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</si>
  <si>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</si>
  <si>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</si>
  <si>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</si>
  <si>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</si>
  <si>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</si>
  <si>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Estratégica</t>
  </si>
  <si>
    <t>Direccionamiento Estratégico</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</si>
  <si>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</si>
  <si>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</si>
  <si>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</si>
  <si>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</si>
  <si>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</si>
  <si>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</si>
  <si>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</si>
  <si>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</si>
  <si>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</si>
  <si>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</si>
  <si>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</si>
  <si>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</si>
  <si>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</si>
  <si>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</si>
  <si>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</si>
  <si>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</si>
  <si>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</si>
  <si>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</si>
  <si>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</si>
  <si>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</si>
  <si>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</si>
  <si>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</si>
  <si>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</si>
  <si>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</si>
  <si>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</si>
  <si>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</si>
  <si>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</si>
  <si>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</si>
  <si>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</si>
  <si>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</si>
  <si>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</si>
  <si>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</si>
  <si>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</si>
  <si>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</si>
  <si>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</si>
  <si>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</si>
  <si>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</si>
  <si>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</si>
  <si>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</si>
  <si>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</si>
  <si>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</si>
  <si>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</si>
  <si>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</si>
  <si>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</si>
  <si>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</si>
  <si>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</si>
  <si>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</si>
  <si>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</si>
  <si>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JUSTIFICACION</t>
  </si>
  <si>
    <t>OPOTUNIDADES DE MEJORAMIENTO</t>
  </si>
  <si>
    <t>AUTOEVALUACION INSTITUCIONAL</t>
  </si>
  <si>
    <t>EVIDENCIAS</t>
  </si>
  <si>
    <t>VALORACION                       GESTION DIRECTIVA</t>
  </si>
  <si>
    <t>GESTIÓN ACADEMICA</t>
  </si>
  <si>
    <t>Diseño pedagogico</t>
  </si>
  <si>
    <t>Practicas pedagogicas</t>
  </si>
  <si>
    <t>Gestion de aula</t>
  </si>
  <si>
    <t>Seguimiento academico</t>
  </si>
  <si>
    <t>VALORACION                       GESTION ACADEMICA</t>
  </si>
  <si>
    <t>Apoyo a la gestion académica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</si>
  <si>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</si>
  <si>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</si>
  <si>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</si>
  <si>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</si>
  <si>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</si>
  <si>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</si>
  <si>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</si>
  <si>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</si>
  <si>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</si>
  <si>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</si>
  <si>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</si>
  <si>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</si>
  <si>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</si>
  <si>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</si>
  <si>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</si>
  <si>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</si>
  <si>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</si>
  <si>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</si>
  <si>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</si>
  <si>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</si>
  <si>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</si>
  <si>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</si>
  <si>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</si>
  <si>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</si>
  <si>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</si>
  <si>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</si>
  <si>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</si>
  <si>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</si>
  <si>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</si>
  <si>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</si>
  <si>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</si>
  <si>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</si>
  <si>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family val="2"/>
      </rPr>
      <t>Primera etapa</t>
    </r>
    <r>
      <rPr>
        <sz val="11"/>
        <color indexed="8"/>
        <rFont val="Arial"/>
        <family val="2"/>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</si>
  <si>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</si>
  <si>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</si>
  <si>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</si>
  <si>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</si>
  <si>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</si>
  <si>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</si>
  <si>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</si>
  <si>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</si>
  <si>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</si>
  <si>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AÑO 2015</t>
  </si>
  <si>
    <t>AÑO 2016</t>
  </si>
  <si>
    <t>AÑO 2017</t>
  </si>
  <si>
    <t>AÑO 2023</t>
  </si>
  <si>
    <t>AÑO 2024</t>
  </si>
  <si>
    <t>AÑO 2025</t>
  </si>
  <si>
    <t>AÑO 2026</t>
  </si>
  <si>
    <t>LABATECA</t>
  </si>
  <si>
    <t xml:space="preserve">JUAN EVANGELISTA MORA SANCHEZ </t>
  </si>
  <si>
    <t>BLANCA OMAIRA BASTO MORA</t>
  </si>
  <si>
    <t>EFIGENIA  ORTIZ ARANGO</t>
  </si>
  <si>
    <t>EDUARD CACERES OSORIO</t>
  </si>
  <si>
    <t>EDNA MARGARITA DURÁN MENESES</t>
  </si>
  <si>
    <t xml:space="preserve">DORIS CAPACHO PEÑLOZA </t>
  </si>
  <si>
    <t>MARIA EUFEMIA GARCÍA MENDOZA</t>
  </si>
  <si>
    <t>juevamos@hotmail.com</t>
  </si>
  <si>
    <t>FABIAN ALONSO VERA SANCHEZ</t>
  </si>
  <si>
    <t>DOCENTE DE AULA</t>
  </si>
  <si>
    <t>bbomaira@gmail.com</t>
  </si>
  <si>
    <t>verafabian@hotmail.com</t>
  </si>
  <si>
    <t>ortiz_602@hotmail.com</t>
  </si>
  <si>
    <t>gmariaeufemia@hotmail.com</t>
  </si>
  <si>
    <t>yaromoes@hotmail.com</t>
  </si>
  <si>
    <t>microb.eduard@gmail.com</t>
  </si>
  <si>
    <t>edmar_27@hotmail.com</t>
  </si>
  <si>
    <t>ALIX TERESA RAMIREZ PEÑALOZA</t>
  </si>
  <si>
    <t>docapacho@gmail.com</t>
  </si>
  <si>
    <t>alix-tauro@hotmail.com</t>
  </si>
  <si>
    <t>RECTOR</t>
  </si>
  <si>
    <t>juevamos@gmaill.com</t>
  </si>
  <si>
    <t>SAN BERNARDO DE BALSA</t>
  </si>
  <si>
    <t>VEREDA BALSA</t>
  </si>
  <si>
    <t>juevamos@gmail.com</t>
  </si>
  <si>
    <t>DIRECTIVA</t>
  </si>
  <si>
    <t>ACADEMICA</t>
  </si>
  <si>
    <t>COMUNITARIA</t>
  </si>
  <si>
    <t>ADMINISTRATIVA</t>
  </si>
  <si>
    <t>La Institución tiene la manera oportuna de expedir los boletines de calificacioes en documento excel por periodo académico.</t>
  </si>
  <si>
    <t>Fotos.</t>
  </si>
  <si>
    <t>Se cuenta con un programa de adecuación, accesibilidad y embellecimiento de su planta física,con la vinculación de la comunidad educativa.</t>
  </si>
  <si>
    <t>Documento.                                                     Fotos.</t>
  </si>
  <si>
    <t>Existe un documento para registros sobre la manera cómo se deben utilizar los
espacios físicos de las sedes.</t>
  </si>
  <si>
    <t>Documento.                                                Formatos.                                                    Fotos.</t>
  </si>
  <si>
    <t>La IER tiene un plan para adquisición
de recursos para el aprendizaje  de acuerdo a su direccionamiento estratégico y las necesidades de los docentes y estudiantes.</t>
  </si>
  <si>
    <t>Plan de recursos.                                         Plan de compras.                                          Fotos.                                                           Formatos</t>
  </si>
  <si>
    <t>La IER cuenta con proceso establecido para garantizar la adquisición y distribución oportuna de los suministros necesarios.</t>
  </si>
  <si>
    <t xml:space="preserve">Plan de recursos.                                         Plan de compras.                                         </t>
  </si>
  <si>
    <t xml:space="preserve">Manuales de funcionamiento de equipos.    </t>
  </si>
  <si>
    <t>El manual está en proceso de construcción.</t>
  </si>
  <si>
    <t>Documento en construcción.</t>
  </si>
  <si>
    <t>Se garantizó la alimentación escolar con el programa PAE y el transporte escolar con el apoyo de la Alcaldía Municipal.</t>
  </si>
  <si>
    <t>Formato PAE.                                                 Actas.                                                            Fotos.</t>
  </si>
  <si>
    <t>Se ofreció apoyo especifico por parte del equipo de docentes a los estudiantes que presentaron bajo desempeño académico o dificultades de aprendizaje. La secretaría de educación a través de docente de apoyo  nos visitó y dio algunas orientaciones.</t>
  </si>
  <si>
    <t>Matríz de evaluación.                                   Observador del estudiante.</t>
  </si>
  <si>
    <t>La Institución tiene en cuenta el perfil docente para la toma de decisiones de personal y es coherentes con la estructura organizativa, facilitando el desempeño de las personas vinculadas.</t>
  </si>
  <si>
    <t xml:space="preserve">Planta de cargos.                                     Hojas de vida.                                  Resoluciones. </t>
  </si>
  <si>
    <t>La Institución atiende e induce al personal nuevo sobre PEI, Plan de Mejoramiento y demás políticas institucionales. Además, realiza la reinducción de todo el personal en lo relacionado con aspectos institucionales, pedagógicos y disciplinares.</t>
  </si>
  <si>
    <t>Actas. Fotos.</t>
  </si>
  <si>
    <t>El personal docente participa en procesos de formación en coherencia con los requerimientos y sugerencias de la SED,MEN, PEI y con las necesidades presentadas bien sea presencial o modalidad virtual.</t>
  </si>
  <si>
    <t>Documento programa de capacitación. Capacitación virtual. Fotos. Actas</t>
  </si>
  <si>
    <t>La elaboración de horario y asignación académica de los docentes obedece a procesos y definición de criterios para realizarlos según orientaciones de la SED y necesidades contextuales.</t>
  </si>
  <si>
    <t>Fotos. Actas. Horarios. Resolución.</t>
  </si>
  <si>
    <t xml:space="preserve">El proceso se realiza con los docentes del 1278,  permite la implementación de acciones de mejoramiento y de desarrollo profesional. Además, es conocido por la comunidad y cuenta con un respaldo amplio de los miembros de la IER. </t>
  </si>
  <si>
    <t>Formatos de evaluación.                     Carpeta de evidencias</t>
  </si>
  <si>
    <t xml:space="preserve">Diplomas. Menciones de honor. Medallas. Detalles. Archivo fotográfico. Reconocimiento dptal.  </t>
  </si>
  <si>
    <t>Se apoya a la investigación; además se han definido temas y áreas de interés en concordancia con el PEI.</t>
  </si>
  <si>
    <t>Proyectos de investigación. Bitacoras. Fotos. Productos elaborados. Plataforma de enjambre</t>
  </si>
  <si>
    <t>La Institución dispone de estrategias claras para mediación y solución de conflictos a través del diálogo y la negociación
permanente. Esto contribuye a que exista un buen clima laboral.</t>
  </si>
  <si>
    <t xml:space="preserve">La Institución no cuenta con un programa que abarque a todas las sedes, niveles o grados.Se realizan actividades esporádicas orientadas a la integración del personal
vinculado. </t>
  </si>
  <si>
    <t xml:space="preserve">El presupuesto se elaboró de forma acorde con las actividades y metas establecidas en el POA. El Plan de ingresos y egresos está relacionado con los flujos de caja. El presupuesto es un instrumento de planeación y gestión financiera que opera coherentemente con otros procesos institucionales. </t>
  </si>
  <si>
    <t>Actas de Consejo Directivo.                         Acuerdo de presupuesto.</t>
  </si>
  <si>
    <t>Libros contables.</t>
  </si>
  <si>
    <t xml:space="preserve">El funcionamiento de ingresos y gastos es coherente con la planeación financiera de la Institución Educativa. El recaudo de ingresos y la realización de los gastos son conocidos por la comunidad. </t>
  </si>
  <si>
    <t>Libros contables.                                          Acta de rendición de cuentas.                      Facturas.</t>
  </si>
  <si>
    <t xml:space="preserve">La Institución presenta informes contables y financieros a las autoridades competentees de manera apropiada y oportuna. </t>
  </si>
  <si>
    <t>SAC                                                               Presupuesto.                                                 Libros contables.</t>
  </si>
  <si>
    <t>El proceso de matricula se desarrolla con agilidad siguiendo los lineamientos nacionales y departamentales. La institución hace seguimiento a los egresa-
dos de manera regular, y utiliza indicadores
para orientar sus acciones pedagógicas.</t>
  </si>
  <si>
    <t>SIMAT - SIMPADE - Folios de matrícula - Carpetas de estudiantes - Verificación de matrícula - Formato de seguimiento a egresados.</t>
  </si>
  <si>
    <t>Se cuenta con archivo académico físico y digital con la información de los estudiantes de todas las sedes, pero no esta sistematizado que le permite disponer de la información de manera ágil.</t>
  </si>
  <si>
    <t>Libros y archivos con el informe general de calificaciones.  Formatos de calificaciones generales, Certificados y constancias.</t>
  </si>
  <si>
    <t>Formatos de boletines.                              Matríz de evaluación por áreas.</t>
  </si>
  <si>
    <t>Mantenimiento en pintura de la planta física de la sede principal.                                             Mantenimiento preventivo de las plantas físicas en orden, limpieza de las instalaciones.</t>
  </si>
  <si>
    <t xml:space="preserve">Los manuales de los equipos están disponibles para los usuarios. El mantenimiento de equipos y otros recursos para el aprendizaje sólo se realiza cuando éstos sufren algún daño. </t>
  </si>
  <si>
    <t>El personal vinculado a la Institución está identificado con su filosofia,  comparte principios, valores y objetivos, y está dispuesto a realizar actividades complementarias que son necesarias para cualificar su labor.</t>
  </si>
  <si>
    <t>Compromisos.</t>
  </si>
  <si>
    <t xml:space="preserve">Los informes financieros permiten realizar un control efectivo del presupuesto y del plan de ingresos y gastos. La  contabilidad está disponible de manera adecuada. </t>
  </si>
  <si>
    <t>Hay una estrategia de reconocimiento al personal vinculado, (estudiantes, padres de flia, docentes) en todas las sedes educativas.</t>
  </si>
  <si>
    <t>La institucion cuenta con un plan de estudios que responde a los lineamientos curriculares trazados por el MEN pero no están articulados a los proyectos transversales en su totalidad.</t>
  </si>
  <si>
    <t>P.E.I, Plan de estudios, P.M.I. Actas de consejo directivo.</t>
  </si>
  <si>
    <t xml:space="preserve">Las practicas pedagogicas de aula de todos los docentes y en todas las áreas, grados y sedes, desarrollan el enfoque metodológico común. </t>
  </si>
  <si>
    <t>P.E.I, Plan de estudios, P.M.I. Actas de consejo directivo, Guias de integradas.</t>
  </si>
  <si>
    <t>Esporádicamente se establecen procesos administrativos para la dotación, el uso y mantenimiento, pero no se articulan con el enfoque metodologico.</t>
  </si>
  <si>
    <t>Plan de recursos, (Gestion administrativa), P.E.I</t>
  </si>
  <si>
    <t>El seguimiento a las horas efectivas de clase recibidas por los estudiantes se implementan en todas las sedes y se hacen mediante formatos institucionales.</t>
  </si>
  <si>
    <t xml:space="preserve">P.E.I, Calendario escolar, Formato de asistencia, Registro diario de clases. </t>
  </si>
  <si>
    <t>La evaluación esta fundamentada en los lineamientos curriculares, los estandares básicos y sus decretos reglamentarios, la cual se refleja en la practica de los docentes; realizando los ajustes necesarios para el año lectivo.</t>
  </si>
  <si>
    <t>SIEE, Informes valorativos, Matriz de evaluación, Actas de comité de promoción y evaluación.</t>
  </si>
  <si>
    <t xml:space="preserve">Las opciones didácticas empledadas en las áreas, asignaturas y proyectos transversales  son usadas, conocidas y compartidas por todos los docentes. </t>
  </si>
  <si>
    <t>P.M.I. , P.E.I. , SIEE. Actas de consejo directivo, planes de estudio, Documento de proyectos transversales, guias de trabajo.</t>
  </si>
  <si>
    <t xml:space="preserve">La institución tiene en cuenta la importancia pedagógica de las tareas escolares, no obstante los docentes las manejan bajo criterios individuales. </t>
  </si>
  <si>
    <t>Matríz evaluativa, SIEE, Registros valorativos.</t>
  </si>
  <si>
    <t xml:space="preserve">El uso de los recursos de aprendizaje cuenta con una política que está articulada a la propuesta pedagógica y sólo se aplica en algunas sedes, niveles o grados. </t>
  </si>
  <si>
    <t>Plan de recursos, P.M.I, P.E.I</t>
  </si>
  <si>
    <t>Se cuenta con una política adecuada sobre el uso apropiado de los tiempos destinados a los aprendizajes, la cual es implementada de manera fllexible de acuerdo a las necesidades de los estudiantes.</t>
  </si>
  <si>
    <t>Calendario escolar, PMI, PEI,  plan de acción, plan de aula y guias de trabajo.</t>
  </si>
  <si>
    <t xml:space="preserve">El equipo docente coordina esfuerzos para apoyar el proceso enseñanza - aprendizaje en la comunicación recíproca y la negociación con los estudiantes. </t>
  </si>
  <si>
    <t>Plan de estudio, Plan de área, plan de aula.</t>
  </si>
  <si>
    <t xml:space="preserve">La planeación de clases es una estrategia institucional que posibilita un conjunto ordenado y articulado de actividades donde se establecen sistemas didácticos accesibles a todo el estudiantado y estan relacionados con el diseño curricular y el enfoque metodológico. </t>
  </si>
  <si>
    <t>Plan de estudios, plan de aula, PEI, PMI, SIEE, guias de trabajo.</t>
  </si>
  <si>
    <t>Los docentes presentan esfuerzos colectivos para trabajar con estrategias pedagógicas donde se tiene en cuenta las experiencias de los estudiantes. Se requiere implementar la investigación en el aula.</t>
  </si>
  <si>
    <t>Plan de estudios,Plan de aula, Proyectos pedagógicos transversales, PEI, PMI, SIEE.</t>
  </si>
  <si>
    <t xml:space="preserve">El sistema de evaluación de rendimiento académico institucional  se aplica permanentemente, haciendo seguimiento a los estudiantes con bajo rendimiento. </t>
  </si>
  <si>
    <t>SIEE, Matriz evaluativa, Plan de estudios, Informes valorativos,  plan de apoyo.</t>
  </si>
  <si>
    <t xml:space="preserve">Los docentes hacen seguimiento periódico y sistemático al desempeño académico de los estudiantes para diseñar acciones de apoyo a los mismos </t>
  </si>
  <si>
    <t>Matriz pedagógica, PEI, Informes valorativos, planes de apoyo, SIEE.</t>
  </si>
  <si>
    <t>El análisis de las pruebas externas son fuentes para el mejoramiento de las prácticas de aula, que fortalecen los aprendizajes de los estudiantes.</t>
  </si>
  <si>
    <t>PEI, Matriz evaluativa, matriz de referencia, actas de consejo académico, Sábanas de resultados programas de evaluación para avanzar.</t>
  </si>
  <si>
    <t>La institucion cuenta con una política  para el control, analisis y tratamiento de las causas de ausentimo (Programa Más Familias en acción, Programa de alimentación escolar PAE)</t>
  </si>
  <si>
    <t>PEI, SIEE,  Control de asistencia, Manual de convivencia.</t>
  </si>
  <si>
    <t>Los docentes realizan prácticas pedagógicas basadas en estrategias que ofrecen un apoyo real al desarrollo de las competencias básicas de los estudiantes y al mejoramiento de sus resultados, sin embargo hay poca recepción por parte de los estudiantes.</t>
  </si>
  <si>
    <t>Plan de apoyo, SIEE, Informes valorativos, PEI, PMI.</t>
  </si>
  <si>
    <t>La institución cuenta con una politica y mecanismos para tratar casos de bajo rendimiento y problemas de aprendizaje, pero los apoyos externos no son permanentes ni eficientes.</t>
  </si>
  <si>
    <t>SIEE, PMI, PEI,  actas de consejo académico, actas de consejo de maestros Sede principal.</t>
  </si>
  <si>
    <t xml:space="preserve">Se cuenta con un formato para hacer seguimiento a los egresados, pero la información no es sistemática ni aporta al mejoramiento institucional. </t>
  </si>
  <si>
    <t>PMI, formato de egresados.</t>
  </si>
  <si>
    <t>AÑO  2023</t>
  </si>
  <si>
    <t>Apoyo a la gestión académica. Administración de la planta física.</t>
  </si>
  <si>
    <t>. Administración de servicios complementarios. Talento humano. Apoyo financiero y contable.</t>
  </si>
  <si>
    <t xml:space="preserve">Se desarrolló acciones con la comunidad educativa para la prevención de riesgos psicosociales con la participación de salud pública y la comisaria de familia del Municipio.          </t>
  </si>
  <si>
    <t>Se aumentó la participacion de las familias de la isntitución a través de la escuela de padres y el inicio del proyecto semilla (Trueque).</t>
  </si>
  <si>
    <t>Socializacion e implementación de un   programa  para  la orientación del proyecto de vida.</t>
  </si>
  <si>
    <t>Continuar con la implementacion del proyecto semilla.</t>
  </si>
  <si>
    <t>Realizar al menos un simulacro de evacuacion en la sede principal y una sede de primaria.</t>
  </si>
  <si>
    <t>La IER Balsa integra la población  que experimenta barreras para el aprendizaje y emplea estrategias pedagogicas para el desarrollo de trabajo en modalidad de alternancia con el acompañamiento de la alcaldia y la gobernacion departamental.</t>
  </si>
  <si>
    <t>Folios de matrícula                                        Certificados médicas con EE                           Archivo de estudiantes valoraciones de la profesional asignada. Registro fotografico de capacitación con docente de apoyo asignada.</t>
  </si>
  <si>
    <t>No aplica</t>
  </si>
  <si>
    <t>Se conocen las carcaterísticas del contexto educativo por lo tanto la IER Balsa  da respuesta a estas mediante acciones para involucrar los estudiantes, padres familia y acudientes a la institución.</t>
  </si>
  <si>
    <t>Observador de estudiantes                           Instrumento de retiro o desercion escolar   Trabajo titulatura por curso.  Participacion en los comites de gobierno estudiantil. Escuela de padres.</t>
  </si>
  <si>
    <t xml:space="preserve">Se cuenta con documento escrito de propuesta de actividades para el desarrollo de proyecto de vida en los distintos niveles educativos de la institucion. </t>
  </si>
  <si>
    <t>Documento word de la propuesta escrita para aplicar en los distintos niveles educativos.</t>
  </si>
  <si>
    <t>La escuela de padres es una estrategia que se viene aplicando cada periodo en la sede principal.Se aumentó el número de sedes en donde se implementa esta estrategia.</t>
  </si>
  <si>
    <t>actas de reunión de padres de familia                  control de asistencia                         archivo fotografico.</t>
  </si>
  <si>
    <t>En la Institucion educativa Balsa, se desarrollan acciones conjuntas con la comunidad que permiten su participación exporadica pero se carece de un programa que evidencie la oferta de servicios a la comunidad.</t>
  </si>
  <si>
    <t>actas de padres de familia                   control de asistencia                          archivo fotografico.</t>
  </si>
  <si>
    <t>La IER Balsa, cuenta con una infraestructura  la cual tiene  acceso  la  comunidad educativa a sus dependencias, siempre y cuando se realice con sentido de pertenencia y responsabilidad; haciendo uso de los programas estipulados por la Gestión Administrativa.</t>
  </si>
  <si>
    <t>Documento  de uso de espacios y recursos (administrtiva)          Acta de reunión.  Nuevo espacio deportivo en la sede de primaria .</t>
  </si>
  <si>
    <t>Los estudiantes de los grados 10 y 11 de la IER Balsa ejecutan el servicio social  de acuerdo a orientaciones dadas por el MEN.  Sin embargo se carece de un cronograma institucional que organice de forma general las actividades del SSEO.</t>
  </si>
  <si>
    <t xml:space="preserve">Documento escrito ( informe técnico y ppt de sustentacion) fotos. </t>
  </si>
  <si>
    <t>Los proyectos transversales estan incluidos en el PEI.existe el avance de una propuesta de programa para la prevencion de riesgos fisicos y escolares                     Se ha contado con el apoyo del comite noruego de refugiados con una capacitacion en primeros auxilios, rescate y camillaje.</t>
  </si>
  <si>
    <t>Documento de PPT(Informe técnico)            Acta de consejo académico                          Acuerdo por CD para la adopción de PPT    documento word(avances)</t>
  </si>
  <si>
    <t>La IER Balsa cuenta con un programa para para la prevención de riesgos psicosociales como tambien con el apoyo de entidades estatales  del municipio, quienes favorecen el aprendizaje de la   comunidad educativa  sobre los riesgos que estan expuestos creando una cultura de autocuidado y prevención.</t>
  </si>
  <si>
    <t>Documento word                                          Instrumento de control de asistencia            fotos                                                             Instrumento para evaluacion del mismo</t>
  </si>
  <si>
    <t>Se cuenta con un documento actualizado del plan de gestión de riesgo escolar por sede educativa,donde  se identifican algunos  escenarios de riesgo de acuerdo a orientaciones   del CMGRD. Mas aun falta los planes de evacuacion y un sistema de alerta temprana ante eventualidades.                                                               Se ha contado con el apoyo del comite noruego de refugiados con una capacitacion en primeros auxilios, rescate y camillaje.</t>
  </si>
  <si>
    <t>28(11/2023)</t>
  </si>
  <si>
    <t>2023-2025</t>
  </si>
  <si>
    <t>Administración de los recursos de la Planta Física sedes educativas</t>
  </si>
  <si>
    <t>MIGUEL JESUS LOPEZ RUBIO</t>
  </si>
  <si>
    <t>miglop7@hotmail.com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</si>
</sst>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44" x14ac:knownFonts="1">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sz val="9"/>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sz val="12"/>
      <color theme="1"/>
      <name val="Arial"/>
      <family val="2"/>
    </font>
    <font>
      <sz val="9"/>
      <color theme="1"/>
      <name val="Arial"/>
      <family val="2"/>
    </font>
    <font>
      <sz val="8"/>
      <color theme="1"/>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
      <sz val="11"/>
      <color rgb="FF000000"/>
      <name val="Arial"/>
      <family val="2"/>
    </font>
    <font>
      <u/>
      <sz val="8"/>
      <color rgb="FF0000FF"/>
      <name val="Arial"/>
      <family val="2"/>
    </font>
  </fonts>
  <fills count="23">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3" tint="0.79998168889431442"/>
        <bgColor indexed="64"/>
      </patternFill>
    </fill>
    <fill>
      <patternFill patternType="solid">
        <fgColor theme="6" tint="-0.249977111117893"/>
        <bgColor indexed="8"/>
      </patternFill>
    </fill>
    <fill>
      <patternFill patternType="solid">
        <fgColor theme="5" tint="-0.249977111117893"/>
        <bgColor indexed="64"/>
      </patternFill>
    </fill>
  </fills>
  <borders count="22">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diagonal/>
    </border>
    <border>
      <left/>
      <right/>
      <top/>
      <bottom style="thin">
        <color indexed="64"/>
      </bottom>
      <diagonal/>
    </border>
  </borders>
  <cellStyleXfs count="8">
    <xf numFmtId="0" fontId="0" fillId="0" borderId="0"/>
    <xf numFmtId="0" fontId="8" fillId="4" borderId="1">
      <alignment horizontal="center" vertical="center"/>
    </xf>
    <xf numFmtId="0" fontId="28" fillId="0" borderId="0" applyNumberFormat="0" applyFill="0" applyBorder="0" applyAlignment="0" applyProtection="0">
      <alignment vertical="top"/>
      <protection locked="0"/>
    </xf>
    <xf numFmtId="0" fontId="8" fillId="0" borderId="0"/>
    <xf numFmtId="0" fontId="27" fillId="0" borderId="0"/>
    <xf numFmtId="0" fontId="27" fillId="0" borderId="0"/>
    <xf numFmtId="9" fontId="1" fillId="0" borderId="0" applyFont="0" applyFill="0" applyBorder="0" applyAlignment="0" applyProtection="0"/>
    <xf numFmtId="9" fontId="1" fillId="0" borderId="0" applyFont="0" applyFill="0" applyBorder="0" applyAlignment="0" applyProtection="0"/>
  </cellStyleXfs>
  <cellXfs count="334">
    <xf numFmtId="0" fontId="0" fillId="0" borderId="0" xfId="0"/>
    <xf numFmtId="0" fontId="29" fillId="0" borderId="0" xfId="0" applyFont="1"/>
    <xf numFmtId="0" fontId="4" fillId="0" borderId="0" xfId="0" applyFont="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29" fillId="0" borderId="2" xfId="0" applyNumberFormat="1" applyFont="1" applyBorder="1" applyAlignment="1">
      <alignment horizontal="center" vertical="center"/>
    </xf>
    <xf numFmtId="0" fontId="6" fillId="0" borderId="0" xfId="0" applyFont="1" applyAlignment="1">
      <alignment horizontal="center"/>
    </xf>
    <xf numFmtId="2" fontId="29" fillId="0" borderId="0" xfId="0" applyNumberFormat="1" applyFont="1"/>
    <xf numFmtId="0" fontId="6" fillId="0" borderId="0" xfId="0" applyFont="1"/>
    <xf numFmtId="0" fontId="30" fillId="0" borderId="0" xfId="2" applyFont="1" applyAlignment="1" applyProtection="1"/>
    <xf numFmtId="9" fontId="6" fillId="0" borderId="2" xfId="0" applyNumberFormat="1" applyFont="1" applyBorder="1" applyAlignment="1">
      <alignment horizontal="center" vertical="center"/>
    </xf>
    <xf numFmtId="0" fontId="29" fillId="0" borderId="0" xfId="0" applyFont="1" applyAlignment="1">
      <alignment horizontal="left" vertical="top"/>
    </xf>
    <xf numFmtId="0" fontId="31" fillId="0" borderId="0" xfId="0" applyFont="1"/>
    <xf numFmtId="0" fontId="6" fillId="9" borderId="2" xfId="0" applyFont="1" applyFill="1" applyBorder="1" applyAlignment="1">
      <alignment horizontal="center" vertical="center" wrapText="1"/>
    </xf>
    <xf numFmtId="9" fontId="29" fillId="0" borderId="0" xfId="0" applyNumberFormat="1" applyFont="1"/>
    <xf numFmtId="9" fontId="5" fillId="0" borderId="2" xfId="0" applyNumberFormat="1" applyFont="1" applyBorder="1" applyAlignment="1">
      <alignment horizontal="center" vertical="center"/>
    </xf>
    <xf numFmtId="0" fontId="32" fillId="0" borderId="0" xfId="0" applyFont="1"/>
    <xf numFmtId="0" fontId="19" fillId="0" borderId="0" xfId="0" applyFont="1"/>
    <xf numFmtId="0" fontId="18" fillId="0" borderId="0" xfId="0" applyFont="1" applyAlignment="1">
      <alignment horizontal="center" vertical="center"/>
    </xf>
    <xf numFmtId="0" fontId="33" fillId="0" borderId="0" xfId="2" applyFont="1" applyFill="1" applyAlignment="1" applyProtection="1">
      <alignment vertical="center"/>
    </xf>
    <xf numFmtId="0" fontId="13" fillId="0" borderId="0" xfId="0" applyFont="1" applyAlignment="1">
      <alignment horizontal="left" vertical="center" wrapText="1"/>
    </xf>
    <xf numFmtId="0" fontId="32" fillId="0" borderId="0" xfId="0" applyFont="1" applyAlignment="1">
      <alignment vertical="center" wrapText="1"/>
    </xf>
    <xf numFmtId="0" fontId="32" fillId="0" borderId="0" xfId="0" applyFont="1" applyAlignment="1">
      <alignment vertical="center"/>
    </xf>
    <xf numFmtId="0" fontId="13" fillId="0" borderId="0" xfId="0" applyFont="1" applyAlignment="1">
      <alignment wrapText="1"/>
    </xf>
    <xf numFmtId="0" fontId="34" fillId="10" borderId="3" xfId="0" applyFont="1" applyFill="1" applyBorder="1" applyAlignment="1" applyProtection="1">
      <alignment horizontal="center" vertical="center"/>
      <protection locked="0"/>
    </xf>
    <xf numFmtId="0" fontId="32" fillId="10" borderId="3" xfId="0" applyFont="1" applyFill="1" applyBorder="1" applyAlignment="1" applyProtection="1">
      <alignment horizontal="center" vertical="center"/>
      <protection locked="0"/>
    </xf>
    <xf numFmtId="0" fontId="32" fillId="11" borderId="3" xfId="0" applyFont="1" applyFill="1" applyBorder="1" applyAlignment="1" applyProtection="1">
      <alignment horizontal="center" vertical="center"/>
      <protection locked="0"/>
    </xf>
    <xf numFmtId="0" fontId="32" fillId="12" borderId="3" xfId="0" applyFont="1" applyFill="1" applyBorder="1" applyAlignment="1" applyProtection="1">
      <alignment horizontal="center" vertical="center"/>
      <protection locked="0"/>
    </xf>
    <xf numFmtId="0" fontId="35" fillId="13" borderId="3" xfId="0" applyFont="1" applyFill="1" applyBorder="1" applyAlignment="1" applyProtection="1">
      <alignment horizontal="left" vertical="top" wrapText="1"/>
      <protection locked="0"/>
    </xf>
    <xf numFmtId="0" fontId="35" fillId="13" borderId="2" xfId="0" applyFont="1" applyFill="1" applyBorder="1" applyAlignment="1" applyProtection="1">
      <alignment horizontal="left" vertical="top" wrapText="1"/>
      <protection locked="0"/>
    </xf>
    <xf numFmtId="0" fontId="35" fillId="14" borderId="3" xfId="0" applyFont="1" applyFill="1" applyBorder="1" applyAlignment="1" applyProtection="1">
      <alignment horizontal="left" vertical="top" wrapText="1"/>
      <protection locked="0"/>
    </xf>
    <xf numFmtId="0" fontId="35" fillId="14" borderId="2" xfId="0" applyFont="1" applyFill="1" applyBorder="1" applyAlignment="1" applyProtection="1">
      <alignment horizontal="left" vertical="top" wrapText="1"/>
      <protection locked="0"/>
    </xf>
    <xf numFmtId="0" fontId="35" fillId="15" borderId="3" xfId="0" applyFont="1" applyFill="1" applyBorder="1" applyAlignment="1" applyProtection="1">
      <alignment horizontal="left" vertical="top" wrapText="1"/>
      <protection locked="0"/>
    </xf>
    <xf numFmtId="0" fontId="35" fillId="15" borderId="2" xfId="0" applyFont="1" applyFill="1" applyBorder="1" applyAlignment="1" applyProtection="1">
      <alignment horizontal="left" vertical="top" wrapText="1"/>
      <protection locked="0"/>
    </xf>
    <xf numFmtId="9" fontId="29" fillId="0" borderId="4" xfId="0" applyNumberFormat="1" applyFont="1" applyBorder="1" applyAlignment="1">
      <alignment horizontal="center" vertical="center"/>
    </xf>
    <xf numFmtId="0" fontId="16" fillId="8" borderId="5" xfId="2" applyFont="1" applyFill="1" applyBorder="1" applyAlignment="1" applyProtection="1">
      <alignment horizontal="center" vertical="center"/>
    </xf>
    <xf numFmtId="0" fontId="5" fillId="8" borderId="3" xfId="2" applyFont="1" applyFill="1" applyBorder="1" applyAlignment="1" applyProtection="1">
      <alignment horizontal="left" vertical="center"/>
    </xf>
    <xf numFmtId="0" fontId="16" fillId="8" borderId="5" xfId="2" applyFont="1" applyFill="1" applyBorder="1" applyAlignment="1" applyProtection="1">
      <alignment horizontal="center" vertical="center" wrapText="1"/>
    </xf>
    <xf numFmtId="0" fontId="24" fillId="8" borderId="5" xfId="2" applyFont="1" applyFill="1" applyBorder="1" applyAlignment="1" applyProtection="1">
      <alignment horizontal="center" vertical="center"/>
    </xf>
    <xf numFmtId="0" fontId="24" fillId="8" borderId="5" xfId="2" applyFont="1" applyFill="1" applyBorder="1" applyAlignment="1" applyProtection="1">
      <alignment horizontal="center" vertical="center" wrapText="1"/>
    </xf>
    <xf numFmtId="0" fontId="17" fillId="2" borderId="6" xfId="0" applyFont="1" applyFill="1" applyBorder="1" applyAlignment="1">
      <alignment vertical="center" wrapText="1"/>
    </xf>
    <xf numFmtId="0" fontId="17" fillId="2" borderId="7" xfId="0" applyFont="1" applyFill="1" applyBorder="1" applyAlignment="1">
      <alignment vertical="center" wrapText="1"/>
    </xf>
    <xf numFmtId="14" fontId="26" fillId="0" borderId="2" xfId="3" applyNumberFormat="1" applyFont="1" applyBorder="1" applyAlignment="1">
      <alignment horizontal="center" vertical="center"/>
    </xf>
    <xf numFmtId="0" fontId="26" fillId="0" borderId="2" xfId="3" applyFont="1" applyBorder="1" applyAlignment="1">
      <alignment horizontal="center" vertical="center"/>
    </xf>
    <xf numFmtId="0" fontId="17" fillId="2" borderId="6" xfId="0" applyFont="1" applyFill="1" applyBorder="1" applyAlignment="1">
      <alignment vertical="center"/>
    </xf>
    <xf numFmtId="0" fontId="15" fillId="16" borderId="8" xfId="0" applyFont="1" applyFill="1" applyBorder="1" applyAlignment="1">
      <alignment horizontal="center" vertical="center"/>
    </xf>
    <xf numFmtId="0" fontId="15" fillId="16" borderId="9" xfId="0" applyFont="1" applyFill="1" applyBorder="1" applyAlignment="1">
      <alignment horizontal="center" vertical="center"/>
    </xf>
    <xf numFmtId="0" fontId="16" fillId="16" borderId="10" xfId="0" applyFont="1" applyFill="1" applyBorder="1" applyAlignment="1">
      <alignment horizontal="center" vertical="center" wrapText="1"/>
    </xf>
    <xf numFmtId="0" fontId="35" fillId="17" borderId="3" xfId="0" applyFont="1" applyFill="1" applyBorder="1" applyAlignment="1" applyProtection="1">
      <alignment horizontal="left" vertical="top" wrapText="1"/>
      <protection locked="0"/>
    </xf>
    <xf numFmtId="0" fontId="35" fillId="17" borderId="2" xfId="0" applyFont="1" applyFill="1" applyBorder="1" applyAlignment="1" applyProtection="1">
      <alignment horizontal="left" vertical="top" wrapText="1"/>
      <protection locked="0"/>
    </xf>
    <xf numFmtId="0" fontId="32" fillId="18" borderId="3" xfId="0" applyFont="1" applyFill="1" applyBorder="1" applyAlignment="1" applyProtection="1">
      <alignment horizontal="center" vertical="center"/>
      <protection locked="0"/>
    </xf>
    <xf numFmtId="9" fontId="29" fillId="0" borderId="0" xfId="0" applyNumberFormat="1" applyFont="1" applyAlignment="1">
      <alignment horizontal="center" vertical="center"/>
    </xf>
    <xf numFmtId="9" fontId="6" fillId="0" borderId="0" xfId="0" applyNumberFormat="1" applyFont="1" applyAlignment="1">
      <alignment horizontal="center" vertical="center"/>
    </xf>
    <xf numFmtId="0" fontId="3" fillId="12" borderId="11" xfId="0" applyFont="1" applyFill="1" applyBorder="1" applyAlignment="1">
      <alignment horizontal="center" vertical="center"/>
    </xf>
    <xf numFmtId="0" fontId="3" fillId="7" borderId="11" xfId="0" applyFont="1" applyFill="1" applyBorder="1" applyAlignment="1">
      <alignment horizontal="center" vertical="center"/>
    </xf>
    <xf numFmtId="0" fontId="32" fillId="14" borderId="2" xfId="0" applyFont="1" applyFill="1" applyBorder="1" applyAlignment="1">
      <alignment vertical="center"/>
    </xf>
    <xf numFmtId="0" fontId="32" fillId="19" borderId="0" xfId="0" applyFont="1" applyFill="1" applyAlignment="1">
      <alignment vertical="center"/>
    </xf>
    <xf numFmtId="0" fontId="13" fillId="19" borderId="0" xfId="0" applyFont="1" applyFill="1" applyAlignment="1">
      <alignment horizontal="left" vertical="center" wrapText="1"/>
    </xf>
    <xf numFmtId="0" fontId="35" fillId="13" borderId="3" xfId="0" applyFont="1" applyFill="1" applyBorder="1" applyAlignment="1" applyProtection="1">
      <alignment horizontal="left" vertical="justify" wrapText="1"/>
      <protection locked="0"/>
    </xf>
    <xf numFmtId="0" fontId="35" fillId="14" borderId="3" xfId="0" applyFont="1" applyFill="1" applyBorder="1" applyAlignment="1" applyProtection="1">
      <alignment horizontal="left" vertical="justify" wrapText="1"/>
      <protection locked="0"/>
    </xf>
    <xf numFmtId="0" fontId="36" fillId="15" borderId="12" xfId="0" applyFont="1" applyFill="1" applyBorder="1" applyAlignment="1" applyProtection="1">
      <alignment horizontal="left" vertical="justify" wrapText="1"/>
      <protection locked="0"/>
    </xf>
    <xf numFmtId="0" fontId="36" fillId="15" borderId="2" xfId="0" applyFont="1" applyFill="1" applyBorder="1" applyAlignment="1" applyProtection="1">
      <alignment horizontal="left" vertical="justify" wrapText="1"/>
      <protection locked="0"/>
    </xf>
    <xf numFmtId="0" fontId="36" fillId="17" borderId="12" xfId="0" applyFont="1" applyFill="1" applyBorder="1" applyAlignment="1" applyProtection="1">
      <alignment horizontal="left" vertical="justify" wrapText="1"/>
      <protection locked="0"/>
    </xf>
    <xf numFmtId="0" fontId="36" fillId="17" borderId="2" xfId="0" applyFont="1" applyFill="1" applyBorder="1" applyAlignment="1" applyProtection="1">
      <alignment horizontal="left" vertical="justify" wrapText="1"/>
      <protection locked="0"/>
    </xf>
    <xf numFmtId="0" fontId="35" fillId="14" borderId="2" xfId="0" applyFont="1" applyFill="1" applyBorder="1" applyAlignment="1" applyProtection="1">
      <alignment horizontal="left" vertical="justify" wrapText="1"/>
      <protection locked="0"/>
    </xf>
    <xf numFmtId="0" fontId="36" fillId="15" borderId="6" xfId="0" applyFont="1" applyFill="1" applyBorder="1" applyAlignment="1" applyProtection="1">
      <alignment horizontal="left" vertical="justify" wrapText="1"/>
      <protection locked="0"/>
    </xf>
    <xf numFmtId="0" fontId="36" fillId="17" borderId="6" xfId="0" applyFont="1" applyFill="1" applyBorder="1" applyAlignment="1" applyProtection="1">
      <alignment horizontal="left" vertical="justify" wrapText="1"/>
      <protection locked="0"/>
    </xf>
    <xf numFmtId="0" fontId="32" fillId="13" borderId="3" xfId="0" applyFont="1" applyFill="1" applyBorder="1" applyAlignment="1" applyProtection="1">
      <alignment horizontal="left" vertical="justify" wrapText="1"/>
      <protection locked="0"/>
    </xf>
    <xf numFmtId="0" fontId="32" fillId="15" borderId="3" xfId="0" applyFont="1" applyFill="1" applyBorder="1" applyAlignment="1" applyProtection="1">
      <alignment horizontal="left" vertical="justify" wrapText="1"/>
      <protection locked="0"/>
    </xf>
    <xf numFmtId="0" fontId="32" fillId="15" borderId="2" xfId="0" applyFont="1" applyFill="1" applyBorder="1" applyAlignment="1" applyProtection="1">
      <alignment horizontal="left" vertical="justify" wrapText="1"/>
      <protection locked="0"/>
    </xf>
    <xf numFmtId="0" fontId="32" fillId="17" borderId="3" xfId="0" applyFont="1" applyFill="1" applyBorder="1" applyAlignment="1" applyProtection="1">
      <alignment horizontal="left" vertical="justify" wrapText="1"/>
      <protection locked="0"/>
    </xf>
    <xf numFmtId="0" fontId="32" fillId="17" borderId="2" xfId="0" applyFont="1" applyFill="1" applyBorder="1" applyAlignment="1" applyProtection="1">
      <alignment horizontal="left" vertical="justify" wrapText="1"/>
      <protection locked="0"/>
    </xf>
    <xf numFmtId="0" fontId="35" fillId="13" borderId="2" xfId="0" applyFont="1" applyFill="1" applyBorder="1" applyAlignment="1" applyProtection="1">
      <alignment horizontal="left" vertical="justify" wrapText="1"/>
      <protection locked="0"/>
    </xf>
    <xf numFmtId="0" fontId="35" fillId="15" borderId="3" xfId="0" applyFont="1" applyFill="1" applyBorder="1" applyAlignment="1" applyProtection="1">
      <alignment horizontal="left" vertical="justify" wrapText="1"/>
      <protection locked="0"/>
    </xf>
    <xf numFmtId="0" fontId="35" fillId="15" borderId="2" xfId="0" applyFont="1" applyFill="1" applyBorder="1" applyAlignment="1" applyProtection="1">
      <alignment horizontal="left" vertical="justify" wrapText="1"/>
      <protection locked="0"/>
    </xf>
    <xf numFmtId="0" fontId="35" fillId="17" borderId="3" xfId="0" applyFont="1" applyFill="1" applyBorder="1" applyAlignment="1" applyProtection="1">
      <alignment horizontal="left" vertical="justify" wrapText="1"/>
      <protection locked="0"/>
    </xf>
    <xf numFmtId="0" fontId="35" fillId="17" borderId="2" xfId="0" applyFont="1" applyFill="1" applyBorder="1" applyAlignment="1" applyProtection="1">
      <alignment horizontal="left" vertical="justify" wrapText="1"/>
      <protection locked="0"/>
    </xf>
    <xf numFmtId="0" fontId="34" fillId="11" borderId="3" xfId="0" applyFont="1" applyFill="1" applyBorder="1" applyAlignment="1" applyProtection="1">
      <alignment horizontal="center" vertical="center" wrapText="1"/>
      <protection locked="0"/>
    </xf>
    <xf numFmtId="0" fontId="32" fillId="11" borderId="3" xfId="0" applyFont="1" applyFill="1" applyBorder="1" applyAlignment="1" applyProtection="1">
      <alignment horizontal="center" vertical="center" wrapText="1"/>
      <protection locked="0"/>
    </xf>
    <xf numFmtId="0" fontId="32" fillId="13" borderId="2" xfId="0" applyFont="1" applyFill="1" applyBorder="1" applyAlignment="1" applyProtection="1">
      <alignment horizontal="left" vertical="justify" wrapText="1"/>
      <protection locked="0"/>
    </xf>
    <xf numFmtId="0" fontId="34" fillId="12" borderId="3" xfId="0" applyFont="1" applyFill="1" applyBorder="1" applyAlignment="1" applyProtection="1">
      <alignment horizontal="center" vertical="center" wrapText="1"/>
      <protection locked="0"/>
    </xf>
    <xf numFmtId="0" fontId="32" fillId="12" borderId="3" xfId="0" applyFont="1" applyFill="1" applyBorder="1" applyAlignment="1" applyProtection="1">
      <alignment horizontal="center" vertical="center" wrapText="1"/>
      <protection locked="0"/>
    </xf>
    <xf numFmtId="0" fontId="34" fillId="18" borderId="3" xfId="0" applyFont="1" applyFill="1" applyBorder="1" applyAlignment="1" applyProtection="1">
      <alignment horizontal="center" vertical="center" wrapText="1"/>
      <protection locked="0"/>
    </xf>
    <xf numFmtId="0" fontId="32" fillId="18" borderId="3" xfId="0" applyFont="1" applyFill="1" applyBorder="1" applyAlignment="1" applyProtection="1">
      <alignment horizontal="center" vertical="center" wrapText="1"/>
      <protection locked="0"/>
    </xf>
    <xf numFmtId="0" fontId="32" fillId="0" borderId="0" xfId="0" applyFont="1" applyProtection="1">
      <protection locked="0"/>
    </xf>
    <xf numFmtId="0" fontId="37" fillId="0" borderId="0" xfId="0" applyFont="1" applyAlignment="1" applyProtection="1">
      <alignment horizontal="center" vertical="center"/>
      <protection locked="0"/>
    </xf>
    <xf numFmtId="0" fontId="25" fillId="9" borderId="4" xfId="0" applyFont="1" applyFill="1" applyBorder="1" applyAlignment="1" applyProtection="1">
      <alignment horizontal="center" vertical="center"/>
      <protection locked="0"/>
    </xf>
    <xf numFmtId="0" fontId="16" fillId="9" borderId="2" xfId="0" applyFont="1" applyFill="1" applyBorder="1" applyAlignment="1" applyProtection="1">
      <alignment horizontal="left" vertical="center" wrapText="1"/>
      <protection locked="0"/>
    </xf>
    <xf numFmtId="0" fontId="25" fillId="9" borderId="2" xfId="0" applyFont="1" applyFill="1" applyBorder="1" applyAlignment="1" applyProtection="1">
      <alignment horizontal="center" vertical="center"/>
      <protection locked="0"/>
    </xf>
    <xf numFmtId="0" fontId="25" fillId="9" borderId="2" xfId="0" applyFont="1" applyFill="1" applyBorder="1" applyAlignment="1" applyProtection="1">
      <alignment horizontal="left" vertical="center" wrapText="1"/>
      <protection locked="0"/>
    </xf>
    <xf numFmtId="0" fontId="25" fillId="9" borderId="6" xfId="0" applyFont="1" applyFill="1" applyBorder="1" applyAlignment="1" applyProtection="1">
      <alignment horizontal="left" vertical="center" wrapText="1"/>
      <protection locked="0"/>
    </xf>
    <xf numFmtId="0" fontId="38" fillId="6" borderId="7" xfId="0" applyFont="1" applyFill="1" applyBorder="1" applyAlignment="1" applyProtection="1">
      <alignment vertical="center"/>
      <protection locked="0"/>
    </xf>
    <xf numFmtId="0" fontId="25" fillId="6" borderId="7" xfId="0" applyFont="1" applyFill="1" applyBorder="1" applyAlignment="1" applyProtection="1">
      <alignment vertical="center"/>
      <protection locked="0"/>
    </xf>
    <xf numFmtId="0" fontId="25" fillId="6" borderId="2" xfId="0" applyFont="1" applyFill="1" applyBorder="1" applyAlignment="1" applyProtection="1">
      <alignment vertical="center"/>
      <protection locked="0"/>
    </xf>
    <xf numFmtId="0" fontId="32" fillId="0" borderId="3" xfId="0" applyFont="1" applyBorder="1" applyAlignment="1" applyProtection="1">
      <alignment wrapText="1"/>
      <protection locked="0"/>
    </xf>
    <xf numFmtId="0" fontId="32" fillId="0" borderId="2" xfId="0" applyFont="1" applyBorder="1" applyProtection="1">
      <protection locked="0"/>
    </xf>
    <xf numFmtId="0" fontId="32" fillId="0" borderId="2" xfId="0" applyFont="1" applyBorder="1" applyAlignment="1" applyProtection="1">
      <alignment wrapText="1"/>
      <protection locked="0"/>
    </xf>
    <xf numFmtId="0" fontId="12" fillId="0" borderId="0" xfId="0" applyFont="1" applyAlignment="1" applyProtection="1">
      <alignment horizontal="center"/>
      <protection locked="0"/>
    </xf>
    <xf numFmtId="0" fontId="12" fillId="0" borderId="0" xfId="0" applyFont="1" applyAlignment="1" applyProtection="1">
      <alignment horizontal="center" vertical="center"/>
      <protection locked="0"/>
    </xf>
    <xf numFmtId="0" fontId="38" fillId="6" borderId="7" xfId="0" applyFont="1" applyFill="1" applyBorder="1" applyAlignment="1" applyProtection="1">
      <alignment vertical="center" wrapText="1"/>
      <protection locked="0"/>
    </xf>
    <xf numFmtId="0" fontId="12" fillId="6" borderId="7" xfId="0" applyFont="1" applyFill="1" applyBorder="1" applyAlignment="1" applyProtection="1">
      <alignment vertical="center" wrapText="1"/>
      <protection locked="0"/>
    </xf>
    <xf numFmtId="0" fontId="12" fillId="6" borderId="4" xfId="0" applyFont="1" applyFill="1" applyBorder="1" applyAlignment="1" applyProtection="1">
      <alignment vertical="center" wrapText="1"/>
      <protection locked="0"/>
    </xf>
    <xf numFmtId="0" fontId="12" fillId="6" borderId="2" xfId="0" applyFont="1" applyFill="1" applyBorder="1" applyAlignment="1" applyProtection="1">
      <alignment vertical="center" wrapText="1"/>
      <protection locked="0"/>
    </xf>
    <xf numFmtId="0" fontId="32" fillId="0" borderId="3" xfId="0" applyFont="1" applyBorder="1" applyProtection="1">
      <protection locked="0"/>
    </xf>
    <xf numFmtId="0" fontId="32" fillId="0" borderId="13" xfId="0" applyFont="1" applyBorder="1" applyProtection="1">
      <protection locked="0"/>
    </xf>
    <xf numFmtId="0" fontId="32" fillId="0" borderId="4" xfId="0" applyFont="1" applyBorder="1" applyProtection="1">
      <protection locked="0"/>
    </xf>
    <xf numFmtId="0" fontId="38" fillId="6" borderId="4" xfId="0" applyFont="1" applyFill="1" applyBorder="1" applyAlignment="1" applyProtection="1">
      <alignment vertical="center" wrapText="1"/>
      <protection locked="0"/>
    </xf>
    <xf numFmtId="0" fontId="12" fillId="6" borderId="2" xfId="0" applyFont="1" applyFill="1" applyBorder="1" applyAlignment="1" applyProtection="1">
      <alignment horizontal="center" vertical="center" wrapText="1"/>
      <protection locked="0"/>
    </xf>
    <xf numFmtId="0" fontId="12" fillId="6" borderId="0" xfId="0" applyFont="1" applyFill="1" applyAlignment="1" applyProtection="1">
      <alignment horizontal="center" vertical="center" wrapText="1"/>
      <protection locked="0"/>
    </xf>
    <xf numFmtId="0" fontId="12" fillId="9" borderId="3" xfId="0" applyFont="1" applyFill="1" applyBorder="1" applyAlignment="1" applyProtection="1">
      <alignment horizontal="center" vertical="center"/>
      <protection locked="0"/>
    </xf>
    <xf numFmtId="0" fontId="10" fillId="9" borderId="3" xfId="0" applyFont="1" applyFill="1" applyBorder="1" applyAlignment="1" applyProtection="1">
      <alignment horizontal="center" vertical="center" wrapText="1"/>
      <protection locked="0"/>
    </xf>
    <xf numFmtId="0" fontId="10" fillId="9" borderId="2" xfId="0" applyFont="1" applyFill="1" applyBorder="1" applyAlignment="1" applyProtection="1">
      <alignment horizontal="center" vertical="center" wrapText="1"/>
      <protection locked="0"/>
    </xf>
    <xf numFmtId="0" fontId="32" fillId="6" borderId="14" xfId="0" applyFont="1" applyFill="1" applyBorder="1" applyProtection="1">
      <protection locked="0"/>
    </xf>
    <xf numFmtId="0" fontId="39" fillId="6" borderId="2" xfId="0" applyFont="1" applyFill="1" applyBorder="1" applyAlignment="1" applyProtection="1">
      <alignment horizontal="left" vertical="center"/>
      <protection locked="0"/>
    </xf>
    <xf numFmtId="0" fontId="39" fillId="6" borderId="0" xfId="0" applyFont="1" applyFill="1" applyAlignment="1" applyProtection="1">
      <alignment horizontal="left" vertical="center"/>
      <protection locked="0"/>
    </xf>
    <xf numFmtId="0" fontId="32" fillId="6" borderId="8" xfId="0" applyFont="1" applyFill="1" applyBorder="1" applyProtection="1">
      <protection locked="0"/>
    </xf>
    <xf numFmtId="0" fontId="32" fillId="6" borderId="3" xfId="0" applyFont="1" applyFill="1" applyBorder="1" applyProtection="1">
      <protection locked="0"/>
    </xf>
    <xf numFmtId="2" fontId="32" fillId="0" borderId="15" xfId="0" applyNumberFormat="1" applyFont="1" applyBorder="1" applyAlignment="1" applyProtection="1">
      <alignment vertical="center"/>
      <protection locked="0"/>
    </xf>
    <xf numFmtId="0" fontId="32" fillId="0" borderId="15" xfId="0" applyFont="1" applyBorder="1" applyAlignment="1" applyProtection="1">
      <alignment horizontal="left" vertical="center"/>
      <protection locked="0"/>
    </xf>
    <xf numFmtId="0" fontId="32" fillId="0" borderId="0" xfId="0" applyFont="1" applyAlignment="1" applyProtection="1">
      <alignment horizontal="left" vertical="center"/>
      <protection locked="0"/>
    </xf>
    <xf numFmtId="0" fontId="32" fillId="6" borderId="8" xfId="0" applyFont="1" applyFill="1" applyBorder="1" applyAlignment="1" applyProtection="1">
      <alignment vertical="center"/>
      <protection locked="0"/>
    </xf>
    <xf numFmtId="0" fontId="40" fillId="6" borderId="0" xfId="0" applyFont="1" applyFill="1" applyAlignment="1" applyProtection="1">
      <alignment horizontal="left" vertical="center"/>
      <protection locked="0"/>
    </xf>
    <xf numFmtId="0" fontId="32" fillId="0" borderId="8" xfId="0" applyFont="1" applyBorder="1" applyAlignment="1" applyProtection="1">
      <alignment horizontal="left" vertical="center"/>
      <protection locked="0"/>
    </xf>
    <xf numFmtId="0" fontId="32" fillId="6" borderId="2" xfId="0" applyFont="1" applyFill="1" applyBorder="1" applyProtection="1">
      <protection locked="0"/>
    </xf>
    <xf numFmtId="0" fontId="41" fillId="6" borderId="2" xfId="0" applyFont="1" applyFill="1" applyBorder="1" applyAlignment="1" applyProtection="1">
      <alignment horizontal="left" vertical="center"/>
      <protection locked="0"/>
    </xf>
    <xf numFmtId="0" fontId="41" fillId="6" borderId="0" xfId="0" applyFont="1" applyFill="1" applyAlignment="1" applyProtection="1">
      <alignment horizontal="left" vertical="center"/>
      <protection locked="0"/>
    </xf>
    <xf numFmtId="0" fontId="40" fillId="6" borderId="2" xfId="0" applyFont="1" applyFill="1" applyBorder="1" applyProtection="1">
      <protection locked="0"/>
    </xf>
    <xf numFmtId="0" fontId="32" fillId="6" borderId="2" xfId="0" applyFont="1" applyFill="1" applyBorder="1" applyAlignment="1" applyProtection="1">
      <alignment vertical="center"/>
      <protection locked="0"/>
    </xf>
    <xf numFmtId="0" fontId="38" fillId="6" borderId="0" xfId="0" applyFont="1" applyFill="1" applyAlignment="1" applyProtection="1">
      <alignment horizontal="left" vertical="center"/>
      <protection locked="0"/>
    </xf>
    <xf numFmtId="0" fontId="32" fillId="6" borderId="0" xfId="0" applyFont="1" applyFill="1" applyProtection="1">
      <protection locked="0"/>
    </xf>
    <xf numFmtId="0" fontId="32" fillId="6" borderId="3" xfId="0" applyFont="1" applyFill="1" applyBorder="1" applyAlignment="1" applyProtection="1">
      <alignment vertical="center"/>
      <protection locked="0"/>
    </xf>
    <xf numFmtId="2" fontId="32" fillId="0" borderId="2" xfId="0" applyNumberFormat="1" applyFont="1" applyBorder="1" applyAlignment="1" applyProtection="1">
      <alignment vertical="center"/>
      <protection locked="0"/>
    </xf>
    <xf numFmtId="0" fontId="32" fillId="0" borderId="2" xfId="0" applyFont="1" applyBorder="1" applyAlignment="1" applyProtection="1">
      <alignment horizontal="left" vertical="center"/>
      <protection locked="0"/>
    </xf>
    <xf numFmtId="0" fontId="32" fillId="0" borderId="3" xfId="0" applyFont="1" applyBorder="1" applyAlignment="1" applyProtection="1">
      <alignment horizontal="left" vertical="center"/>
      <protection locked="0"/>
    </xf>
    <xf numFmtId="0" fontId="10" fillId="9" borderId="0" xfId="0" applyFont="1" applyFill="1" applyAlignment="1" applyProtection="1">
      <alignment horizontal="center" vertical="center" wrapText="1"/>
      <protection locked="0"/>
    </xf>
    <xf numFmtId="0" fontId="11" fillId="0" borderId="3" xfId="0" applyFont="1" applyBorder="1" applyAlignment="1" applyProtection="1">
      <alignment wrapText="1"/>
      <protection locked="0"/>
    </xf>
    <xf numFmtId="0" fontId="32" fillId="0" borderId="0" xfId="0" applyFont="1" applyAlignment="1" applyProtection="1">
      <alignment vertical="justify" wrapText="1"/>
      <protection locked="0"/>
    </xf>
    <xf numFmtId="0" fontId="32" fillId="0" borderId="0" xfId="0" applyFont="1" applyAlignment="1" applyProtection="1">
      <alignment vertical="center"/>
      <protection locked="0"/>
    </xf>
    <xf numFmtId="0" fontId="33" fillId="0" borderId="0" xfId="2" applyFont="1" applyBorder="1" applyAlignment="1" applyProtection="1">
      <alignment horizontal="center"/>
      <protection locked="0"/>
    </xf>
    <xf numFmtId="0" fontId="29" fillId="0" borderId="0" xfId="0" applyFont="1" applyProtection="1">
      <protection locked="0"/>
    </xf>
    <xf numFmtId="0" fontId="4" fillId="0" borderId="0" xfId="0" applyFont="1" applyAlignment="1" applyProtection="1">
      <alignment horizontal="center" vertical="center"/>
      <protection locked="0"/>
    </xf>
    <xf numFmtId="0" fontId="3" fillId="19" borderId="11" xfId="0" applyFont="1" applyFill="1" applyBorder="1" applyAlignment="1" applyProtection="1">
      <alignment horizontal="center" vertical="center"/>
      <protection locked="0"/>
    </xf>
    <xf numFmtId="0" fontId="3" fillId="5" borderId="2" xfId="0" applyFont="1" applyFill="1" applyBorder="1" applyAlignment="1" applyProtection="1">
      <alignment horizontal="center" vertical="center"/>
      <protection locked="0"/>
    </xf>
    <xf numFmtId="0" fontId="3" fillId="6" borderId="2" xfId="0" applyFont="1" applyFill="1" applyBorder="1" applyAlignment="1" applyProtection="1">
      <alignment horizontal="center" vertical="center"/>
      <protection locked="0"/>
    </xf>
    <xf numFmtId="0" fontId="3" fillId="7" borderId="2" xfId="0" applyFont="1" applyFill="1" applyBorder="1" applyAlignment="1" applyProtection="1">
      <alignment horizontal="center" vertical="center"/>
      <protection locked="0"/>
    </xf>
    <xf numFmtId="0" fontId="16" fillId="8" borderId="5" xfId="2" applyFont="1" applyFill="1" applyBorder="1" applyAlignment="1" applyProtection="1">
      <alignment horizontal="center" vertical="center"/>
      <protection locked="0"/>
    </xf>
    <xf numFmtId="9" fontId="29" fillId="0" borderId="4" xfId="0" applyNumberFormat="1" applyFont="1" applyBorder="1" applyAlignment="1" applyProtection="1">
      <alignment horizontal="center" vertical="center"/>
      <protection locked="0"/>
    </xf>
    <xf numFmtId="9" fontId="29" fillId="0" borderId="2" xfId="0" applyNumberFormat="1" applyFont="1" applyBorder="1" applyAlignment="1" applyProtection="1">
      <alignment horizontal="center" vertical="center"/>
      <protection locked="0"/>
    </xf>
    <xf numFmtId="9" fontId="29" fillId="0" borderId="0" xfId="0" applyNumberFormat="1" applyFont="1" applyAlignment="1" applyProtection="1">
      <alignment horizontal="center" vertical="center"/>
      <protection locked="0"/>
    </xf>
    <xf numFmtId="9" fontId="29" fillId="0" borderId="0" xfId="0" applyNumberFormat="1" applyFont="1" applyProtection="1">
      <protection locked="0"/>
    </xf>
    <xf numFmtId="0" fontId="6" fillId="9" borderId="3" xfId="0" applyFont="1" applyFill="1" applyBorder="1" applyAlignment="1" applyProtection="1">
      <alignment horizontal="center" vertical="center" wrapText="1"/>
      <protection locked="0"/>
    </xf>
    <xf numFmtId="9" fontId="6" fillId="0" borderId="2" xfId="0" applyNumberFormat="1" applyFont="1" applyBorder="1" applyAlignment="1" applyProtection="1">
      <alignment horizontal="center" vertical="center"/>
      <protection locked="0"/>
    </xf>
    <xf numFmtId="2" fontId="29" fillId="0" borderId="0" xfId="0" applyNumberFormat="1" applyFont="1" applyProtection="1">
      <protection locked="0"/>
    </xf>
    <xf numFmtId="9" fontId="6" fillId="0" borderId="0" xfId="0" applyNumberFormat="1" applyFont="1" applyAlignment="1" applyProtection="1">
      <alignment horizontal="center" vertical="center"/>
      <protection locked="0"/>
    </xf>
    <xf numFmtId="0" fontId="6" fillId="0" borderId="0" xfId="0" applyFont="1" applyAlignment="1" applyProtection="1">
      <alignment horizontal="center"/>
      <protection locked="0"/>
    </xf>
    <xf numFmtId="0" fontId="31" fillId="0" borderId="0" xfId="0" applyFont="1" applyProtection="1">
      <protection locked="0"/>
    </xf>
    <xf numFmtId="0" fontId="29" fillId="0" borderId="0" xfId="0" applyFont="1" applyAlignment="1" applyProtection="1">
      <alignment horizontal="left" vertical="top"/>
      <protection locked="0"/>
    </xf>
    <xf numFmtId="0" fontId="6" fillId="0" borderId="0" xfId="0" applyFont="1" applyProtection="1">
      <protection locked="0"/>
    </xf>
    <xf numFmtId="0" fontId="30" fillId="0" borderId="0" xfId="2" applyFont="1" applyAlignment="1" applyProtection="1">
      <protection locked="0"/>
    </xf>
    <xf numFmtId="0" fontId="26" fillId="0" borderId="14" xfId="3" applyFont="1" applyBorder="1" applyAlignment="1">
      <alignment horizontal="center"/>
    </xf>
    <xf numFmtId="0" fontId="26" fillId="0" borderId="18" xfId="3" applyFont="1" applyBorder="1" applyAlignment="1">
      <alignment horizontal="center"/>
    </xf>
    <xf numFmtId="0" fontId="26" fillId="0" borderId="11" xfId="3" applyFont="1" applyBorder="1" applyAlignment="1">
      <alignment horizontal="center"/>
    </xf>
    <xf numFmtId="0" fontId="26" fillId="0" borderId="19" xfId="3" applyFont="1" applyBorder="1" applyAlignment="1">
      <alignment horizontal="center"/>
    </xf>
    <xf numFmtId="0" fontId="26" fillId="0" borderId="12" xfId="3" applyFont="1" applyBorder="1" applyAlignment="1">
      <alignment horizontal="center"/>
    </xf>
    <xf numFmtId="0" fontId="26" fillId="0" borderId="13" xfId="3" applyFont="1" applyBorder="1" applyAlignment="1">
      <alignment horizontal="center"/>
    </xf>
    <xf numFmtId="0" fontId="26" fillId="0" borderId="6" xfId="3" applyFont="1" applyBorder="1" applyAlignment="1">
      <alignment horizontal="center" vertical="center"/>
    </xf>
    <xf numFmtId="0" fontId="26" fillId="0" borderId="4" xfId="3" applyFont="1" applyBorder="1" applyAlignment="1">
      <alignment horizontal="center" vertical="center"/>
    </xf>
    <xf numFmtId="0" fontId="26" fillId="0" borderId="2" xfId="3" applyFont="1" applyBorder="1" applyAlignment="1">
      <alignment horizontal="center" vertical="center" wrapText="1"/>
    </xf>
    <xf numFmtId="0" fontId="0" fillId="0" borderId="2" xfId="0" applyBorder="1"/>
    <xf numFmtId="0" fontId="33" fillId="0" borderId="0" xfId="2" applyFont="1" applyFill="1" applyAlignment="1" applyProtection="1">
      <alignment horizontal="left" vertical="center"/>
    </xf>
    <xf numFmtId="0" fontId="12" fillId="0" borderId="0" xfId="0" applyFont="1" applyAlignment="1">
      <alignment horizontal="center"/>
    </xf>
    <xf numFmtId="0" fontId="33" fillId="0" borderId="0" xfId="2" applyFont="1" applyAlignment="1" applyProtection="1">
      <alignment horizontal="center"/>
    </xf>
    <xf numFmtId="0" fontId="32" fillId="2" borderId="11" xfId="0" applyFont="1" applyFill="1" applyBorder="1" applyAlignment="1">
      <alignment horizontal="center" vertical="center" wrapText="1"/>
    </xf>
    <xf numFmtId="0" fontId="32" fillId="2" borderId="0" xfId="0" applyFont="1" applyFill="1" applyAlignment="1">
      <alignment horizontal="center" vertical="center" wrapText="1"/>
    </xf>
    <xf numFmtId="164" fontId="32" fillId="0" borderId="2" xfId="0" applyNumberFormat="1" applyFont="1" applyBorder="1" applyAlignment="1" applyProtection="1">
      <alignment horizontal="center" vertical="center" wrapText="1"/>
      <protection locked="0"/>
    </xf>
    <xf numFmtId="0" fontId="17" fillId="2" borderId="6" xfId="0" applyFont="1" applyFill="1" applyBorder="1" applyAlignment="1">
      <alignment horizontal="left" vertical="center" wrapText="1"/>
    </xf>
    <xf numFmtId="0" fontId="17" fillId="2" borderId="7" xfId="0" applyFont="1" applyFill="1" applyBorder="1" applyAlignment="1">
      <alignment horizontal="left" vertical="center" wrapText="1"/>
    </xf>
    <xf numFmtId="0" fontId="17" fillId="0" borderId="7" xfId="0" applyFont="1" applyBorder="1" applyAlignment="1" applyProtection="1">
      <alignment horizontal="left" vertical="center" wrapText="1"/>
      <protection locked="0"/>
    </xf>
    <xf numFmtId="0" fontId="17" fillId="0" borderId="4" xfId="0" applyFont="1" applyBorder="1" applyAlignment="1" applyProtection="1">
      <alignment horizontal="left" vertical="center" wrapText="1"/>
      <protection locked="0"/>
    </xf>
    <xf numFmtId="0" fontId="17" fillId="2" borderId="6"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42" fillId="0" borderId="2" xfId="0" applyFont="1" applyBorder="1" applyAlignment="1" applyProtection="1">
      <alignment horizontal="center" vertical="center"/>
      <protection locked="0"/>
    </xf>
    <xf numFmtId="0" fontId="32" fillId="0" borderId="2" xfId="0" applyFont="1" applyBorder="1" applyAlignment="1" applyProtection="1">
      <alignment horizontal="center" vertical="center"/>
      <protection locked="0"/>
    </xf>
    <xf numFmtId="0" fontId="21" fillId="6" borderId="2" xfId="0" applyFont="1" applyFill="1" applyBorder="1" applyAlignment="1">
      <alignment horizontal="center" vertical="center"/>
    </xf>
    <xf numFmtId="0" fontId="32" fillId="3" borderId="2" xfId="0" applyFont="1" applyFill="1" applyBorder="1" applyAlignment="1">
      <alignment horizontal="center" vertical="center"/>
    </xf>
    <xf numFmtId="0" fontId="32" fillId="19" borderId="0" xfId="0" applyFont="1" applyFill="1" applyAlignment="1">
      <alignment vertical="center" wrapText="1"/>
    </xf>
    <xf numFmtId="0" fontId="32" fillId="19" borderId="0" xfId="0" applyFont="1" applyFill="1" applyAlignment="1">
      <alignment vertical="center"/>
    </xf>
    <xf numFmtId="0" fontId="19" fillId="0" borderId="2" xfId="0" applyFont="1" applyBorder="1" applyAlignment="1" applyProtection="1">
      <alignment horizontal="center" vertical="center"/>
      <protection locked="0"/>
    </xf>
    <xf numFmtId="0" fontId="20" fillId="0" borderId="0" xfId="2" applyFont="1" applyFill="1" applyAlignment="1" applyProtection="1">
      <alignment horizontal="center" vertical="center"/>
    </xf>
    <xf numFmtId="0" fontId="43" fillId="0" borderId="6" xfId="2" applyFont="1" applyFill="1" applyBorder="1" applyAlignment="1" applyProtection="1">
      <alignment horizontal="center" vertical="center"/>
      <protection locked="0"/>
    </xf>
    <xf numFmtId="0" fontId="43" fillId="0" borderId="7" xfId="2" applyFont="1" applyFill="1" applyBorder="1" applyAlignment="1" applyProtection="1">
      <alignment horizontal="center" vertical="center"/>
      <protection locked="0"/>
    </xf>
    <xf numFmtId="0" fontId="43" fillId="0" borderId="4" xfId="2" applyFont="1" applyFill="1" applyBorder="1" applyAlignment="1" applyProtection="1">
      <alignment horizontal="center" vertical="center"/>
      <protection locked="0"/>
    </xf>
    <xf numFmtId="0" fontId="17" fillId="0" borderId="4" xfId="0" applyFont="1" applyBorder="1" applyAlignment="1" applyProtection="1">
      <alignment horizontal="center" vertical="center"/>
      <protection locked="0"/>
    </xf>
    <xf numFmtId="0" fontId="17" fillId="0" borderId="2" xfId="0" applyFont="1" applyBorder="1" applyAlignment="1" applyProtection="1">
      <alignment horizontal="center" vertical="center"/>
      <protection locked="0"/>
    </xf>
    <xf numFmtId="0" fontId="14" fillId="19" borderId="0" xfId="0" applyFont="1" applyFill="1" applyAlignment="1">
      <alignment vertical="center" wrapText="1"/>
    </xf>
    <xf numFmtId="0" fontId="18" fillId="6" borderId="6" xfId="0" applyFont="1" applyFill="1" applyBorder="1" applyAlignment="1">
      <alignment horizontal="center" vertical="center"/>
    </xf>
    <xf numFmtId="0" fontId="18" fillId="6" borderId="7" xfId="0" applyFont="1" applyFill="1" applyBorder="1" applyAlignment="1">
      <alignment horizontal="center" vertical="center"/>
    </xf>
    <xf numFmtId="0" fontId="18" fillId="6" borderId="4" xfId="0" applyFont="1" applyFill="1" applyBorder="1" applyAlignment="1">
      <alignment horizontal="center" vertical="center"/>
    </xf>
    <xf numFmtId="0" fontId="42" fillId="0" borderId="6" xfId="0" applyFont="1" applyBorder="1" applyAlignment="1" applyProtection="1">
      <alignment horizontal="center" vertical="center"/>
      <protection locked="0"/>
    </xf>
    <xf numFmtId="0" fontId="42" fillId="0" borderId="7" xfId="0" applyFont="1" applyBorder="1" applyAlignment="1" applyProtection="1">
      <alignment horizontal="center" vertical="center"/>
      <protection locked="0"/>
    </xf>
    <xf numFmtId="0" fontId="42" fillId="0" borderId="4" xfId="0" applyFont="1" applyBorder="1" applyAlignment="1" applyProtection="1">
      <alignment horizontal="center" vertical="center"/>
      <protection locked="0"/>
    </xf>
    <xf numFmtId="0" fontId="9" fillId="6" borderId="2" xfId="0" applyFont="1" applyFill="1" applyBorder="1" applyAlignment="1">
      <alignment horizontal="center" vertical="center"/>
    </xf>
    <xf numFmtId="0" fontId="22" fillId="6" borderId="2" xfId="0" applyFont="1" applyFill="1" applyBorder="1" applyAlignment="1">
      <alignment horizontal="center" vertical="center"/>
    </xf>
    <xf numFmtId="0" fontId="32" fillId="2" borderId="16" xfId="0" applyFont="1" applyFill="1" applyBorder="1" applyAlignment="1">
      <alignment horizontal="center" vertical="center" wrapText="1"/>
    </xf>
    <xf numFmtId="0" fontId="32" fillId="2" borderId="3" xfId="0" applyFont="1" applyFill="1" applyBorder="1" applyAlignment="1">
      <alignment horizontal="center" vertical="center" wrapText="1"/>
    </xf>
    <xf numFmtId="0" fontId="32" fillId="0" borderId="17" xfId="0" applyFont="1" applyBorder="1" applyAlignment="1" applyProtection="1">
      <alignment horizontal="center" vertical="center" wrapText="1"/>
      <protection locked="0"/>
    </xf>
    <xf numFmtId="0" fontId="32" fillId="0" borderId="2" xfId="0" applyFont="1" applyBorder="1" applyAlignment="1" applyProtection="1">
      <alignment horizontal="center" vertical="center" wrapText="1"/>
      <protection locked="0"/>
    </xf>
    <xf numFmtId="0" fontId="32" fillId="14" borderId="2" xfId="0" applyFont="1" applyFill="1" applyBorder="1" applyAlignment="1">
      <alignment vertical="center" wrapText="1"/>
    </xf>
    <xf numFmtId="0" fontId="32" fillId="14" borderId="2" xfId="0" applyFont="1" applyFill="1" applyBorder="1" applyAlignment="1">
      <alignment vertical="center"/>
    </xf>
    <xf numFmtId="0" fontId="32" fillId="2" borderId="2" xfId="0" applyFont="1" applyFill="1" applyBorder="1" applyAlignment="1">
      <alignment horizontal="center" vertical="center" wrapText="1"/>
    </xf>
    <xf numFmtId="0" fontId="32" fillId="2" borderId="6" xfId="0" applyFont="1" applyFill="1" applyBorder="1" applyAlignment="1">
      <alignment horizontal="center" vertical="center" wrapText="1"/>
    </xf>
    <xf numFmtId="1" fontId="32" fillId="0" borderId="4" xfId="0" applyNumberFormat="1" applyFont="1" applyBorder="1" applyAlignment="1" applyProtection="1">
      <alignment horizontal="center" vertical="center"/>
      <protection locked="0"/>
    </xf>
    <xf numFmtId="1" fontId="32" fillId="0" borderId="2" xfId="0" applyNumberFormat="1" applyFont="1" applyBorder="1" applyAlignment="1" applyProtection="1">
      <alignment horizontal="center" vertical="center"/>
      <protection locked="0"/>
    </xf>
    <xf numFmtId="1" fontId="17" fillId="0" borderId="4" xfId="0" applyNumberFormat="1" applyFont="1" applyBorder="1" applyAlignment="1" applyProtection="1">
      <alignment horizontal="center" vertical="center"/>
      <protection locked="0"/>
    </xf>
    <xf numFmtId="1" fontId="17" fillId="0" borderId="2" xfId="0" applyNumberFormat="1" applyFont="1" applyBorder="1" applyAlignment="1" applyProtection="1">
      <alignment horizontal="center" vertical="center"/>
      <protection locked="0"/>
    </xf>
    <xf numFmtId="0" fontId="17" fillId="0" borderId="7" xfId="0" applyFont="1" applyBorder="1" applyAlignment="1" applyProtection="1">
      <alignment horizontal="center" vertical="center" wrapText="1"/>
      <protection locked="0"/>
    </xf>
    <xf numFmtId="0" fontId="17" fillId="0" borderId="4" xfId="0" applyFont="1" applyBorder="1" applyAlignment="1" applyProtection="1">
      <alignment horizontal="center" vertical="center" wrapText="1"/>
      <protection locked="0"/>
    </xf>
    <xf numFmtId="0" fontId="12" fillId="0" borderId="14" xfId="0" applyFont="1" applyBorder="1" applyAlignment="1" applyProtection="1">
      <alignment horizontal="right"/>
      <protection locked="0"/>
    </xf>
    <xf numFmtId="0" fontId="12" fillId="0" borderId="20" xfId="0" applyFont="1" applyBorder="1" applyAlignment="1" applyProtection="1">
      <alignment horizontal="right"/>
      <protection locked="0"/>
    </xf>
    <xf numFmtId="0" fontId="38" fillId="6" borderId="2" xfId="0" applyFont="1" applyFill="1" applyBorder="1" applyAlignment="1" applyProtection="1">
      <alignment horizontal="left" vertical="center"/>
      <protection locked="0"/>
    </xf>
    <xf numFmtId="0" fontId="38" fillId="6" borderId="4" xfId="0" applyFont="1" applyFill="1" applyBorder="1" applyAlignment="1" applyProtection="1">
      <alignment horizontal="left" vertical="center"/>
      <protection locked="0"/>
    </xf>
    <xf numFmtId="0" fontId="12" fillId="13" borderId="6" xfId="0" applyFont="1" applyFill="1" applyBorder="1" applyAlignment="1" applyProtection="1">
      <alignment horizontal="center" vertical="center"/>
      <protection locked="0"/>
    </xf>
    <xf numFmtId="0" fontId="12" fillId="13" borderId="7" xfId="0" applyFont="1" applyFill="1" applyBorder="1" applyAlignment="1" applyProtection="1">
      <alignment horizontal="center" vertical="center"/>
      <protection locked="0"/>
    </xf>
    <xf numFmtId="0" fontId="12" fillId="13" borderId="4" xfId="0" applyFont="1" applyFill="1" applyBorder="1" applyAlignment="1" applyProtection="1">
      <alignment horizontal="center" vertical="center"/>
      <protection locked="0"/>
    </xf>
    <xf numFmtId="0" fontId="12" fillId="18" borderId="2" xfId="0" applyFont="1" applyFill="1" applyBorder="1" applyAlignment="1" applyProtection="1">
      <alignment horizontal="center" vertical="center"/>
      <protection locked="0"/>
    </xf>
    <xf numFmtId="0" fontId="12" fillId="18" borderId="6" xfId="0" applyFont="1" applyFill="1" applyBorder="1" applyAlignment="1" applyProtection="1">
      <alignment horizontal="center" vertical="center"/>
      <protection locked="0"/>
    </xf>
    <xf numFmtId="0" fontId="12" fillId="18" borderId="7" xfId="0" applyFont="1" applyFill="1" applyBorder="1" applyAlignment="1" applyProtection="1">
      <alignment horizontal="center" vertical="center"/>
      <protection locked="0"/>
    </xf>
    <xf numFmtId="0" fontId="12" fillId="18" borderId="4" xfId="0" applyFont="1" applyFill="1" applyBorder="1" applyAlignment="1" applyProtection="1">
      <alignment horizontal="center" vertical="center"/>
      <protection locked="0"/>
    </xf>
    <xf numFmtId="0" fontId="38" fillId="6" borderId="15" xfId="0" applyFont="1" applyFill="1" applyBorder="1" applyAlignment="1" applyProtection="1">
      <alignment horizontal="left" vertical="center"/>
      <protection locked="0"/>
    </xf>
    <xf numFmtId="0" fontId="38" fillId="6" borderId="6" xfId="0" applyFont="1" applyFill="1" applyBorder="1" applyAlignment="1" applyProtection="1">
      <alignment horizontal="left" vertical="center"/>
      <protection locked="0"/>
    </xf>
    <xf numFmtId="0" fontId="38" fillId="6" borderId="7" xfId="0" applyFont="1" applyFill="1" applyBorder="1" applyAlignment="1" applyProtection="1">
      <alignment horizontal="left" vertical="center"/>
      <protection locked="0"/>
    </xf>
    <xf numFmtId="0" fontId="38" fillId="6" borderId="18" xfId="0" applyFont="1" applyFill="1" applyBorder="1" applyAlignment="1" applyProtection="1">
      <alignment horizontal="left" vertical="center"/>
      <protection locked="0"/>
    </xf>
    <xf numFmtId="0" fontId="12" fillId="0" borderId="14" xfId="0" applyFont="1" applyBorder="1" applyAlignment="1" applyProtection="1">
      <alignment horizontal="center"/>
      <protection locked="0"/>
    </xf>
    <xf numFmtId="0" fontId="12" fillId="0" borderId="20" xfId="0" applyFont="1" applyBorder="1" applyAlignment="1" applyProtection="1">
      <alignment horizontal="center"/>
      <protection locked="0"/>
    </xf>
    <xf numFmtId="0" fontId="12" fillId="0" borderId="19" xfId="0" applyFont="1" applyBorder="1" applyAlignment="1" applyProtection="1">
      <alignment horizontal="center"/>
      <protection locked="0"/>
    </xf>
    <xf numFmtId="0" fontId="25" fillId="9" borderId="8" xfId="0" applyFont="1" applyFill="1" applyBorder="1" applyAlignment="1" applyProtection="1">
      <alignment horizontal="center" vertical="center"/>
      <protection locked="0"/>
    </xf>
    <xf numFmtId="0" fontId="25" fillId="9" borderId="3" xfId="0" applyFont="1" applyFill="1" applyBorder="1" applyAlignment="1" applyProtection="1">
      <alignment horizontal="center" vertical="center"/>
      <protection locked="0"/>
    </xf>
    <xf numFmtId="0" fontId="16" fillId="9" borderId="11" xfId="0" applyFont="1" applyFill="1" applyBorder="1" applyAlignment="1" applyProtection="1">
      <alignment horizontal="center" vertical="center" wrapText="1"/>
      <protection locked="0"/>
    </xf>
    <xf numFmtId="0" fontId="16" fillId="9" borderId="12" xfId="0" applyFont="1" applyFill="1" applyBorder="1" applyAlignment="1" applyProtection="1">
      <alignment horizontal="center" vertical="center" wrapText="1"/>
      <protection locked="0"/>
    </xf>
    <xf numFmtId="0" fontId="16" fillId="9" borderId="3" xfId="0" applyFont="1" applyFill="1" applyBorder="1" applyAlignment="1" applyProtection="1">
      <alignment horizontal="center" vertical="center" wrapText="1"/>
      <protection locked="0"/>
    </xf>
    <xf numFmtId="0" fontId="16" fillId="9" borderId="2" xfId="0" applyFont="1" applyFill="1" applyBorder="1" applyAlignment="1" applyProtection="1">
      <alignment horizontal="center" vertical="center" wrapText="1"/>
      <protection locked="0"/>
    </xf>
    <xf numFmtId="0" fontId="37" fillId="0" borderId="2" xfId="0" applyFont="1" applyBorder="1" applyAlignment="1" applyProtection="1">
      <alignment horizontal="center" vertical="center"/>
      <protection locked="0"/>
    </xf>
    <xf numFmtId="0" fontId="37" fillId="0" borderId="15" xfId="0" applyFont="1" applyBorder="1" applyAlignment="1" applyProtection="1">
      <alignment horizontal="center" vertical="center"/>
      <protection locked="0"/>
    </xf>
    <xf numFmtId="0" fontId="24" fillId="21" borderId="2" xfId="0" applyFont="1" applyFill="1" applyBorder="1" applyAlignment="1" applyProtection="1">
      <alignment horizontal="center" vertical="center"/>
      <protection locked="0"/>
    </xf>
    <xf numFmtId="0" fontId="24" fillId="9" borderId="20" xfId="0" applyFont="1" applyFill="1" applyBorder="1" applyAlignment="1" applyProtection="1">
      <alignment horizontal="center" vertical="center"/>
      <protection locked="0"/>
    </xf>
    <xf numFmtId="0" fontId="24" fillId="9" borderId="18" xfId="0" applyFont="1" applyFill="1" applyBorder="1" applyAlignment="1" applyProtection="1">
      <alignment horizontal="center" vertical="center"/>
      <protection locked="0"/>
    </xf>
    <xf numFmtId="0" fontId="24" fillId="9" borderId="21" xfId="0" applyFont="1" applyFill="1" applyBorder="1" applyAlignment="1" applyProtection="1">
      <alignment horizontal="center" vertical="center"/>
      <protection locked="0"/>
    </xf>
    <xf numFmtId="0" fontId="24" fillId="9" borderId="13" xfId="0" applyFont="1" applyFill="1" applyBorder="1" applyAlignment="1" applyProtection="1">
      <alignment horizontal="center" vertical="center"/>
      <protection locked="0"/>
    </xf>
    <xf numFmtId="0" fontId="24" fillId="9" borderId="20" xfId="0" applyFont="1" applyFill="1" applyBorder="1" applyAlignment="1" applyProtection="1">
      <alignment horizontal="center" vertical="center" wrapText="1"/>
      <protection locked="0"/>
    </xf>
    <xf numFmtId="0" fontId="24" fillId="9" borderId="18" xfId="0" applyFont="1" applyFill="1" applyBorder="1" applyAlignment="1" applyProtection="1">
      <alignment horizontal="center" vertical="center" wrapText="1"/>
      <protection locked="0"/>
    </xf>
    <xf numFmtId="0" fontId="24" fillId="9" borderId="21" xfId="0" applyFont="1" applyFill="1" applyBorder="1" applyAlignment="1" applyProtection="1">
      <alignment horizontal="center" vertical="center" wrapText="1"/>
      <protection locked="0"/>
    </xf>
    <xf numFmtId="0" fontId="24" fillId="9" borderId="13" xfId="0" applyFont="1" applyFill="1" applyBorder="1" applyAlignment="1" applyProtection="1">
      <alignment horizontal="center" vertical="center" wrapText="1"/>
      <protection locked="0"/>
    </xf>
    <xf numFmtId="0" fontId="32" fillId="6" borderId="14" xfId="0" applyFont="1" applyFill="1" applyBorder="1" applyAlignment="1" applyProtection="1">
      <alignment horizontal="center"/>
      <protection locked="0"/>
    </xf>
    <xf numFmtId="0" fontId="32" fillId="6" borderId="11" xfId="0" applyFont="1" applyFill="1" applyBorder="1" applyAlignment="1" applyProtection="1">
      <alignment horizontal="center"/>
      <protection locked="0"/>
    </xf>
    <xf numFmtId="0" fontId="32" fillId="6" borderId="12" xfId="0" applyFont="1" applyFill="1" applyBorder="1" applyAlignment="1" applyProtection="1">
      <alignment horizontal="center"/>
      <protection locked="0"/>
    </xf>
    <xf numFmtId="0" fontId="12" fillId="0" borderId="14" xfId="0" applyFont="1" applyBorder="1" applyAlignment="1">
      <alignment horizontal="center"/>
    </xf>
    <xf numFmtId="0" fontId="12" fillId="0" borderId="20" xfId="0" applyFont="1" applyBorder="1" applyAlignment="1">
      <alignment horizontal="center"/>
    </xf>
    <xf numFmtId="0" fontId="12" fillId="0" borderId="18" xfId="0" applyFont="1" applyBorder="1" applyAlignment="1">
      <alignment horizontal="center"/>
    </xf>
    <xf numFmtId="0" fontId="12" fillId="20" borderId="6" xfId="0" applyFont="1" applyFill="1" applyBorder="1" applyAlignment="1" applyProtection="1">
      <alignment horizontal="center" vertical="center"/>
      <protection locked="0"/>
    </xf>
    <xf numFmtId="0" fontId="12" fillId="20" borderId="7" xfId="0" applyFont="1" applyFill="1" applyBorder="1" applyAlignment="1" applyProtection="1">
      <alignment horizontal="center" vertical="center"/>
      <protection locked="0"/>
    </xf>
    <xf numFmtId="0" fontId="12" fillId="20" borderId="4" xfId="0" applyFont="1" applyFill="1" applyBorder="1" applyAlignment="1" applyProtection="1">
      <alignment horizontal="center" vertical="center"/>
      <protection locked="0"/>
    </xf>
    <xf numFmtId="0" fontId="12" fillId="15" borderId="6" xfId="0" applyFont="1" applyFill="1" applyBorder="1" applyAlignment="1" applyProtection="1">
      <alignment horizontal="center" vertical="center"/>
      <protection locked="0"/>
    </xf>
    <xf numFmtId="0" fontId="12" fillId="15" borderId="7" xfId="0" applyFont="1" applyFill="1" applyBorder="1" applyAlignment="1" applyProtection="1">
      <alignment horizontal="center" vertical="center"/>
      <protection locked="0"/>
    </xf>
    <xf numFmtId="0" fontId="12" fillId="15" borderId="4" xfId="0" applyFont="1" applyFill="1" applyBorder="1" applyAlignment="1" applyProtection="1">
      <alignment horizontal="center" vertical="center"/>
      <protection locked="0"/>
    </xf>
    <xf numFmtId="0" fontId="17" fillId="6" borderId="14" xfId="0" applyFont="1" applyFill="1" applyBorder="1" applyAlignment="1" applyProtection="1">
      <alignment horizontal="center"/>
      <protection locked="0"/>
    </xf>
    <xf numFmtId="0" fontId="17" fillId="6" borderId="8" xfId="0" applyFont="1" applyFill="1" applyBorder="1" applyAlignment="1" applyProtection="1">
      <alignment horizontal="center"/>
      <protection locked="0"/>
    </xf>
    <xf numFmtId="0" fontId="17" fillId="6" borderId="3" xfId="0" applyFont="1" applyFill="1" applyBorder="1" applyAlignment="1" applyProtection="1">
      <alignment horizontal="center"/>
      <protection locked="0"/>
    </xf>
    <xf numFmtId="0" fontId="12" fillId="0" borderId="6" xfId="0" applyFont="1" applyBorder="1" applyAlignment="1" applyProtection="1">
      <alignment horizontal="center"/>
      <protection locked="0"/>
    </xf>
    <xf numFmtId="0" fontId="12" fillId="0" borderId="7" xfId="0" applyFont="1" applyBorder="1" applyAlignment="1" applyProtection="1">
      <alignment horizontal="center"/>
      <protection locked="0"/>
    </xf>
    <xf numFmtId="0" fontId="12" fillId="0" borderId="4" xfId="0" applyFont="1" applyBorder="1" applyAlignment="1" applyProtection="1">
      <alignment horizontal="center"/>
      <protection locked="0"/>
    </xf>
    <xf numFmtId="0" fontId="32" fillId="6" borderId="8" xfId="0" applyFont="1" applyFill="1" applyBorder="1" applyAlignment="1" applyProtection="1">
      <alignment horizontal="center"/>
      <protection locked="0"/>
    </xf>
    <xf numFmtId="0" fontId="32" fillId="6" borderId="3" xfId="0" applyFont="1" applyFill="1" applyBorder="1" applyAlignment="1" applyProtection="1">
      <alignment horizontal="center"/>
      <protection locked="0"/>
    </xf>
    <xf numFmtId="0" fontId="12" fillId="0" borderId="18" xfId="0" applyFont="1" applyBorder="1" applyAlignment="1" applyProtection="1">
      <alignment horizontal="center"/>
      <protection locked="0"/>
    </xf>
    <xf numFmtId="0" fontId="12" fillId="6" borderId="2" xfId="0" applyFont="1" applyFill="1" applyBorder="1" applyAlignment="1" applyProtection="1">
      <alignment horizontal="center" vertical="center" wrapText="1"/>
      <protection locked="0"/>
    </xf>
    <xf numFmtId="0" fontId="33" fillId="0" borderId="0" xfId="2" applyFont="1" applyBorder="1" applyAlignment="1" applyProtection="1">
      <alignment horizontal="center"/>
      <protection locked="0"/>
    </xf>
    <xf numFmtId="0" fontId="12" fillId="0" borderId="0" xfId="0" applyFont="1" applyAlignment="1" applyProtection="1">
      <alignment horizontal="center"/>
      <protection locked="0"/>
    </xf>
    <xf numFmtId="0" fontId="12" fillId="0" borderId="6" xfId="0" applyFont="1" applyBorder="1" applyAlignment="1" applyProtection="1">
      <alignment horizontal="right"/>
      <protection locked="0"/>
    </xf>
    <xf numFmtId="0" fontId="12" fillId="0" borderId="7" xfId="0" applyFont="1" applyBorder="1" applyAlignment="1" applyProtection="1">
      <alignment horizontal="right"/>
      <protection locked="0"/>
    </xf>
    <xf numFmtId="0" fontId="12" fillId="15" borderId="2" xfId="0" applyFont="1" applyFill="1" applyBorder="1" applyAlignment="1" applyProtection="1">
      <alignment horizontal="center" vertical="center"/>
      <protection locked="0"/>
    </xf>
    <xf numFmtId="0" fontId="16" fillId="9" borderId="8" xfId="0" applyFont="1" applyFill="1" applyBorder="1" applyAlignment="1" applyProtection="1">
      <alignment horizontal="center" vertical="center" wrapText="1"/>
      <protection locked="0"/>
    </xf>
    <xf numFmtId="0" fontId="10" fillId="13" borderId="2" xfId="0" applyFont="1" applyFill="1" applyBorder="1" applyAlignment="1" applyProtection="1">
      <alignment horizontal="center" vertical="center"/>
      <protection locked="0"/>
    </xf>
    <xf numFmtId="0" fontId="10" fillId="11" borderId="2" xfId="0" applyFont="1" applyFill="1" applyBorder="1" applyAlignment="1" applyProtection="1">
      <alignment horizontal="center" vertical="center"/>
      <protection locked="0"/>
    </xf>
    <xf numFmtId="0" fontId="12" fillId="12" borderId="2" xfId="0" applyFont="1" applyFill="1" applyBorder="1" applyAlignment="1" applyProtection="1">
      <alignment horizontal="center" vertical="center"/>
      <protection locked="0"/>
    </xf>
    <xf numFmtId="0" fontId="25" fillId="9" borderId="19" xfId="0" applyFont="1" applyFill="1" applyBorder="1" applyAlignment="1" applyProtection="1">
      <alignment horizontal="center" vertical="center"/>
      <protection locked="0"/>
    </xf>
    <xf numFmtId="0" fontId="25" fillId="9" borderId="13" xfId="0" applyFont="1" applyFill="1" applyBorder="1" applyAlignment="1" applyProtection="1">
      <alignment horizontal="center" vertical="center"/>
      <protection locked="0"/>
    </xf>
    <xf numFmtId="0" fontId="32" fillId="0" borderId="19" xfId="0" applyFont="1" applyBorder="1" applyAlignment="1" applyProtection="1">
      <alignment horizontal="center"/>
      <protection locked="0"/>
    </xf>
    <xf numFmtId="0" fontId="29" fillId="0" borderId="2" xfId="0" applyFont="1" applyBorder="1" applyAlignment="1" applyProtection="1">
      <alignment horizontal="center" vertical="top" wrapText="1"/>
      <protection locked="0"/>
    </xf>
    <xf numFmtId="0" fontId="3" fillId="18" borderId="11" xfId="0" applyFont="1" applyFill="1" applyBorder="1" applyAlignment="1" applyProtection="1">
      <alignment horizontal="center" vertical="center"/>
      <protection locked="0"/>
    </xf>
    <xf numFmtId="0" fontId="3" fillId="18" borderId="0" xfId="0" applyFont="1" applyFill="1" applyAlignment="1" applyProtection="1">
      <alignment horizontal="center" vertical="center"/>
      <protection locked="0"/>
    </xf>
    <xf numFmtId="0" fontId="7" fillId="7" borderId="11" xfId="0" applyFont="1" applyFill="1" applyBorder="1" applyAlignment="1" applyProtection="1">
      <alignment horizontal="center" vertical="center"/>
      <protection locked="0"/>
    </xf>
    <xf numFmtId="0" fontId="7" fillId="7" borderId="0" xfId="0" applyFont="1" applyFill="1" applyAlignment="1" applyProtection="1">
      <alignment horizontal="center" vertical="center"/>
      <protection locked="0"/>
    </xf>
    <xf numFmtId="0" fontId="7" fillId="22" borderId="14" xfId="0" applyFont="1" applyFill="1" applyBorder="1" applyAlignment="1" applyProtection="1">
      <alignment horizontal="center" vertical="center"/>
      <protection locked="0"/>
    </xf>
    <xf numFmtId="0" fontId="7" fillId="22" borderId="20" xfId="0" applyFont="1" applyFill="1" applyBorder="1" applyAlignment="1" applyProtection="1">
      <alignment horizontal="center" vertical="center"/>
      <protection locked="0"/>
    </xf>
    <xf numFmtId="0" fontId="3" fillId="15" borderId="11" xfId="0" applyFont="1" applyFill="1" applyBorder="1" applyAlignment="1" applyProtection="1">
      <alignment horizontal="center" vertical="center"/>
      <protection locked="0"/>
    </xf>
    <xf numFmtId="0" fontId="3" fillId="15" borderId="0" xfId="0" applyFont="1" applyFill="1" applyAlignment="1" applyProtection="1">
      <alignment horizontal="center" vertical="center"/>
      <protection locked="0"/>
    </xf>
    <xf numFmtId="0" fontId="3" fillId="14" borderId="2" xfId="0" applyFont="1" applyFill="1" applyBorder="1" applyAlignment="1" applyProtection="1">
      <alignment horizontal="center" vertical="center"/>
      <protection locked="0"/>
    </xf>
    <xf numFmtId="0" fontId="7" fillId="7" borderId="2" xfId="0" applyFont="1" applyFill="1" applyBorder="1" applyAlignment="1" applyProtection="1">
      <alignment horizontal="center" vertical="center"/>
      <protection locked="0"/>
    </xf>
    <xf numFmtId="0" fontId="3" fillId="13" borderId="6" xfId="0" applyFont="1" applyFill="1" applyBorder="1" applyAlignment="1" applyProtection="1">
      <alignment horizontal="center" vertical="center"/>
      <protection locked="0"/>
    </xf>
    <xf numFmtId="0" fontId="3" fillId="13" borderId="7" xfId="0" applyFont="1" applyFill="1" applyBorder="1" applyAlignment="1" applyProtection="1">
      <alignment horizontal="center" vertical="center"/>
      <protection locked="0"/>
    </xf>
    <xf numFmtId="0" fontId="3" fillId="13" borderId="4" xfId="0" applyFont="1" applyFill="1" applyBorder="1" applyAlignment="1" applyProtection="1">
      <alignment horizontal="center" vertical="center"/>
      <protection locked="0"/>
    </xf>
    <xf numFmtId="0" fontId="7" fillId="9" borderId="14" xfId="0" applyFont="1" applyFill="1" applyBorder="1" applyAlignment="1" applyProtection="1">
      <alignment horizontal="center" vertical="center"/>
      <protection locked="0"/>
    </xf>
    <xf numFmtId="0" fontId="7" fillId="9" borderId="20" xfId="0" applyFont="1" applyFill="1" applyBorder="1" applyAlignment="1" applyProtection="1">
      <alignment horizontal="center" vertical="center"/>
      <protection locked="0"/>
    </xf>
    <xf numFmtId="0" fontId="29" fillId="0" borderId="11" xfId="0" applyFont="1" applyBorder="1" applyAlignment="1" applyProtection="1">
      <alignment horizontal="center"/>
      <protection locked="0"/>
    </xf>
    <xf numFmtId="0" fontId="3" fillId="20" borderId="2" xfId="0" applyFont="1" applyFill="1" applyBorder="1" applyAlignment="1" applyProtection="1">
      <alignment horizontal="center" vertical="center"/>
      <protection locked="0"/>
    </xf>
    <xf numFmtId="0" fontId="3" fillId="12" borderId="2" xfId="0" applyFont="1" applyFill="1" applyBorder="1" applyAlignment="1" applyProtection="1">
      <alignment horizontal="center" vertical="center"/>
      <protection locked="0"/>
    </xf>
    <xf numFmtId="0" fontId="3" fillId="13" borderId="2" xfId="0" applyFont="1" applyFill="1" applyBorder="1" applyAlignment="1" applyProtection="1">
      <alignment horizontal="center" vertical="center"/>
      <protection locked="0"/>
    </xf>
    <xf numFmtId="0" fontId="3" fillId="21" borderId="2" xfId="0" applyFont="1" applyFill="1" applyBorder="1" applyAlignment="1" applyProtection="1">
      <alignment horizontal="center" vertical="center"/>
      <protection locked="0"/>
    </xf>
    <xf numFmtId="0" fontId="3" fillId="21" borderId="15" xfId="0" applyFont="1" applyFill="1"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0" fontId="3" fillId="0" borderId="8" xfId="0" applyFont="1" applyBorder="1" applyAlignment="1" applyProtection="1">
      <alignment horizontal="center" vertical="center"/>
      <protection locked="0"/>
    </xf>
    <xf numFmtId="0" fontId="3" fillId="0" borderId="19" xfId="0" applyFont="1" applyBorder="1" applyAlignment="1" applyProtection="1">
      <alignment horizontal="center"/>
      <protection locked="0"/>
    </xf>
    <xf numFmtId="0" fontId="3" fillId="0" borderId="8" xfId="0" applyFont="1" applyBorder="1" applyAlignment="1" applyProtection="1">
      <alignment horizontal="center"/>
      <protection locked="0"/>
    </xf>
    <xf numFmtId="0" fontId="3" fillId="18" borderId="2" xfId="0" applyFont="1" applyFill="1" applyBorder="1" applyAlignment="1" applyProtection="1">
      <alignment horizontal="center" vertical="center"/>
      <protection locked="0"/>
    </xf>
    <xf numFmtId="0" fontId="29" fillId="0" borderId="2" xfId="0" applyFont="1" applyBorder="1" applyAlignment="1" applyProtection="1">
      <alignment horizontal="center" vertical="top"/>
      <protection locked="0"/>
    </xf>
    <xf numFmtId="0" fontId="3" fillId="18" borderId="2" xfId="0" applyFont="1" applyFill="1" applyBorder="1" applyAlignment="1">
      <alignment horizontal="center" vertical="center"/>
    </xf>
    <xf numFmtId="0" fontId="7" fillId="7" borderId="14" xfId="0" applyFont="1" applyFill="1" applyBorder="1" applyAlignment="1">
      <alignment horizontal="center" vertical="center"/>
    </xf>
    <xf numFmtId="0" fontId="7" fillId="7" borderId="20" xfId="0" applyFont="1" applyFill="1" applyBorder="1" applyAlignment="1">
      <alignment horizontal="center" vertical="center"/>
    </xf>
    <xf numFmtId="0" fontId="7" fillId="22" borderId="2" xfId="0" applyFont="1" applyFill="1" applyBorder="1" applyAlignment="1">
      <alignment horizontal="center" vertical="center"/>
    </xf>
    <xf numFmtId="0" fontId="3" fillId="15" borderId="2" xfId="0" applyFont="1" applyFill="1" applyBorder="1" applyAlignment="1">
      <alignment horizontal="center" vertical="center"/>
    </xf>
    <xf numFmtId="0" fontId="29" fillId="0" borderId="11" xfId="0" applyFont="1" applyBorder="1" applyAlignment="1">
      <alignment horizontal="center"/>
    </xf>
    <xf numFmtId="0" fontId="3" fillId="0" borderId="15" xfId="0" applyFont="1" applyBorder="1" applyAlignment="1">
      <alignment horizontal="center" vertical="center"/>
    </xf>
    <xf numFmtId="0" fontId="3" fillId="0" borderId="8" xfId="0" applyFont="1" applyBorder="1" applyAlignment="1">
      <alignment horizontal="center" vertical="center"/>
    </xf>
    <xf numFmtId="0" fontId="3" fillId="13" borderId="2" xfId="0" applyFont="1" applyFill="1" applyBorder="1" applyAlignment="1">
      <alignment horizontal="center" vertical="center"/>
    </xf>
    <xf numFmtId="0" fontId="3" fillId="20" borderId="2" xfId="0" applyFont="1" applyFill="1" applyBorder="1" applyAlignment="1">
      <alignment horizontal="center" vertical="center"/>
    </xf>
    <xf numFmtId="0" fontId="7" fillId="9" borderId="2" xfId="0" applyFont="1" applyFill="1" applyBorder="1" applyAlignment="1">
      <alignment horizontal="center" vertical="center"/>
    </xf>
    <xf numFmtId="0" fontId="3" fillId="14" borderId="2" xfId="0" applyFont="1" applyFill="1" applyBorder="1" applyAlignment="1">
      <alignment horizontal="center" vertical="center"/>
    </xf>
    <xf numFmtId="0" fontId="7" fillId="7" borderId="2" xfId="0" applyFont="1" applyFill="1" applyBorder="1" applyAlignment="1">
      <alignment horizontal="center" vertical="center"/>
    </xf>
    <xf numFmtId="0" fontId="3" fillId="0" borderId="19" xfId="0" applyFont="1" applyBorder="1" applyAlignment="1">
      <alignment horizontal="center"/>
    </xf>
    <xf numFmtId="0" fontId="3" fillId="0" borderId="8" xfId="0" applyFont="1" applyBorder="1" applyAlignment="1">
      <alignment horizontal="center"/>
    </xf>
    <xf numFmtId="0" fontId="3" fillId="21" borderId="2" xfId="0" applyFont="1" applyFill="1" applyBorder="1" applyAlignment="1">
      <alignment horizontal="center" vertical="center"/>
    </xf>
    <xf numFmtId="0" fontId="3" fillId="21" borderId="15" xfId="0" applyFont="1" applyFill="1" applyBorder="1" applyAlignment="1">
      <alignment horizontal="center" vertical="center"/>
    </xf>
    <xf numFmtId="0" fontId="3" fillId="12" borderId="2" xfId="0" applyFont="1" applyFill="1" applyBorder="1" applyAlignment="1">
      <alignment horizontal="center" vertical="center"/>
    </xf>
  </cellXfs>
  <cellStyles count="8">
    <cellStyle name="Estilo 1" xfId="1" xr:uid="{00000000-0005-0000-0000-000000000000}"/>
    <cellStyle name="Hipervínculo" xfId="2" builtinId="8"/>
    <cellStyle name="Normal" xfId="0" builtinId="0"/>
    <cellStyle name="Normal 2" xfId="3" xr:uid="{00000000-0005-0000-0000-000003000000}"/>
    <cellStyle name="Normal 3" xfId="4" xr:uid="{00000000-0005-0000-0000-000004000000}"/>
    <cellStyle name="Normal 4" xfId="5" xr:uid="{00000000-0005-0000-0000-000005000000}"/>
    <cellStyle name="Porcentual 2" xfId="6" xr:uid="{00000000-0005-0000-0000-000006000000}"/>
    <cellStyle name="Porcentual 2 2" xfId="7" xr:uid="{9E13A235-7C31-4B23-94C1-79E469E26E7E}"/>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8FE-4644-A30B-7F251180E151}"/>
              </c:ext>
            </c:extLst>
          </c:dPt>
          <c:dPt>
            <c:idx val="1"/>
            <c:invertIfNegative val="0"/>
            <c:bubble3D val="0"/>
            <c:spPr>
              <a:solidFill>
                <a:srgbClr val="C00000"/>
              </a:solidFill>
            </c:spPr>
            <c:extLst>
              <c:ext xmlns:c16="http://schemas.microsoft.com/office/drawing/2014/chart" uri="{C3380CC4-5D6E-409C-BE32-E72D297353CC}">
                <c16:uniqueId val="{00000001-98FE-4644-A30B-7F251180E15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8FE-4644-A30B-7F251180E15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8FE-4644-A30B-7F251180E15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0.75</c:v>
                </c:pt>
                <c:pt idx="2">
                  <c:v>0.25</c:v>
                </c:pt>
                <c:pt idx="3">
                  <c:v>0</c:v>
                </c:pt>
              </c:numCache>
            </c:numRef>
          </c:val>
          <c:extLst>
            <c:ext xmlns:c16="http://schemas.microsoft.com/office/drawing/2014/chart" uri="{C3380CC4-5D6E-409C-BE32-E72D297353CC}">
              <c16:uniqueId val="{00000004-98FE-4644-A30B-7F251180E151}"/>
            </c:ext>
          </c:extLst>
        </c:ser>
        <c:dLbls>
          <c:showLegendKey val="0"/>
          <c:showVal val="0"/>
          <c:showCatName val="0"/>
          <c:showSerName val="0"/>
          <c:showPercent val="0"/>
          <c:showBubbleSize val="0"/>
        </c:dLbls>
        <c:gapWidth val="150"/>
        <c:shape val="box"/>
        <c:axId val="108495503"/>
        <c:axId val="1"/>
        <c:axId val="0"/>
      </c:bar3DChart>
      <c:catAx>
        <c:axId val="10849550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550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Directiva!$C$2</c:f>
              <c:strCache>
                <c:ptCount val="1"/>
                <c:pt idx="0">
                  <c:v>AÑO 2023</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DC0-4DF3-9B91-E327FE55CADF}"/>
                </c:ext>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DC0-4DF3-9B91-E327FE55CAD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0.75</c:v>
                </c:pt>
                <c:pt idx="2">
                  <c:v>0.25</c:v>
                </c:pt>
                <c:pt idx="3">
                  <c:v>0</c:v>
                </c:pt>
              </c:numCache>
            </c:numRef>
          </c:val>
          <c:smooth val="0"/>
          <c:extLst>
            <c:ext xmlns:c16="http://schemas.microsoft.com/office/drawing/2014/chart" uri="{C3380CC4-5D6E-409C-BE32-E72D297353CC}">
              <c16:uniqueId val="{00000003-1DC0-4DF3-9B91-E327FE55CADF}"/>
            </c:ext>
          </c:extLst>
        </c:ser>
        <c:ser>
          <c:idx val="0"/>
          <c:order val="1"/>
          <c:tx>
            <c:strRef>
              <c:f>Directiva!$H$2</c:f>
              <c:strCache>
                <c:ptCount val="1"/>
                <c:pt idx="0">
                  <c:v>AÑO 2024</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5-1DC0-4DF3-9B91-E327FE55CADF}"/>
            </c:ext>
          </c:extLst>
        </c:ser>
        <c:ser>
          <c:idx val="1"/>
          <c:order val="2"/>
          <c:tx>
            <c:strRef>
              <c:f>Directiva!$M$2</c:f>
              <c:strCache>
                <c:ptCount val="1"/>
                <c:pt idx="0">
                  <c:v>AÑO 2025</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DC0-4DF3-9B91-E327FE55CADF}"/>
                </c:ext>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1DC0-4DF3-9B91-E327FE55CADF}"/>
                </c:ext>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DC0-4DF3-9B91-E327FE55CADF}"/>
                </c:ext>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A-1DC0-4DF3-9B91-E327FE55CADF}"/>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DC0-4DF3-9B91-E327FE55CADF}"/>
                </c:ext>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1DC0-4DF3-9B91-E327FE55CADF}"/>
                </c:ext>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E-1DC0-4DF3-9B91-E327FE55CADF}"/>
            </c:ext>
          </c:extLst>
        </c:ser>
        <c:dLbls>
          <c:showLegendKey val="0"/>
          <c:showVal val="0"/>
          <c:showCatName val="0"/>
          <c:showSerName val="0"/>
          <c:showPercent val="0"/>
          <c:showBubbleSize val="0"/>
        </c:dLbls>
        <c:smooth val="0"/>
        <c:axId val="108486863"/>
        <c:axId val="1"/>
      </c:lineChart>
      <c:catAx>
        <c:axId val="108486863"/>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86863"/>
        <c:crosses val="autoZero"/>
        <c:crossBetween val="between"/>
      </c:valAx>
    </c:plotArea>
    <c:legend>
      <c:legendPos val="b"/>
      <c:overlay val="0"/>
      <c:txPr>
        <a:bodyPr/>
        <a:lstStyle/>
        <a:p>
          <a:pPr>
            <a:defRPr sz="845"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ESTRATEGICA</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3E9-414C-A282-C7906299BB7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F3E9-414C-A282-C7906299BB7C}"/>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3E9-414C-A282-C7906299BB7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3E9-414C-A282-C7906299BB7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3E9-414C-A282-C7906299BB7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F3E9-414C-A282-C7906299BB7C}"/>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3E9-414C-A282-C7906299BB7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3E9-414C-A282-C7906299BB7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F3E9-414C-A282-C7906299BB7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3E9-414C-A282-C7906299BB7C}"/>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3E9-414C-A282-C7906299BB7C}"/>
                </c:ext>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3E9-414C-A282-C7906299BB7C}"/>
                </c:ext>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3E9-414C-A282-C7906299BB7C}"/>
                </c:ext>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3E9-414C-A282-C7906299BB7C}"/>
            </c:ext>
          </c:extLst>
        </c:ser>
        <c:dLbls>
          <c:showLegendKey val="0"/>
          <c:showVal val="0"/>
          <c:showCatName val="0"/>
          <c:showSerName val="0"/>
          <c:showPercent val="0"/>
          <c:showBubbleSize val="0"/>
        </c:dLbls>
        <c:smooth val="0"/>
        <c:axId val="108491183"/>
        <c:axId val="1"/>
      </c:lineChart>
      <c:catAx>
        <c:axId val="10849118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118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GOBIERNO ESCOLAR</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11-4578-A4F1-EBBCA5673EB0}"/>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0.125</c:v>
                </c:pt>
                <c:pt idx="1">
                  <c:v>0.5</c:v>
                </c:pt>
                <c:pt idx="2">
                  <c:v>0.375</c:v>
                </c:pt>
                <c:pt idx="3">
                  <c:v>0</c:v>
                </c:pt>
              </c:numCache>
            </c:numRef>
          </c:val>
          <c:smooth val="0"/>
          <c:extLst>
            <c:ext xmlns:c16="http://schemas.microsoft.com/office/drawing/2014/chart" uri="{C3380CC4-5D6E-409C-BE32-E72D297353CC}">
              <c16:uniqueId val="{00000002-CA11-4578-A4F1-EBBCA5673EB0}"/>
            </c:ext>
          </c:extLst>
        </c:ser>
        <c:ser>
          <c:idx val="0"/>
          <c:order val="1"/>
          <c:tx>
            <c:strRef>
              <c:f>Directiva!$H$2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11-4578-A4F1-EBBCA5673EB0}"/>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11-4578-A4F1-EBBCA5673EB0}"/>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11-4578-A4F1-EBBCA5673EB0}"/>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CA11-4578-A4F1-EBBCA5673EB0}"/>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11-4578-A4F1-EBBCA5673EB0}"/>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11-4578-A4F1-EBBCA5673EB0}"/>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11-4578-A4F1-EBBCA5673EB0}"/>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CA11-4578-A4F1-EBBCA5673EB0}"/>
            </c:ext>
          </c:extLst>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A11-4578-A4F1-EBBCA5673EB0}"/>
            </c:ext>
          </c:extLst>
        </c:ser>
        <c:dLbls>
          <c:showLegendKey val="0"/>
          <c:showVal val="0"/>
          <c:showCatName val="0"/>
          <c:showSerName val="0"/>
          <c:showPercent val="0"/>
          <c:showBubbleSize val="0"/>
        </c:dLbls>
        <c:smooth val="0"/>
        <c:axId val="131866223"/>
        <c:axId val="1"/>
      </c:lineChart>
      <c:catAx>
        <c:axId val="13186622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622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7E3-471B-95DA-6E0219924290}"/>
              </c:ext>
            </c:extLst>
          </c:dPt>
          <c:dPt>
            <c:idx val="1"/>
            <c:invertIfNegative val="0"/>
            <c:bubble3D val="0"/>
            <c:spPr>
              <a:solidFill>
                <a:srgbClr val="C00000"/>
              </a:solidFill>
            </c:spPr>
            <c:extLst>
              <c:ext xmlns:c16="http://schemas.microsoft.com/office/drawing/2014/chart" uri="{C3380CC4-5D6E-409C-BE32-E72D297353CC}">
                <c16:uniqueId val="{00000001-47E3-471B-95DA-6E021992429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7E3-471B-95DA-6E021992429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7E3-471B-95DA-6E021992429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1</c:v>
                </c:pt>
                <c:pt idx="3">
                  <c:v>0</c:v>
                </c:pt>
              </c:numCache>
            </c:numRef>
          </c:val>
          <c:extLst>
            <c:ext xmlns:c16="http://schemas.microsoft.com/office/drawing/2014/chart" uri="{C3380CC4-5D6E-409C-BE32-E72D297353CC}">
              <c16:uniqueId val="{00000004-47E3-471B-95DA-6E0219924290}"/>
            </c:ext>
          </c:extLst>
        </c:ser>
        <c:dLbls>
          <c:showLegendKey val="0"/>
          <c:showVal val="0"/>
          <c:showCatName val="0"/>
          <c:showSerName val="0"/>
          <c:showPercent val="0"/>
          <c:showBubbleSize val="0"/>
        </c:dLbls>
        <c:gapWidth val="150"/>
        <c:shape val="box"/>
        <c:axId val="131859983"/>
        <c:axId val="1"/>
        <c:axId val="0"/>
      </c:bar3DChart>
      <c:catAx>
        <c:axId val="1318599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5998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27B-4181-8A6B-D9B3FAC4152A}"/>
              </c:ext>
            </c:extLst>
          </c:dPt>
          <c:dPt>
            <c:idx val="1"/>
            <c:invertIfNegative val="0"/>
            <c:bubble3D val="0"/>
            <c:spPr>
              <a:solidFill>
                <a:srgbClr val="C00000"/>
              </a:solidFill>
            </c:spPr>
            <c:extLst>
              <c:ext xmlns:c16="http://schemas.microsoft.com/office/drawing/2014/chart" uri="{C3380CC4-5D6E-409C-BE32-E72D297353CC}">
                <c16:uniqueId val="{00000001-A27B-4181-8A6B-D9B3FAC4152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27B-4181-8A6B-D9B3FAC4152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27B-4181-8A6B-D9B3FAC4152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c:v>
                </c:pt>
                <c:pt idx="3">
                  <c:v>0</c:v>
                </c:pt>
              </c:numCache>
            </c:numRef>
          </c:val>
          <c:extLst>
            <c:ext xmlns:c16="http://schemas.microsoft.com/office/drawing/2014/chart" uri="{C3380CC4-5D6E-409C-BE32-E72D297353CC}">
              <c16:uniqueId val="{00000004-A27B-4181-8A6B-D9B3FAC4152A}"/>
            </c:ext>
          </c:extLst>
        </c:ser>
        <c:dLbls>
          <c:showLegendKey val="0"/>
          <c:showVal val="0"/>
          <c:showCatName val="0"/>
          <c:showSerName val="0"/>
          <c:showPercent val="0"/>
          <c:showBubbleSize val="0"/>
        </c:dLbls>
        <c:gapWidth val="150"/>
        <c:shape val="box"/>
        <c:axId val="131864783"/>
        <c:axId val="1"/>
        <c:axId val="0"/>
      </c:bar3DChart>
      <c:catAx>
        <c:axId val="1318647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478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Cultura Institucional</a:t>
            </a:r>
          </a:p>
        </c:rich>
      </c:tx>
      <c:layout>
        <c:manualLayout>
          <c:xMode val="edge"/>
          <c:yMode val="edge"/>
          <c:x val="0.14841309823677581"/>
          <c:y val="2.829377776541183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3DC-473B-82E6-5E9767D0E4F2}"/>
              </c:ext>
            </c:extLst>
          </c:dPt>
          <c:dPt>
            <c:idx val="1"/>
            <c:invertIfNegative val="0"/>
            <c:bubble3D val="0"/>
            <c:spPr>
              <a:solidFill>
                <a:srgbClr val="C00000"/>
              </a:solidFill>
            </c:spPr>
            <c:extLst>
              <c:ext xmlns:c16="http://schemas.microsoft.com/office/drawing/2014/chart" uri="{C3380CC4-5D6E-409C-BE32-E72D297353CC}">
                <c16:uniqueId val="{00000001-23DC-473B-82E6-5E9767D0E4F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DC-473B-82E6-5E9767D0E4F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DC-473B-82E6-5E9767D0E4F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4-23DC-473B-82E6-5E9767D0E4F2}"/>
            </c:ext>
          </c:extLst>
        </c:ser>
        <c:dLbls>
          <c:showLegendKey val="0"/>
          <c:showVal val="0"/>
          <c:showCatName val="0"/>
          <c:showSerName val="0"/>
          <c:showPercent val="0"/>
          <c:showBubbleSize val="0"/>
        </c:dLbls>
        <c:gapWidth val="150"/>
        <c:shape val="box"/>
        <c:axId val="131873423"/>
        <c:axId val="1"/>
        <c:axId val="0"/>
      </c:bar3DChart>
      <c:catAx>
        <c:axId val="1318734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7342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CULTURA INSTITUCIONAL</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FE9-4CA5-99CD-184DBED5100C}"/>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2FE9-4CA5-99CD-184DBED5100C}"/>
            </c:ext>
          </c:extLst>
        </c:ser>
        <c:ser>
          <c:idx val="0"/>
          <c:order val="1"/>
          <c:tx>
            <c:strRef>
              <c:f>Directiva!$H$2</c:f>
              <c:strCache>
                <c:ptCount val="1"/>
                <c:pt idx="0">
                  <c:v>AÑO 2024</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FE9-4CA5-99CD-184DBED5100C}"/>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FE9-4CA5-99CD-184DBED5100C}"/>
                </c:ext>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FE9-4CA5-99CD-184DBED5100C}"/>
                </c:ext>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2FE9-4CA5-99CD-184DBED5100C}"/>
            </c:ext>
          </c:extLst>
        </c:ser>
        <c:ser>
          <c:idx val="1"/>
          <c:order val="2"/>
          <c:tx>
            <c:strRef>
              <c:f>Directiva!$M$2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2FE9-4CA5-99CD-184DBED5100C}"/>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2FE9-4CA5-99CD-184DBED5100C}"/>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2FE9-4CA5-99CD-184DBED5100C}"/>
                </c:ext>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2FE9-4CA5-99CD-184DBED5100C}"/>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2FE9-4CA5-99CD-184DBED5100C}"/>
            </c:ext>
          </c:extLst>
        </c:ser>
        <c:dLbls>
          <c:showLegendKey val="0"/>
          <c:showVal val="0"/>
          <c:showCatName val="0"/>
          <c:showSerName val="0"/>
          <c:showPercent val="0"/>
          <c:showBubbleSize val="0"/>
        </c:dLbls>
        <c:smooth val="0"/>
        <c:axId val="131872463"/>
        <c:axId val="1"/>
      </c:lineChart>
      <c:catAx>
        <c:axId val="13187246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7246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Clima Escolar</a:t>
            </a:r>
          </a:p>
        </c:rich>
      </c:tx>
      <c:layout>
        <c:manualLayout>
          <c:xMode val="edge"/>
          <c:yMode val="edge"/>
          <c:x val="0.1992748031496063"/>
          <c:y val="2.8343850635691812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69C-42DF-A23E-572967D90A75}"/>
              </c:ext>
            </c:extLst>
          </c:dPt>
          <c:dPt>
            <c:idx val="1"/>
            <c:invertIfNegative val="0"/>
            <c:bubble3D val="0"/>
            <c:spPr>
              <a:solidFill>
                <a:srgbClr val="C00000"/>
              </a:solidFill>
            </c:spPr>
            <c:extLst>
              <c:ext xmlns:c16="http://schemas.microsoft.com/office/drawing/2014/chart" uri="{C3380CC4-5D6E-409C-BE32-E72D297353CC}">
                <c16:uniqueId val="{00000001-669C-42DF-A23E-572967D90A7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69C-42DF-A23E-572967D90A7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69C-42DF-A23E-572967D90A7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0.33333333333333331</c:v>
                </c:pt>
                <c:pt idx="2">
                  <c:v>0.66666666666666663</c:v>
                </c:pt>
                <c:pt idx="3">
                  <c:v>0</c:v>
                </c:pt>
              </c:numCache>
            </c:numRef>
          </c:val>
          <c:extLst>
            <c:ext xmlns:c16="http://schemas.microsoft.com/office/drawing/2014/chart" uri="{C3380CC4-5D6E-409C-BE32-E72D297353CC}">
              <c16:uniqueId val="{00000004-669C-42DF-A23E-572967D90A75}"/>
            </c:ext>
          </c:extLst>
        </c:ser>
        <c:dLbls>
          <c:showLegendKey val="0"/>
          <c:showVal val="0"/>
          <c:showCatName val="0"/>
          <c:showSerName val="0"/>
          <c:showPercent val="0"/>
          <c:showBubbleSize val="0"/>
        </c:dLbls>
        <c:gapWidth val="150"/>
        <c:shape val="box"/>
        <c:axId val="131870543"/>
        <c:axId val="1"/>
        <c:axId val="0"/>
      </c:bar3DChart>
      <c:catAx>
        <c:axId val="1318705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7054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34B-4172-9317-3689A5A963BE}"/>
              </c:ext>
            </c:extLst>
          </c:dPt>
          <c:dPt>
            <c:idx val="1"/>
            <c:invertIfNegative val="0"/>
            <c:bubble3D val="0"/>
            <c:spPr>
              <a:solidFill>
                <a:srgbClr val="C00000"/>
              </a:solidFill>
            </c:spPr>
            <c:extLst>
              <c:ext xmlns:c16="http://schemas.microsoft.com/office/drawing/2014/chart" uri="{C3380CC4-5D6E-409C-BE32-E72D297353CC}">
                <c16:uniqueId val="{00000001-834B-4172-9317-3689A5A963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34B-4172-9317-3689A5A963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34B-4172-9317-3689A5A963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0</c:v>
                </c:pt>
                <c:pt idx="3">
                  <c:v>0</c:v>
                </c:pt>
              </c:numCache>
            </c:numRef>
          </c:val>
          <c:extLst>
            <c:ext xmlns:c16="http://schemas.microsoft.com/office/drawing/2014/chart" uri="{C3380CC4-5D6E-409C-BE32-E72D297353CC}">
              <c16:uniqueId val="{00000004-834B-4172-9317-3689A5A963BE}"/>
            </c:ext>
          </c:extLst>
        </c:ser>
        <c:dLbls>
          <c:showLegendKey val="0"/>
          <c:showVal val="0"/>
          <c:showCatName val="0"/>
          <c:showSerName val="0"/>
          <c:showPercent val="0"/>
          <c:showBubbleSize val="0"/>
        </c:dLbls>
        <c:gapWidth val="150"/>
        <c:shape val="box"/>
        <c:axId val="131861423"/>
        <c:axId val="1"/>
        <c:axId val="0"/>
      </c:bar3DChart>
      <c:catAx>
        <c:axId val="1318614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142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71-4484-81B9-AD8219116F29}"/>
              </c:ext>
            </c:extLst>
          </c:dPt>
          <c:dPt>
            <c:idx val="1"/>
            <c:invertIfNegative val="0"/>
            <c:bubble3D val="0"/>
            <c:spPr>
              <a:solidFill>
                <a:srgbClr val="C00000"/>
              </a:solidFill>
            </c:spPr>
            <c:extLst>
              <c:ext xmlns:c16="http://schemas.microsoft.com/office/drawing/2014/chart" uri="{C3380CC4-5D6E-409C-BE32-E72D297353CC}">
                <c16:uniqueId val="{00000001-2B71-4484-81B9-AD8219116F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71-4484-81B9-AD8219116F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71-4484-81B9-AD8219116F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extLst>
            <c:ext xmlns:c16="http://schemas.microsoft.com/office/drawing/2014/chart" uri="{C3380CC4-5D6E-409C-BE32-E72D297353CC}">
              <c16:uniqueId val="{00000004-2B71-4484-81B9-AD8219116F29}"/>
            </c:ext>
          </c:extLst>
        </c:ser>
        <c:dLbls>
          <c:showLegendKey val="0"/>
          <c:showVal val="0"/>
          <c:showCatName val="0"/>
          <c:showSerName val="0"/>
          <c:showPercent val="0"/>
          <c:showBubbleSize val="0"/>
        </c:dLbls>
        <c:gapWidth val="150"/>
        <c:shape val="box"/>
        <c:axId val="131868623"/>
        <c:axId val="1"/>
        <c:axId val="0"/>
      </c:bar3DChart>
      <c:catAx>
        <c:axId val="1318686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862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B8-4E7D-8C10-37303EC8E289}"/>
              </c:ext>
            </c:extLst>
          </c:dPt>
          <c:dPt>
            <c:idx val="1"/>
            <c:invertIfNegative val="0"/>
            <c:bubble3D val="0"/>
            <c:spPr>
              <a:solidFill>
                <a:srgbClr val="C00000"/>
              </a:solidFill>
            </c:spPr>
            <c:extLst>
              <c:ext xmlns:c16="http://schemas.microsoft.com/office/drawing/2014/chart" uri="{C3380CC4-5D6E-409C-BE32-E72D297353CC}">
                <c16:uniqueId val="{00000001-3DB8-4E7D-8C10-37303EC8E28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B8-4E7D-8C10-37303EC8E28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B8-4E7D-8C10-37303EC8E28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0</c:v>
                </c:pt>
                <c:pt idx="3">
                  <c:v>0</c:v>
                </c:pt>
              </c:numCache>
            </c:numRef>
          </c:val>
          <c:extLst>
            <c:ext xmlns:c16="http://schemas.microsoft.com/office/drawing/2014/chart" uri="{C3380CC4-5D6E-409C-BE32-E72D297353CC}">
              <c16:uniqueId val="{00000004-3DB8-4E7D-8C10-37303EC8E289}"/>
            </c:ext>
          </c:extLst>
        </c:ser>
        <c:dLbls>
          <c:showLegendKey val="0"/>
          <c:showVal val="0"/>
          <c:showCatName val="0"/>
          <c:showSerName val="0"/>
          <c:showPercent val="0"/>
          <c:showBubbleSize val="0"/>
        </c:dLbls>
        <c:gapWidth val="150"/>
        <c:shape val="box"/>
        <c:axId val="108498383"/>
        <c:axId val="1"/>
        <c:axId val="0"/>
      </c:bar3DChart>
      <c:catAx>
        <c:axId val="1084983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838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7E0F-451F-9DBE-6A5D3F8B33A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7E0F-451F-9DBE-6A5D3F8B33A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0.33333333333333331</c:v>
                </c:pt>
                <c:pt idx="2">
                  <c:v>0.66666666666666663</c:v>
                </c:pt>
                <c:pt idx="3">
                  <c:v>0</c:v>
                </c:pt>
              </c:numCache>
            </c:numRef>
          </c:val>
          <c:smooth val="0"/>
          <c:extLst>
            <c:ext xmlns:c16="http://schemas.microsoft.com/office/drawing/2014/chart" uri="{C3380CC4-5D6E-409C-BE32-E72D297353CC}">
              <c16:uniqueId val="{00000002-7E0F-451F-9DBE-6A5D3F8B33A9}"/>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7E0F-451F-9DBE-6A5D3F8B33A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7E0F-451F-9DBE-6A5D3F8B33A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7E0F-451F-9DBE-6A5D3F8B33A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7E0F-451F-9DBE-6A5D3F8B33A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7E0F-451F-9DBE-6A5D3F8B33A9}"/>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7E0F-451F-9DBE-6A5D3F8B33A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7E0F-451F-9DBE-6A5D3F8B33A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7E0F-451F-9DBE-6A5D3F8B33A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7E0F-451F-9DBE-6A5D3F8B33A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7E0F-451F-9DBE-6A5D3F8B33A9}"/>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7E0F-451F-9DBE-6A5D3F8B33A9}"/>
            </c:ext>
          </c:extLst>
        </c:ser>
        <c:dLbls>
          <c:showLegendKey val="0"/>
          <c:showVal val="0"/>
          <c:showCatName val="0"/>
          <c:showSerName val="0"/>
          <c:showPercent val="0"/>
          <c:showBubbleSize val="0"/>
        </c:dLbls>
        <c:smooth val="0"/>
        <c:axId val="131864303"/>
        <c:axId val="1"/>
      </c:lineChart>
      <c:catAx>
        <c:axId val="13186430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430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0B-469E-81E6-8D3174383C32}"/>
              </c:ext>
            </c:extLst>
          </c:dPt>
          <c:dPt>
            <c:idx val="1"/>
            <c:invertIfNegative val="0"/>
            <c:bubble3D val="0"/>
            <c:spPr>
              <a:solidFill>
                <a:srgbClr val="C00000"/>
              </a:solidFill>
            </c:spPr>
            <c:extLst>
              <c:ext xmlns:c16="http://schemas.microsoft.com/office/drawing/2014/chart" uri="{C3380CC4-5D6E-409C-BE32-E72D297353CC}">
                <c16:uniqueId val="{00000001-CE0B-469E-81E6-8D3174383C3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0B-469E-81E6-8D3174383C3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0B-469E-81E6-8D3174383C3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Directiva!$C$9:$F$9</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CE0B-469E-81E6-8D3174383C32}"/>
            </c:ext>
          </c:extLst>
        </c:ser>
        <c:dLbls>
          <c:showLegendKey val="0"/>
          <c:showVal val="0"/>
          <c:showCatName val="0"/>
          <c:showSerName val="0"/>
          <c:showPercent val="0"/>
          <c:showBubbleSize val="0"/>
        </c:dLbls>
        <c:gapWidth val="150"/>
        <c:shape val="box"/>
        <c:axId val="131868143"/>
        <c:axId val="1"/>
        <c:axId val="0"/>
      </c:bar3DChart>
      <c:catAx>
        <c:axId val="1318681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814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E14-4067-9166-C41D04A6FA29}"/>
              </c:ext>
            </c:extLst>
          </c:dPt>
          <c:dPt>
            <c:idx val="1"/>
            <c:invertIfNegative val="0"/>
            <c:bubble3D val="0"/>
            <c:spPr>
              <a:solidFill>
                <a:srgbClr val="C00000"/>
              </a:solidFill>
            </c:spPr>
            <c:extLst>
              <c:ext xmlns:c16="http://schemas.microsoft.com/office/drawing/2014/chart" uri="{C3380CC4-5D6E-409C-BE32-E72D297353CC}">
                <c16:uniqueId val="{00000001-0E14-4067-9166-C41D04A6FA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E14-4067-9166-C41D04A6FA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E14-4067-9166-C41D04A6FA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Directiva!$H$9:$K$9</c:f>
              <c:numCache>
                <c:formatCode>0%</c:formatCode>
                <c:ptCount val="4"/>
                <c:pt idx="0">
                  <c:v>0</c:v>
                </c:pt>
                <c:pt idx="1">
                  <c:v>0</c:v>
                </c:pt>
                <c:pt idx="2">
                  <c:v>0</c:v>
                </c:pt>
                <c:pt idx="3">
                  <c:v>0</c:v>
                </c:pt>
              </c:numCache>
            </c:numRef>
          </c:val>
          <c:extLst>
            <c:ext xmlns:c16="http://schemas.microsoft.com/office/drawing/2014/chart" uri="{C3380CC4-5D6E-409C-BE32-E72D297353CC}">
              <c16:uniqueId val="{00000004-0E14-4067-9166-C41D04A6FA29}"/>
            </c:ext>
          </c:extLst>
        </c:ser>
        <c:dLbls>
          <c:showLegendKey val="0"/>
          <c:showVal val="0"/>
          <c:showCatName val="0"/>
          <c:showSerName val="0"/>
          <c:showPercent val="0"/>
          <c:showBubbleSize val="0"/>
        </c:dLbls>
        <c:gapWidth val="150"/>
        <c:shape val="box"/>
        <c:axId val="131867183"/>
        <c:axId val="1"/>
        <c:axId val="0"/>
      </c:bar3DChart>
      <c:catAx>
        <c:axId val="1318671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718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D4D-484E-A25C-CC7A2A6C4ADE}"/>
              </c:ext>
            </c:extLst>
          </c:dPt>
          <c:dPt>
            <c:idx val="1"/>
            <c:invertIfNegative val="0"/>
            <c:bubble3D val="0"/>
            <c:spPr>
              <a:solidFill>
                <a:srgbClr val="C00000"/>
              </a:solidFill>
            </c:spPr>
            <c:extLst>
              <c:ext xmlns:c16="http://schemas.microsoft.com/office/drawing/2014/chart" uri="{C3380CC4-5D6E-409C-BE32-E72D297353CC}">
                <c16:uniqueId val="{00000001-AD4D-484E-A25C-CC7A2A6C4AD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D4D-484E-A25C-CC7A2A6C4AD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D4D-484E-A25C-CC7A2A6C4AD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c:v>
                </c:pt>
                <c:pt idx="1">
                  <c:v>0</c:v>
                </c:pt>
                <c:pt idx="2">
                  <c:v>0</c:v>
                </c:pt>
                <c:pt idx="3">
                  <c:v>0</c:v>
                </c:pt>
              </c:numCache>
            </c:numRef>
          </c:val>
          <c:extLst>
            <c:ext xmlns:c16="http://schemas.microsoft.com/office/drawing/2014/chart" uri="{C3380CC4-5D6E-409C-BE32-E72D297353CC}">
              <c16:uniqueId val="{00000004-AD4D-484E-A25C-CC7A2A6C4ADE}"/>
            </c:ext>
          </c:extLst>
        </c:ser>
        <c:dLbls>
          <c:showLegendKey val="0"/>
          <c:showVal val="0"/>
          <c:showCatName val="0"/>
          <c:showSerName val="0"/>
          <c:showPercent val="0"/>
          <c:showBubbleSize val="0"/>
        </c:dLbls>
        <c:gapWidth val="150"/>
        <c:shape val="box"/>
        <c:axId val="110174015"/>
        <c:axId val="1"/>
        <c:axId val="0"/>
      </c:bar3DChart>
      <c:catAx>
        <c:axId val="11017401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7401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D2D-4E72-85B9-89582204C29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D2D-4E72-85B9-89582204C29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0.33333333333333331</c:v>
                </c:pt>
                <c:pt idx="2">
                  <c:v>0.66666666666666663</c:v>
                </c:pt>
                <c:pt idx="3">
                  <c:v>0</c:v>
                </c:pt>
              </c:numCache>
            </c:numRef>
          </c:val>
          <c:smooth val="0"/>
          <c:extLst>
            <c:ext xmlns:c16="http://schemas.microsoft.com/office/drawing/2014/chart" uri="{C3380CC4-5D6E-409C-BE32-E72D297353CC}">
              <c16:uniqueId val="{00000002-FD2D-4E72-85B9-89582204C29E}"/>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D2D-4E72-85B9-89582204C29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D2D-4E72-85B9-89582204C29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D2D-4E72-85B9-89582204C29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D2D-4E72-85B9-89582204C29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FD2D-4E72-85B9-89582204C29E}"/>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D2D-4E72-85B9-89582204C29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D2D-4E72-85B9-89582204C29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FD2D-4E72-85B9-89582204C29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FD2D-4E72-85B9-89582204C29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D2D-4E72-85B9-89582204C29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FD2D-4E72-85B9-89582204C29E}"/>
            </c:ext>
          </c:extLst>
        </c:ser>
        <c:dLbls>
          <c:showLegendKey val="0"/>
          <c:showVal val="0"/>
          <c:showCatName val="0"/>
          <c:showSerName val="0"/>
          <c:showPercent val="0"/>
          <c:showBubbleSize val="0"/>
        </c:dLbls>
        <c:smooth val="0"/>
        <c:axId val="110152415"/>
        <c:axId val="1"/>
      </c:lineChart>
      <c:catAx>
        <c:axId val="11015241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5241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E039-42E5-9417-D9288D22AD5E}"/>
              </c:ext>
            </c:extLst>
          </c:dPt>
          <c:dPt>
            <c:idx val="1"/>
            <c:invertIfNegative val="0"/>
            <c:bubble3D val="0"/>
            <c:spPr>
              <a:solidFill>
                <a:srgbClr val="C00000"/>
              </a:solidFill>
            </c:spPr>
            <c:extLst>
              <c:ext xmlns:c16="http://schemas.microsoft.com/office/drawing/2014/chart" uri="{C3380CC4-5D6E-409C-BE32-E72D297353CC}">
                <c16:uniqueId val="{00000001-E039-42E5-9417-D9288D22AD5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039-42E5-9417-D9288D22AD5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039-42E5-9417-D9288D22AD5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1</c:v>
                </c:pt>
                <c:pt idx="3">
                  <c:v>0</c:v>
                </c:pt>
              </c:numCache>
            </c:numRef>
          </c:val>
          <c:extLst>
            <c:ext xmlns:c16="http://schemas.microsoft.com/office/drawing/2014/chart" uri="{C3380CC4-5D6E-409C-BE32-E72D297353CC}">
              <c16:uniqueId val="{00000004-E039-42E5-9417-D9288D22AD5E}"/>
            </c:ext>
          </c:extLst>
        </c:ser>
        <c:dLbls>
          <c:showLegendKey val="0"/>
          <c:showVal val="0"/>
          <c:showCatName val="0"/>
          <c:showSerName val="0"/>
          <c:showPercent val="0"/>
          <c:showBubbleSize val="0"/>
        </c:dLbls>
        <c:gapWidth val="150"/>
        <c:shape val="box"/>
        <c:axId val="110173055"/>
        <c:axId val="1"/>
        <c:axId val="0"/>
      </c:bar3DChart>
      <c:catAx>
        <c:axId val="11017305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7305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Gestión Estrategica</a:t>
            </a:r>
          </a:p>
        </c:rich>
      </c:tx>
      <c:layout>
        <c:manualLayout>
          <c:xMode val="edge"/>
          <c:yMode val="edge"/>
          <c:x val="0.1629599440773421"/>
          <c:y val="4.6296255221618419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87AD-42D3-8C5D-06836DC82AAB}"/>
              </c:ext>
            </c:extLst>
          </c:dPt>
          <c:dPt>
            <c:idx val="1"/>
            <c:invertIfNegative val="0"/>
            <c:bubble3D val="0"/>
            <c:spPr>
              <a:solidFill>
                <a:srgbClr val="CC0000"/>
              </a:solidFill>
            </c:spPr>
            <c:extLst>
              <c:ext xmlns:c16="http://schemas.microsoft.com/office/drawing/2014/chart" uri="{C3380CC4-5D6E-409C-BE32-E72D297353CC}">
                <c16:uniqueId val="{00000001-87AD-42D3-8C5D-06836DC82AA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7AD-42D3-8C5D-06836DC82A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7AD-42D3-8C5D-06836DC82A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87AD-42D3-8C5D-06836DC82AAB}"/>
            </c:ext>
          </c:extLst>
        </c:ser>
        <c:dLbls>
          <c:showLegendKey val="0"/>
          <c:showVal val="0"/>
          <c:showCatName val="0"/>
          <c:showSerName val="0"/>
          <c:showPercent val="0"/>
          <c:showBubbleSize val="0"/>
        </c:dLbls>
        <c:gapWidth val="150"/>
        <c:shape val="box"/>
        <c:axId val="110151935"/>
        <c:axId val="1"/>
        <c:axId val="0"/>
      </c:bar3DChart>
      <c:catAx>
        <c:axId val="11015193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5193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3BA4-472F-B919-60DB7385B88B}"/>
              </c:ext>
            </c:extLst>
          </c:dPt>
          <c:dPt>
            <c:idx val="1"/>
            <c:invertIfNegative val="0"/>
            <c:bubble3D val="0"/>
            <c:spPr>
              <a:solidFill>
                <a:srgbClr val="CC0000"/>
              </a:solidFill>
            </c:spPr>
            <c:extLst>
              <c:ext xmlns:c16="http://schemas.microsoft.com/office/drawing/2014/chart" uri="{C3380CC4-5D6E-409C-BE32-E72D297353CC}">
                <c16:uniqueId val="{00000001-3BA4-472F-B919-60DB7385B8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BA4-472F-B919-60DB7385B8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BA4-472F-B919-60DB7385B8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3BA4-472F-B919-60DB7385B88B}"/>
            </c:ext>
          </c:extLst>
        </c:ser>
        <c:dLbls>
          <c:showLegendKey val="0"/>
          <c:showVal val="0"/>
          <c:showCatName val="0"/>
          <c:showSerName val="0"/>
          <c:showPercent val="0"/>
          <c:showBubbleSize val="0"/>
        </c:dLbls>
        <c:gapWidth val="150"/>
        <c:shape val="box"/>
        <c:axId val="110145695"/>
        <c:axId val="1"/>
        <c:axId val="0"/>
      </c:bar3DChart>
      <c:catAx>
        <c:axId val="11014569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4569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Cultura Institucional</a:t>
            </a:r>
          </a:p>
        </c:rich>
      </c:tx>
      <c:layout>
        <c:manualLayout>
          <c:xMode val="edge"/>
          <c:yMode val="edge"/>
          <c:x val="0.10075449524033377"/>
          <c:y val="2.8495156966589139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DA70-4712-AF7C-A046B4F80B50}"/>
              </c:ext>
            </c:extLst>
          </c:dPt>
          <c:dPt>
            <c:idx val="1"/>
            <c:invertIfNegative val="0"/>
            <c:bubble3D val="0"/>
            <c:spPr>
              <a:solidFill>
                <a:srgbClr val="CC0000"/>
              </a:solidFill>
            </c:spPr>
            <c:extLst>
              <c:ext xmlns:c16="http://schemas.microsoft.com/office/drawing/2014/chart" uri="{C3380CC4-5D6E-409C-BE32-E72D297353CC}">
                <c16:uniqueId val="{00000001-DA70-4712-AF7C-A046B4F80B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A70-4712-AF7C-A046B4F80B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A70-4712-AF7C-A046B4F80B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DA70-4712-AF7C-A046B4F80B50}"/>
            </c:ext>
          </c:extLst>
        </c:ser>
        <c:dLbls>
          <c:showLegendKey val="0"/>
          <c:showVal val="0"/>
          <c:showCatName val="0"/>
          <c:showSerName val="0"/>
          <c:showPercent val="0"/>
          <c:showBubbleSize val="0"/>
        </c:dLbls>
        <c:gapWidth val="150"/>
        <c:shape val="box"/>
        <c:axId val="110148575"/>
        <c:axId val="1"/>
        <c:axId val="0"/>
      </c:bar3DChart>
      <c:catAx>
        <c:axId val="11014857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4857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1A4D-4B12-9B2F-9F8D744AC219}"/>
              </c:ext>
            </c:extLst>
          </c:dPt>
          <c:dPt>
            <c:idx val="1"/>
            <c:invertIfNegative val="0"/>
            <c:bubble3D val="0"/>
            <c:spPr>
              <a:solidFill>
                <a:srgbClr val="CC0000"/>
              </a:solidFill>
            </c:spPr>
            <c:extLst>
              <c:ext xmlns:c16="http://schemas.microsoft.com/office/drawing/2014/chart" uri="{C3380CC4-5D6E-409C-BE32-E72D297353CC}">
                <c16:uniqueId val="{00000001-1A4D-4B12-9B2F-9F8D744AC21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A4D-4B12-9B2F-9F8D744AC21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A4D-4B12-9B2F-9F8D744AC21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1A4D-4B12-9B2F-9F8D744AC219}"/>
            </c:ext>
          </c:extLst>
        </c:ser>
        <c:dLbls>
          <c:showLegendKey val="0"/>
          <c:showVal val="0"/>
          <c:showCatName val="0"/>
          <c:showSerName val="0"/>
          <c:showPercent val="0"/>
          <c:showBubbleSize val="0"/>
        </c:dLbls>
        <c:gapWidth val="150"/>
        <c:shape val="box"/>
        <c:axId val="110167295"/>
        <c:axId val="1"/>
        <c:axId val="0"/>
      </c:bar3DChart>
      <c:catAx>
        <c:axId val="11016729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67295"/>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726-48BB-BEAC-519AB96BF3C6}"/>
              </c:ext>
            </c:extLst>
          </c:dPt>
          <c:dPt>
            <c:idx val="1"/>
            <c:invertIfNegative val="0"/>
            <c:bubble3D val="0"/>
            <c:spPr>
              <a:solidFill>
                <a:srgbClr val="C00000"/>
              </a:solidFill>
            </c:spPr>
            <c:extLst>
              <c:ext xmlns:c16="http://schemas.microsoft.com/office/drawing/2014/chart" uri="{C3380CC4-5D6E-409C-BE32-E72D297353CC}">
                <c16:uniqueId val="{00000001-B726-48BB-BEAC-519AB96BF3C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726-48BB-BEAC-519AB96BF3C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726-48BB-BEAC-519AB96BF3C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B726-48BB-BEAC-519AB96BF3C6}"/>
            </c:ext>
          </c:extLst>
        </c:ser>
        <c:dLbls>
          <c:showLegendKey val="0"/>
          <c:showVal val="0"/>
          <c:showCatName val="0"/>
          <c:showSerName val="0"/>
          <c:showPercent val="0"/>
          <c:showBubbleSize val="0"/>
        </c:dLbls>
        <c:gapWidth val="150"/>
        <c:shape val="box"/>
        <c:axId val="108498863"/>
        <c:axId val="1"/>
        <c:axId val="0"/>
      </c:bar3DChart>
      <c:catAx>
        <c:axId val="10849886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886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4C22-4251-9067-FDCA56D6A48B}"/>
              </c:ext>
            </c:extLst>
          </c:dPt>
          <c:dPt>
            <c:idx val="1"/>
            <c:invertIfNegative val="0"/>
            <c:bubble3D val="0"/>
            <c:spPr>
              <a:solidFill>
                <a:srgbClr val="CC0000"/>
              </a:solidFill>
            </c:spPr>
            <c:extLst>
              <c:ext xmlns:c16="http://schemas.microsoft.com/office/drawing/2014/chart" uri="{C3380CC4-5D6E-409C-BE32-E72D297353CC}">
                <c16:uniqueId val="{00000001-4C22-4251-9067-FDCA56D6A4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C22-4251-9067-FDCA56D6A4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C22-4251-9067-FDCA56D6A4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extLst>
            <c:ext xmlns:c16="http://schemas.microsoft.com/office/drawing/2014/chart" uri="{C3380CC4-5D6E-409C-BE32-E72D297353CC}">
              <c16:uniqueId val="{00000004-4C22-4251-9067-FDCA56D6A48B}"/>
            </c:ext>
          </c:extLst>
        </c:ser>
        <c:dLbls>
          <c:showLegendKey val="0"/>
          <c:showVal val="0"/>
          <c:showCatName val="0"/>
          <c:showSerName val="0"/>
          <c:showPercent val="0"/>
          <c:showBubbleSize val="0"/>
        </c:dLbls>
        <c:gapWidth val="150"/>
        <c:shape val="box"/>
        <c:axId val="110164895"/>
        <c:axId val="1"/>
        <c:axId val="0"/>
      </c:bar3DChart>
      <c:catAx>
        <c:axId val="11016489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6489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4A2-4EBE-A409-14046485E795}"/>
              </c:ext>
            </c:extLst>
          </c:dPt>
          <c:dPt>
            <c:idx val="1"/>
            <c:invertIfNegative val="0"/>
            <c:bubble3D val="0"/>
            <c:spPr>
              <a:solidFill>
                <a:srgbClr val="C00000"/>
              </a:solidFill>
            </c:spPr>
            <c:extLst>
              <c:ext xmlns:c16="http://schemas.microsoft.com/office/drawing/2014/chart" uri="{C3380CC4-5D6E-409C-BE32-E72D297353CC}">
                <c16:uniqueId val="{00000001-94A2-4EBE-A409-14046485E79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4A2-4EBE-A409-14046485E79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4A2-4EBE-A409-14046485E79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0.2</c:v>
                </c:pt>
                <c:pt idx="1">
                  <c:v>0.2</c:v>
                </c:pt>
                <c:pt idx="2">
                  <c:v>0.6</c:v>
                </c:pt>
                <c:pt idx="3">
                  <c:v>0</c:v>
                </c:pt>
              </c:numCache>
            </c:numRef>
          </c:val>
          <c:extLst>
            <c:ext xmlns:c16="http://schemas.microsoft.com/office/drawing/2014/chart" uri="{C3380CC4-5D6E-409C-BE32-E72D297353CC}">
              <c16:uniqueId val="{00000004-94A2-4EBE-A409-14046485E795}"/>
            </c:ext>
          </c:extLst>
        </c:ser>
        <c:dLbls>
          <c:showLegendKey val="0"/>
          <c:showVal val="0"/>
          <c:showCatName val="0"/>
          <c:showSerName val="0"/>
          <c:showPercent val="0"/>
          <c:showBubbleSize val="0"/>
        </c:dLbls>
        <c:gapWidth val="150"/>
        <c:shape val="box"/>
        <c:axId val="134203487"/>
        <c:axId val="1"/>
        <c:axId val="0"/>
      </c:bar3DChart>
      <c:catAx>
        <c:axId val="1342034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348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F87-46CA-86B9-4A4B08F28D09}"/>
              </c:ext>
            </c:extLst>
          </c:dPt>
          <c:dPt>
            <c:idx val="1"/>
            <c:invertIfNegative val="0"/>
            <c:bubble3D val="0"/>
            <c:spPr>
              <a:solidFill>
                <a:srgbClr val="C00000"/>
              </a:solidFill>
            </c:spPr>
            <c:extLst>
              <c:ext xmlns:c16="http://schemas.microsoft.com/office/drawing/2014/chart" uri="{C3380CC4-5D6E-409C-BE32-E72D297353CC}">
                <c16:uniqueId val="{00000001-CF87-46CA-86B9-4A4B08F28D0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F87-46CA-86B9-4A4B08F28D0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F87-46CA-86B9-4A4B08F28D0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0</c:v>
                </c:pt>
                <c:pt idx="3">
                  <c:v>0</c:v>
                </c:pt>
              </c:numCache>
            </c:numRef>
          </c:val>
          <c:extLst>
            <c:ext xmlns:c16="http://schemas.microsoft.com/office/drawing/2014/chart" uri="{C3380CC4-5D6E-409C-BE32-E72D297353CC}">
              <c16:uniqueId val="{00000004-CF87-46CA-86B9-4A4B08F28D09}"/>
            </c:ext>
          </c:extLst>
        </c:ser>
        <c:dLbls>
          <c:showLegendKey val="0"/>
          <c:showVal val="0"/>
          <c:showCatName val="0"/>
          <c:showSerName val="0"/>
          <c:showPercent val="0"/>
          <c:showBubbleSize val="0"/>
        </c:dLbls>
        <c:gapWidth val="150"/>
        <c:shape val="box"/>
        <c:axId val="134204927"/>
        <c:axId val="1"/>
        <c:axId val="0"/>
      </c:bar3DChart>
      <c:catAx>
        <c:axId val="13420492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492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F35-47A7-A790-F8B839C7A11C}"/>
              </c:ext>
            </c:extLst>
          </c:dPt>
          <c:dPt>
            <c:idx val="1"/>
            <c:invertIfNegative val="0"/>
            <c:bubble3D val="0"/>
            <c:spPr>
              <a:solidFill>
                <a:srgbClr val="C00000"/>
              </a:solidFill>
            </c:spPr>
            <c:extLst>
              <c:ext xmlns:c16="http://schemas.microsoft.com/office/drawing/2014/chart" uri="{C3380CC4-5D6E-409C-BE32-E72D297353CC}">
                <c16:uniqueId val="{00000001-0F35-47A7-A790-F8B839C7A11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F35-47A7-A790-F8B839C7A11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F35-47A7-A790-F8B839C7A11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0F35-47A7-A790-F8B839C7A11C}"/>
            </c:ext>
          </c:extLst>
        </c:ser>
        <c:dLbls>
          <c:showLegendKey val="0"/>
          <c:showVal val="0"/>
          <c:showCatName val="0"/>
          <c:showSerName val="0"/>
          <c:showPercent val="0"/>
          <c:showBubbleSize val="0"/>
        </c:dLbls>
        <c:gapWidth val="150"/>
        <c:shape val="box"/>
        <c:axId val="134201087"/>
        <c:axId val="1"/>
        <c:axId val="0"/>
      </c:bar3DChart>
      <c:catAx>
        <c:axId val="1342010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108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4E-4410-AA33-3BAE3D8C413A}"/>
              </c:ext>
            </c:extLst>
          </c:dPt>
          <c:dPt>
            <c:idx val="1"/>
            <c:invertIfNegative val="0"/>
            <c:bubble3D val="0"/>
            <c:spPr>
              <a:solidFill>
                <a:srgbClr val="C00000"/>
              </a:solidFill>
            </c:spPr>
            <c:extLst>
              <c:ext xmlns:c16="http://schemas.microsoft.com/office/drawing/2014/chart" uri="{C3380CC4-5D6E-409C-BE32-E72D297353CC}">
                <c16:uniqueId val="{00000001-4F4E-4410-AA33-3BAE3D8C413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4E-4410-AA33-3BAE3D8C413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4E-4410-AA33-3BAE3D8C413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0.25</c:v>
                </c:pt>
                <c:pt idx="1">
                  <c:v>0.5</c:v>
                </c:pt>
                <c:pt idx="2">
                  <c:v>0.25</c:v>
                </c:pt>
                <c:pt idx="3">
                  <c:v>0</c:v>
                </c:pt>
              </c:numCache>
            </c:numRef>
          </c:val>
          <c:extLst>
            <c:ext xmlns:c16="http://schemas.microsoft.com/office/drawing/2014/chart" uri="{C3380CC4-5D6E-409C-BE32-E72D297353CC}">
              <c16:uniqueId val="{00000004-4F4E-4410-AA33-3BAE3D8C413A}"/>
            </c:ext>
          </c:extLst>
        </c:ser>
        <c:dLbls>
          <c:showLegendKey val="0"/>
          <c:showVal val="0"/>
          <c:showCatName val="0"/>
          <c:showSerName val="0"/>
          <c:showPercent val="0"/>
          <c:showBubbleSize val="0"/>
        </c:dLbls>
        <c:gapWidth val="150"/>
        <c:shape val="box"/>
        <c:axId val="134203007"/>
        <c:axId val="1"/>
        <c:axId val="0"/>
      </c:bar3DChart>
      <c:catAx>
        <c:axId val="1342030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300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9B9-4A45-B257-357EF4A248F1}"/>
              </c:ext>
            </c:extLst>
          </c:dPt>
          <c:dPt>
            <c:idx val="1"/>
            <c:invertIfNegative val="0"/>
            <c:bubble3D val="0"/>
            <c:spPr>
              <a:solidFill>
                <a:srgbClr val="C00000"/>
              </a:solidFill>
            </c:spPr>
            <c:extLst>
              <c:ext xmlns:c16="http://schemas.microsoft.com/office/drawing/2014/chart" uri="{C3380CC4-5D6E-409C-BE32-E72D297353CC}">
                <c16:uniqueId val="{00000001-29B9-4A45-B257-357EF4A248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9B9-4A45-B257-357EF4A248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9B9-4A45-B257-357EF4A248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0</c:v>
                </c:pt>
                <c:pt idx="3">
                  <c:v>0</c:v>
                </c:pt>
              </c:numCache>
            </c:numRef>
          </c:val>
          <c:extLst>
            <c:ext xmlns:c16="http://schemas.microsoft.com/office/drawing/2014/chart" uri="{C3380CC4-5D6E-409C-BE32-E72D297353CC}">
              <c16:uniqueId val="{00000004-29B9-4A45-B257-357EF4A248F1}"/>
            </c:ext>
          </c:extLst>
        </c:ser>
        <c:dLbls>
          <c:showLegendKey val="0"/>
          <c:showVal val="0"/>
          <c:showCatName val="0"/>
          <c:showSerName val="0"/>
          <c:showPercent val="0"/>
          <c:showBubbleSize val="0"/>
        </c:dLbls>
        <c:gapWidth val="150"/>
        <c:shape val="box"/>
        <c:axId val="134205407"/>
        <c:axId val="1"/>
        <c:axId val="0"/>
      </c:bar3DChart>
      <c:catAx>
        <c:axId val="1342054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540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7E3-48BE-81EA-1FC35582A1DD}"/>
              </c:ext>
            </c:extLst>
          </c:dPt>
          <c:dPt>
            <c:idx val="1"/>
            <c:invertIfNegative val="0"/>
            <c:bubble3D val="0"/>
            <c:spPr>
              <a:solidFill>
                <a:srgbClr val="C00000"/>
              </a:solidFill>
            </c:spPr>
            <c:extLst>
              <c:ext xmlns:c16="http://schemas.microsoft.com/office/drawing/2014/chart" uri="{C3380CC4-5D6E-409C-BE32-E72D297353CC}">
                <c16:uniqueId val="{00000001-17E3-48BE-81EA-1FC35582A1D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7E3-48BE-81EA-1FC35582A1D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7E3-48BE-81EA-1FC35582A1D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17E3-48BE-81EA-1FC35582A1DD}"/>
            </c:ext>
          </c:extLst>
        </c:ser>
        <c:dLbls>
          <c:showLegendKey val="0"/>
          <c:showVal val="0"/>
          <c:showCatName val="0"/>
          <c:showSerName val="0"/>
          <c:showPercent val="0"/>
          <c:showBubbleSize val="0"/>
        </c:dLbls>
        <c:gapWidth val="150"/>
        <c:shape val="box"/>
        <c:axId val="134199647"/>
        <c:axId val="1"/>
        <c:axId val="0"/>
      </c:bar3DChart>
      <c:catAx>
        <c:axId val="13419964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19964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CD7-46A1-AA65-ABB83CAB0ABA}"/>
              </c:ext>
            </c:extLst>
          </c:dPt>
          <c:dPt>
            <c:idx val="1"/>
            <c:invertIfNegative val="0"/>
            <c:bubble3D val="0"/>
            <c:spPr>
              <a:solidFill>
                <a:srgbClr val="C00000"/>
              </a:solidFill>
            </c:spPr>
            <c:extLst>
              <c:ext xmlns:c16="http://schemas.microsoft.com/office/drawing/2014/chart" uri="{C3380CC4-5D6E-409C-BE32-E72D297353CC}">
                <c16:uniqueId val="{00000001-ECD7-46A1-AA65-ABB83CAB0AB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CD7-46A1-AA65-ABB83CAB0AB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CD7-46A1-AA65-ABB83CAB0AB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0.5</c:v>
                </c:pt>
                <c:pt idx="2">
                  <c:v>0.5</c:v>
                </c:pt>
                <c:pt idx="3">
                  <c:v>0</c:v>
                </c:pt>
              </c:numCache>
            </c:numRef>
          </c:val>
          <c:extLst>
            <c:ext xmlns:c16="http://schemas.microsoft.com/office/drawing/2014/chart" uri="{C3380CC4-5D6E-409C-BE32-E72D297353CC}">
              <c16:uniqueId val="{00000004-ECD7-46A1-AA65-ABB83CAB0ABA}"/>
            </c:ext>
          </c:extLst>
        </c:ser>
        <c:dLbls>
          <c:showLegendKey val="0"/>
          <c:showVal val="0"/>
          <c:showCatName val="0"/>
          <c:showSerName val="0"/>
          <c:showPercent val="0"/>
          <c:showBubbleSize val="0"/>
        </c:dLbls>
        <c:gapWidth val="150"/>
        <c:shape val="box"/>
        <c:axId val="134693375"/>
        <c:axId val="1"/>
        <c:axId val="0"/>
      </c:bar3DChart>
      <c:catAx>
        <c:axId val="1346933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9337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903-49D6-9EB9-154C6EDFB296}"/>
              </c:ext>
            </c:extLst>
          </c:dPt>
          <c:dPt>
            <c:idx val="1"/>
            <c:invertIfNegative val="0"/>
            <c:bubble3D val="0"/>
            <c:spPr>
              <a:solidFill>
                <a:srgbClr val="C00000"/>
              </a:solidFill>
            </c:spPr>
            <c:extLst>
              <c:ext xmlns:c16="http://schemas.microsoft.com/office/drawing/2014/chart" uri="{C3380CC4-5D6E-409C-BE32-E72D297353CC}">
                <c16:uniqueId val="{00000001-3903-49D6-9EB9-154C6EDFB29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903-49D6-9EB9-154C6EDFB29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903-49D6-9EB9-154C6EDFB29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0</c:v>
                </c:pt>
                <c:pt idx="3">
                  <c:v>0</c:v>
                </c:pt>
              </c:numCache>
            </c:numRef>
          </c:val>
          <c:extLst>
            <c:ext xmlns:c16="http://schemas.microsoft.com/office/drawing/2014/chart" uri="{C3380CC4-5D6E-409C-BE32-E72D297353CC}">
              <c16:uniqueId val="{00000004-3903-49D6-9EB9-154C6EDFB296}"/>
            </c:ext>
          </c:extLst>
        </c:ser>
        <c:dLbls>
          <c:showLegendKey val="0"/>
          <c:showVal val="0"/>
          <c:showCatName val="0"/>
          <c:showSerName val="0"/>
          <c:showPercent val="0"/>
          <c:showBubbleSize val="0"/>
        </c:dLbls>
        <c:gapWidth val="150"/>
        <c:shape val="box"/>
        <c:axId val="134692895"/>
        <c:axId val="1"/>
        <c:axId val="0"/>
      </c:bar3DChart>
      <c:catAx>
        <c:axId val="1346928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9289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E-488D-8358-7523EE3BD10D}"/>
              </c:ext>
            </c:extLst>
          </c:dPt>
          <c:dPt>
            <c:idx val="1"/>
            <c:invertIfNegative val="0"/>
            <c:bubble3D val="0"/>
            <c:spPr>
              <a:solidFill>
                <a:srgbClr val="C00000"/>
              </a:solidFill>
            </c:spPr>
            <c:extLst>
              <c:ext xmlns:c16="http://schemas.microsoft.com/office/drawing/2014/chart" uri="{C3380CC4-5D6E-409C-BE32-E72D297353CC}">
                <c16:uniqueId val="{00000001-950E-488D-8358-7523EE3BD1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E-488D-8358-7523EE3BD1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E-488D-8358-7523EE3BD1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950E-488D-8358-7523EE3BD10D}"/>
            </c:ext>
          </c:extLst>
        </c:ser>
        <c:dLbls>
          <c:showLegendKey val="0"/>
          <c:showVal val="0"/>
          <c:showCatName val="0"/>
          <c:showSerName val="0"/>
          <c:showPercent val="0"/>
          <c:showBubbleSize val="0"/>
        </c:dLbls>
        <c:gapWidth val="150"/>
        <c:shape val="box"/>
        <c:axId val="134694335"/>
        <c:axId val="1"/>
        <c:axId val="0"/>
      </c:bar3DChart>
      <c:catAx>
        <c:axId val="1346943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9433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967-4FB3-B60F-78BFC9DF68E9}"/>
              </c:ext>
            </c:extLst>
          </c:dPt>
          <c:dPt>
            <c:idx val="1"/>
            <c:invertIfNegative val="0"/>
            <c:bubble3D val="0"/>
            <c:spPr>
              <a:solidFill>
                <a:srgbClr val="C00000"/>
              </a:solidFill>
            </c:spPr>
            <c:extLst>
              <c:ext xmlns:c16="http://schemas.microsoft.com/office/drawing/2014/chart" uri="{C3380CC4-5D6E-409C-BE32-E72D297353CC}">
                <c16:uniqueId val="{00000001-1967-4FB3-B60F-78BFC9DF68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967-4FB3-B60F-78BFC9DF68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967-4FB3-B60F-78BFC9DF68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1</c:v>
                </c:pt>
                <c:pt idx="3">
                  <c:v>0</c:v>
                </c:pt>
              </c:numCache>
            </c:numRef>
          </c:val>
          <c:extLst>
            <c:ext xmlns:c16="http://schemas.microsoft.com/office/drawing/2014/chart" uri="{C3380CC4-5D6E-409C-BE32-E72D297353CC}">
              <c16:uniqueId val="{00000004-1967-4FB3-B60F-78BFC9DF68E9}"/>
            </c:ext>
          </c:extLst>
        </c:ser>
        <c:dLbls>
          <c:showLegendKey val="0"/>
          <c:showVal val="0"/>
          <c:showCatName val="0"/>
          <c:showSerName val="0"/>
          <c:showPercent val="0"/>
          <c:showBubbleSize val="0"/>
        </c:dLbls>
        <c:gapWidth val="150"/>
        <c:shape val="box"/>
        <c:axId val="108499343"/>
        <c:axId val="1"/>
        <c:axId val="0"/>
      </c:bar3DChart>
      <c:catAx>
        <c:axId val="1084993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934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0E4F-4C99-91CF-3FA5732307A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0.2</c:v>
                </c:pt>
                <c:pt idx="1">
                  <c:v>0.2</c:v>
                </c:pt>
                <c:pt idx="2">
                  <c:v>0.6</c:v>
                </c:pt>
                <c:pt idx="3">
                  <c:v>0</c:v>
                </c:pt>
              </c:numCache>
            </c:numRef>
          </c:val>
          <c:smooth val="0"/>
          <c:extLst>
            <c:ext xmlns:c16="http://schemas.microsoft.com/office/drawing/2014/chart" uri="{C3380CC4-5D6E-409C-BE32-E72D297353CC}">
              <c16:uniqueId val="{00000002-0E4F-4C99-91CF-3FA5732307A3}"/>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0E4F-4C99-91CF-3FA5732307A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0E4F-4C99-91CF-3FA5732307A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0E4F-4C99-91CF-3FA5732307A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0E4F-4C99-91CF-3FA5732307A3}"/>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0E4F-4C99-91CF-3FA5732307A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0E4F-4C99-91CF-3FA5732307A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0E4F-4C99-91CF-3FA5732307A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0E4F-4C99-91CF-3FA5732307A3}"/>
            </c:ext>
          </c:extLst>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E4F-4C99-91CF-3FA5732307A3}"/>
                </c:ext>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0E4F-4C99-91CF-3FA5732307A3}"/>
                </c:ext>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0E4F-4C99-91CF-3FA5732307A3}"/>
                </c:ext>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0E4F-4C99-91CF-3FA5732307A3}"/>
            </c:ext>
          </c:extLst>
        </c:ser>
        <c:dLbls>
          <c:showLegendKey val="0"/>
          <c:showVal val="0"/>
          <c:showCatName val="0"/>
          <c:showSerName val="0"/>
          <c:showPercent val="0"/>
          <c:showBubbleSize val="0"/>
        </c:dLbls>
        <c:smooth val="0"/>
        <c:axId val="134691455"/>
        <c:axId val="1"/>
      </c:lineChart>
      <c:catAx>
        <c:axId val="1346914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914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PRACTICAS PEDAGOGICAS</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CE7-4EF5-925E-C3BE04A3334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CE7-4EF5-925E-C3BE04A3334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0.25</c:v>
                </c:pt>
                <c:pt idx="1">
                  <c:v>0.5</c:v>
                </c:pt>
                <c:pt idx="2">
                  <c:v>0.25</c:v>
                </c:pt>
                <c:pt idx="3">
                  <c:v>0</c:v>
                </c:pt>
              </c:numCache>
            </c:numRef>
          </c:val>
          <c:smooth val="0"/>
          <c:extLst>
            <c:ext xmlns:c16="http://schemas.microsoft.com/office/drawing/2014/chart" uri="{C3380CC4-5D6E-409C-BE32-E72D297353CC}">
              <c16:uniqueId val="{00000002-ACE7-4EF5-925E-C3BE04A33341}"/>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CE7-4EF5-925E-C3BE04A3334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CE7-4EF5-925E-C3BE04A3334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CE7-4EF5-925E-C3BE04A3334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CE7-4EF5-925E-C3BE04A3334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ACE7-4EF5-925E-C3BE04A33341}"/>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CE7-4EF5-925E-C3BE04A3334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CE7-4EF5-925E-C3BE04A3334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ACE7-4EF5-925E-C3BE04A3334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ACE7-4EF5-925E-C3BE04A3334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CE7-4EF5-925E-C3BE04A33341}"/>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CE7-4EF5-925E-C3BE04A33341}"/>
                </c:ext>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CE7-4EF5-925E-C3BE04A33341}"/>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ACE7-4EF5-925E-C3BE04A33341}"/>
            </c:ext>
          </c:extLst>
        </c:ser>
        <c:dLbls>
          <c:showLegendKey val="0"/>
          <c:showVal val="0"/>
          <c:showCatName val="0"/>
          <c:showSerName val="0"/>
          <c:showPercent val="0"/>
          <c:showBubbleSize val="0"/>
        </c:dLbls>
        <c:smooth val="0"/>
        <c:axId val="134689055"/>
        <c:axId val="1"/>
      </c:lineChart>
      <c:catAx>
        <c:axId val="1346890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890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195-4C0A-AA92-1B5A3B5DA52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195-4C0A-AA92-1B5A3B5DA52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2-F195-4C0A-AA92-1B5A3B5DA528}"/>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195-4C0A-AA92-1B5A3B5DA52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195-4C0A-AA92-1B5A3B5DA52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195-4C0A-AA92-1B5A3B5DA52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195-4C0A-AA92-1B5A3B5DA52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F195-4C0A-AA92-1B5A3B5DA528}"/>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195-4C0A-AA92-1B5A3B5DA52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195-4C0A-AA92-1B5A3B5DA52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F195-4C0A-AA92-1B5A3B5DA52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F195-4C0A-AA92-1B5A3B5DA52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195-4C0A-AA92-1B5A3B5DA528}"/>
            </c:ext>
          </c:extLst>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195-4C0A-AA92-1B5A3B5DA528}"/>
                </c:ext>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195-4C0A-AA92-1B5A3B5DA528}"/>
                </c:ext>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195-4C0A-AA92-1B5A3B5DA528}"/>
                </c:ext>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195-4C0A-AA92-1B5A3B5DA528}"/>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195-4C0A-AA92-1B5A3B5DA528}"/>
            </c:ext>
          </c:extLst>
        </c:ser>
        <c:dLbls>
          <c:showLegendKey val="0"/>
          <c:showVal val="0"/>
          <c:showCatName val="0"/>
          <c:showSerName val="0"/>
          <c:showPercent val="0"/>
          <c:showBubbleSize val="0"/>
        </c:dLbls>
        <c:smooth val="0"/>
        <c:axId val="135086223"/>
        <c:axId val="1"/>
      </c:lineChart>
      <c:catAx>
        <c:axId val="13508622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8622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1EE-400D-82FE-92152E1D826C}"/>
              </c:ext>
            </c:extLst>
          </c:dPt>
          <c:dPt>
            <c:idx val="1"/>
            <c:invertIfNegative val="0"/>
            <c:bubble3D val="0"/>
            <c:spPr>
              <a:solidFill>
                <a:srgbClr val="C00000"/>
              </a:solidFill>
            </c:spPr>
            <c:extLst>
              <c:ext xmlns:c16="http://schemas.microsoft.com/office/drawing/2014/chart" uri="{C3380CC4-5D6E-409C-BE32-E72D297353CC}">
                <c16:uniqueId val="{00000001-A1EE-400D-82FE-92152E1D826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1EE-400D-82FE-92152E1D826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1EE-400D-82FE-92152E1D826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1</c:v>
                </c:pt>
                <c:pt idx="3">
                  <c:v>0</c:v>
                </c:pt>
              </c:numCache>
            </c:numRef>
          </c:val>
          <c:extLst>
            <c:ext xmlns:c16="http://schemas.microsoft.com/office/drawing/2014/chart" uri="{C3380CC4-5D6E-409C-BE32-E72D297353CC}">
              <c16:uniqueId val="{00000004-A1EE-400D-82FE-92152E1D826C}"/>
            </c:ext>
          </c:extLst>
        </c:ser>
        <c:dLbls>
          <c:showLegendKey val="0"/>
          <c:showVal val="0"/>
          <c:showCatName val="0"/>
          <c:showSerName val="0"/>
          <c:showPercent val="0"/>
          <c:showBubbleSize val="0"/>
        </c:dLbls>
        <c:gapWidth val="150"/>
        <c:shape val="box"/>
        <c:axId val="135087663"/>
        <c:axId val="1"/>
        <c:axId val="0"/>
      </c:bar3DChart>
      <c:catAx>
        <c:axId val="13508766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8766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AB9-45C9-A807-79F4D671D3D4}"/>
              </c:ext>
            </c:extLst>
          </c:dPt>
          <c:dPt>
            <c:idx val="1"/>
            <c:invertIfNegative val="0"/>
            <c:bubble3D val="0"/>
            <c:spPr>
              <a:solidFill>
                <a:srgbClr val="C00000"/>
              </a:solidFill>
            </c:spPr>
            <c:extLst>
              <c:ext xmlns:c16="http://schemas.microsoft.com/office/drawing/2014/chart" uri="{C3380CC4-5D6E-409C-BE32-E72D297353CC}">
                <c16:uniqueId val="{00000001-5AB9-45C9-A807-79F4D671D3D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AB9-45C9-A807-79F4D671D3D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AB9-45C9-A807-79F4D671D3D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c:v>
                </c:pt>
                <c:pt idx="3">
                  <c:v>0</c:v>
                </c:pt>
              </c:numCache>
            </c:numRef>
          </c:val>
          <c:extLst>
            <c:ext xmlns:c16="http://schemas.microsoft.com/office/drawing/2014/chart" uri="{C3380CC4-5D6E-409C-BE32-E72D297353CC}">
              <c16:uniqueId val="{00000004-5AB9-45C9-A807-79F4D671D3D4}"/>
            </c:ext>
          </c:extLst>
        </c:ser>
        <c:dLbls>
          <c:showLegendKey val="0"/>
          <c:showVal val="0"/>
          <c:showCatName val="0"/>
          <c:showSerName val="0"/>
          <c:showPercent val="0"/>
          <c:showBubbleSize val="0"/>
        </c:dLbls>
        <c:gapWidth val="150"/>
        <c:shape val="box"/>
        <c:axId val="135091503"/>
        <c:axId val="1"/>
        <c:axId val="0"/>
      </c:bar3DChart>
      <c:catAx>
        <c:axId val="13509150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9150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0D5-4407-B3ED-8BF6EEFA0914}"/>
              </c:ext>
            </c:extLst>
          </c:dPt>
          <c:dPt>
            <c:idx val="1"/>
            <c:invertIfNegative val="0"/>
            <c:bubble3D val="0"/>
            <c:spPr>
              <a:solidFill>
                <a:srgbClr val="C00000"/>
              </a:solidFill>
            </c:spPr>
            <c:extLst>
              <c:ext xmlns:c16="http://schemas.microsoft.com/office/drawing/2014/chart" uri="{C3380CC4-5D6E-409C-BE32-E72D297353CC}">
                <c16:uniqueId val="{00000001-20D5-4407-B3ED-8BF6EEFA091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0D5-4407-B3ED-8BF6EEFA091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0D5-4407-B3ED-8BF6EEFA091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4-20D5-4407-B3ED-8BF6EEFA0914}"/>
            </c:ext>
          </c:extLst>
        </c:ser>
        <c:dLbls>
          <c:showLegendKey val="0"/>
          <c:showVal val="0"/>
          <c:showCatName val="0"/>
          <c:showSerName val="0"/>
          <c:showPercent val="0"/>
          <c:showBubbleSize val="0"/>
        </c:dLbls>
        <c:gapWidth val="150"/>
        <c:shape val="box"/>
        <c:axId val="135089583"/>
        <c:axId val="1"/>
        <c:axId val="0"/>
      </c:bar3DChart>
      <c:catAx>
        <c:axId val="1350895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8958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70-4F91-B9A2-3E7B39CDA9CE}"/>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2-CA70-4F91-B9A2-3E7B39CDA9CE}"/>
            </c:ext>
          </c:extLst>
        </c:ser>
        <c:ser>
          <c:idx val="0"/>
          <c:order val="1"/>
          <c:tx>
            <c:strRef>
              <c:f>Academica!$H$2</c:f>
              <c:strCache>
                <c:ptCount val="1"/>
                <c:pt idx="0">
                  <c:v>AÑO 2024</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70-4F91-B9A2-3E7B39CDA9CE}"/>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70-4F91-B9A2-3E7B39CDA9CE}"/>
                </c:ext>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70-4F91-B9A2-3E7B39CDA9CE}"/>
                </c:ext>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CA70-4F91-B9A2-3E7B39CDA9CE}"/>
            </c:ext>
          </c:extLst>
        </c:ser>
        <c:ser>
          <c:idx val="1"/>
          <c:order val="2"/>
          <c:tx>
            <c:strRef>
              <c:f>Academica!$M$2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70-4F91-B9A2-3E7B39CDA9CE}"/>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70-4F91-B9A2-3E7B39CDA9CE}"/>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70-4F91-B9A2-3E7B39CDA9CE}"/>
                </c:ext>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CA70-4F91-B9A2-3E7B39CDA9C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A70-4F91-B9A2-3E7B39CDA9CE}"/>
            </c:ext>
          </c:extLst>
        </c:ser>
        <c:dLbls>
          <c:showLegendKey val="0"/>
          <c:showVal val="0"/>
          <c:showCatName val="0"/>
          <c:showSerName val="0"/>
          <c:showPercent val="0"/>
          <c:showBubbleSize val="0"/>
        </c:dLbls>
        <c:smooth val="0"/>
        <c:axId val="135092943"/>
        <c:axId val="1"/>
      </c:lineChart>
      <c:catAx>
        <c:axId val="13509294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9294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5D4-4F5C-998E-55BC74ADCEC8}"/>
              </c:ext>
            </c:extLst>
          </c:dPt>
          <c:dPt>
            <c:idx val="1"/>
            <c:invertIfNegative val="0"/>
            <c:bubble3D val="0"/>
            <c:spPr>
              <a:solidFill>
                <a:srgbClr val="C00000"/>
              </a:solidFill>
            </c:spPr>
            <c:extLst>
              <c:ext xmlns:c16="http://schemas.microsoft.com/office/drawing/2014/chart" uri="{C3380CC4-5D6E-409C-BE32-E72D297353CC}">
                <c16:uniqueId val="{00000001-95D4-4F5C-998E-55BC74ADCEC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D4-4F5C-998E-55BC74ADCEC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D4-4F5C-998E-55BC74ADCEC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5D4-4F5C-998E-55BC74ADCEC8}"/>
            </c:ext>
          </c:extLst>
        </c:ser>
        <c:dLbls>
          <c:showLegendKey val="0"/>
          <c:showVal val="0"/>
          <c:showCatName val="0"/>
          <c:showSerName val="0"/>
          <c:showPercent val="0"/>
          <c:showBubbleSize val="0"/>
        </c:dLbls>
        <c:gapWidth val="150"/>
        <c:shape val="box"/>
        <c:axId val="135971919"/>
        <c:axId val="1"/>
        <c:axId val="0"/>
      </c:bar3DChart>
      <c:catAx>
        <c:axId val="13597191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7191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46D2-4507-AF42-5DA2871DAC2E}"/>
              </c:ext>
            </c:extLst>
          </c:dPt>
          <c:dPt>
            <c:idx val="1"/>
            <c:invertIfNegative val="0"/>
            <c:bubble3D val="0"/>
            <c:spPr>
              <a:solidFill>
                <a:srgbClr val="C00000"/>
              </a:solidFill>
            </c:spPr>
            <c:extLst>
              <c:ext xmlns:c16="http://schemas.microsoft.com/office/drawing/2014/chart" uri="{C3380CC4-5D6E-409C-BE32-E72D297353CC}">
                <c16:uniqueId val="{00000001-46D2-4507-AF42-5DA2871DAC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6D2-4507-AF42-5DA2871DAC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6D2-4507-AF42-5DA2871DAC2E}"/>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46D2-4507-AF42-5DA2871DAC2E}"/>
            </c:ext>
          </c:extLst>
        </c:ser>
        <c:dLbls>
          <c:showLegendKey val="0"/>
          <c:showVal val="0"/>
          <c:showCatName val="0"/>
          <c:showSerName val="0"/>
          <c:showPercent val="0"/>
          <c:showBubbleSize val="0"/>
        </c:dLbls>
        <c:gapWidth val="150"/>
        <c:shape val="box"/>
        <c:axId val="135974319"/>
        <c:axId val="1"/>
        <c:axId val="0"/>
      </c:bar3DChart>
      <c:catAx>
        <c:axId val="13597431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7431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5E01-4448-BCB1-DE19FA29A9A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5E01-4448-BCB1-DE19FA29A9A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5E01-4448-BCB1-DE19FA29A9A4}"/>
            </c:ext>
          </c:extLst>
        </c:ser>
        <c:dLbls>
          <c:showLegendKey val="0"/>
          <c:showVal val="0"/>
          <c:showCatName val="0"/>
          <c:showSerName val="0"/>
          <c:showPercent val="0"/>
          <c:showBubbleSize val="0"/>
        </c:dLbls>
        <c:gapWidth val="150"/>
        <c:shape val="box"/>
        <c:axId val="135967599"/>
        <c:axId val="1"/>
        <c:axId val="0"/>
      </c:bar3DChart>
      <c:catAx>
        <c:axId val="13596759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6759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22-4033-A8BC-833FA2E1F05C}"/>
              </c:ext>
            </c:extLst>
          </c:dPt>
          <c:dPt>
            <c:idx val="1"/>
            <c:invertIfNegative val="0"/>
            <c:bubble3D val="0"/>
            <c:spPr>
              <a:solidFill>
                <a:srgbClr val="C00000"/>
              </a:solidFill>
            </c:spPr>
            <c:extLst>
              <c:ext xmlns:c16="http://schemas.microsoft.com/office/drawing/2014/chart" uri="{C3380CC4-5D6E-409C-BE32-E72D297353CC}">
                <c16:uniqueId val="{00000001-2B22-4033-A8BC-833FA2E1F05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22-4033-A8BC-833FA2E1F05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22-4033-A8BC-833FA2E1F05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c:v>
                </c:pt>
                <c:pt idx="3">
                  <c:v>0</c:v>
                </c:pt>
              </c:numCache>
            </c:numRef>
          </c:val>
          <c:extLst>
            <c:ext xmlns:c16="http://schemas.microsoft.com/office/drawing/2014/chart" uri="{C3380CC4-5D6E-409C-BE32-E72D297353CC}">
              <c16:uniqueId val="{00000004-2B22-4033-A8BC-833FA2E1F05C}"/>
            </c:ext>
          </c:extLst>
        </c:ser>
        <c:dLbls>
          <c:showLegendKey val="0"/>
          <c:showVal val="0"/>
          <c:showCatName val="0"/>
          <c:showSerName val="0"/>
          <c:showPercent val="0"/>
          <c:showBubbleSize val="0"/>
        </c:dLbls>
        <c:gapWidth val="150"/>
        <c:shape val="box"/>
        <c:axId val="108497423"/>
        <c:axId val="1"/>
        <c:axId val="0"/>
      </c:bar3DChart>
      <c:catAx>
        <c:axId val="1084974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742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238F-467F-917B-C3F0C60D4EA7}"/>
              </c:ext>
            </c:extLst>
          </c:dPt>
          <c:dPt>
            <c:idx val="1"/>
            <c:invertIfNegative val="0"/>
            <c:bubble3D val="0"/>
            <c:spPr>
              <a:solidFill>
                <a:srgbClr val="C00000"/>
              </a:solidFill>
            </c:spPr>
            <c:extLst>
              <c:ext xmlns:c16="http://schemas.microsoft.com/office/drawing/2014/chart" uri="{C3380CC4-5D6E-409C-BE32-E72D297353CC}">
                <c16:uniqueId val="{00000001-238F-467F-917B-C3F0C60D4EA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8F-467F-917B-C3F0C60D4EA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8F-467F-917B-C3F0C60D4EA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238F-467F-917B-C3F0C60D4EA7}"/>
            </c:ext>
          </c:extLst>
        </c:ser>
        <c:dLbls>
          <c:showLegendKey val="0"/>
          <c:showVal val="0"/>
          <c:showCatName val="0"/>
          <c:showSerName val="0"/>
          <c:showPercent val="0"/>
          <c:showBubbleSize val="0"/>
        </c:dLbls>
        <c:gapWidth val="150"/>
        <c:shape val="box"/>
        <c:axId val="135973359"/>
        <c:axId val="1"/>
        <c:axId val="0"/>
      </c:bar3DChart>
      <c:catAx>
        <c:axId val="13597335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7335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5CB-4356-AD5B-ADB4E7CB7471}"/>
              </c:ext>
            </c:extLst>
          </c:dPt>
          <c:dPt>
            <c:idx val="1"/>
            <c:invertIfNegative val="0"/>
            <c:bubble3D val="0"/>
            <c:spPr>
              <a:solidFill>
                <a:srgbClr val="C00000"/>
              </a:solidFill>
            </c:spPr>
            <c:extLst>
              <c:ext xmlns:c16="http://schemas.microsoft.com/office/drawing/2014/chart" uri="{C3380CC4-5D6E-409C-BE32-E72D297353CC}">
                <c16:uniqueId val="{00000001-05CB-4356-AD5B-ADB4E7CB747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5CB-4356-AD5B-ADB4E7CB747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5CB-4356-AD5B-ADB4E7CB747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0.33333333333333331</c:v>
                </c:pt>
                <c:pt idx="2">
                  <c:v>0.66666666666666663</c:v>
                </c:pt>
                <c:pt idx="3">
                  <c:v>0</c:v>
                </c:pt>
              </c:numCache>
            </c:numRef>
          </c:val>
          <c:extLst>
            <c:ext xmlns:c16="http://schemas.microsoft.com/office/drawing/2014/chart" uri="{C3380CC4-5D6E-409C-BE32-E72D297353CC}">
              <c16:uniqueId val="{00000004-05CB-4356-AD5B-ADB4E7CB7471}"/>
            </c:ext>
          </c:extLst>
        </c:ser>
        <c:dLbls>
          <c:showLegendKey val="0"/>
          <c:showVal val="0"/>
          <c:showCatName val="0"/>
          <c:showSerName val="0"/>
          <c:showPercent val="0"/>
          <c:showBubbleSize val="0"/>
        </c:dLbls>
        <c:gapWidth val="150"/>
        <c:shape val="box"/>
        <c:axId val="135968079"/>
        <c:axId val="1"/>
        <c:axId val="0"/>
      </c:bar3DChart>
      <c:catAx>
        <c:axId val="13596807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68079"/>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6E4-4A7B-81CC-3A4139FE4144}"/>
              </c:ext>
            </c:extLst>
          </c:dPt>
          <c:dPt>
            <c:idx val="1"/>
            <c:invertIfNegative val="0"/>
            <c:bubble3D val="0"/>
            <c:spPr>
              <a:solidFill>
                <a:srgbClr val="C00000"/>
              </a:solidFill>
            </c:spPr>
            <c:extLst>
              <c:ext xmlns:c16="http://schemas.microsoft.com/office/drawing/2014/chart" uri="{C3380CC4-5D6E-409C-BE32-E72D297353CC}">
                <c16:uniqueId val="{00000001-F6E4-4A7B-81CC-3A4139FE414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6E4-4A7B-81CC-3A4139FE414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6E4-4A7B-81CC-3A4139FE414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c:v>
                </c:pt>
                <c:pt idx="3">
                  <c:v>0</c:v>
                </c:pt>
              </c:numCache>
            </c:numRef>
          </c:val>
          <c:extLst>
            <c:ext xmlns:c16="http://schemas.microsoft.com/office/drawing/2014/chart" uri="{C3380CC4-5D6E-409C-BE32-E72D297353CC}">
              <c16:uniqueId val="{00000004-F6E4-4A7B-81CC-3A4139FE4144}"/>
            </c:ext>
          </c:extLst>
        </c:ser>
        <c:dLbls>
          <c:showLegendKey val="0"/>
          <c:showVal val="0"/>
          <c:showCatName val="0"/>
          <c:showSerName val="0"/>
          <c:showPercent val="0"/>
          <c:showBubbleSize val="0"/>
        </c:dLbls>
        <c:gapWidth val="150"/>
        <c:shape val="box"/>
        <c:axId val="135971439"/>
        <c:axId val="1"/>
        <c:axId val="0"/>
      </c:bar3DChart>
      <c:catAx>
        <c:axId val="13597143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71439"/>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44B-4D5F-915F-A1D5D386194C}"/>
              </c:ext>
            </c:extLst>
          </c:dPt>
          <c:dPt>
            <c:idx val="1"/>
            <c:invertIfNegative val="0"/>
            <c:bubble3D val="0"/>
            <c:spPr>
              <a:solidFill>
                <a:srgbClr val="C00000"/>
              </a:solidFill>
            </c:spPr>
            <c:extLst>
              <c:ext xmlns:c16="http://schemas.microsoft.com/office/drawing/2014/chart" uri="{C3380CC4-5D6E-409C-BE32-E72D297353CC}">
                <c16:uniqueId val="{00000001-C44B-4D5F-915F-A1D5D386194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44B-4D5F-915F-A1D5D386194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44B-4D5F-915F-A1D5D386194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C44B-4D5F-915F-A1D5D386194C}"/>
            </c:ext>
          </c:extLst>
        </c:ser>
        <c:dLbls>
          <c:showLegendKey val="0"/>
          <c:showVal val="0"/>
          <c:showCatName val="0"/>
          <c:showSerName val="0"/>
          <c:showPercent val="0"/>
          <c:showBubbleSize val="0"/>
        </c:dLbls>
        <c:gapWidth val="150"/>
        <c:shape val="box"/>
        <c:axId val="130217135"/>
        <c:axId val="1"/>
        <c:axId val="0"/>
      </c:bar3DChart>
      <c:catAx>
        <c:axId val="1302171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713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C54-4193-9143-B9859758DFF1}"/>
              </c:ext>
            </c:extLst>
          </c:dPt>
          <c:dPt>
            <c:idx val="1"/>
            <c:invertIfNegative val="0"/>
            <c:bubble3D val="0"/>
            <c:spPr>
              <a:solidFill>
                <a:srgbClr val="C00000"/>
              </a:solidFill>
            </c:spPr>
            <c:extLst>
              <c:ext xmlns:c16="http://schemas.microsoft.com/office/drawing/2014/chart" uri="{C3380CC4-5D6E-409C-BE32-E72D297353CC}">
                <c16:uniqueId val="{00000001-0C54-4193-9143-B9859758DF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C54-4193-9143-B9859758DF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C54-4193-9143-B9859758DF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0.42857142857142855</c:v>
                </c:pt>
                <c:pt idx="1">
                  <c:v>0.5714285714285714</c:v>
                </c:pt>
                <c:pt idx="2">
                  <c:v>0</c:v>
                </c:pt>
                <c:pt idx="3">
                  <c:v>0</c:v>
                </c:pt>
              </c:numCache>
            </c:numRef>
          </c:val>
          <c:extLst>
            <c:ext xmlns:c16="http://schemas.microsoft.com/office/drawing/2014/chart" uri="{C3380CC4-5D6E-409C-BE32-E72D297353CC}">
              <c16:uniqueId val="{00000004-0C54-4193-9143-B9859758DFF1}"/>
            </c:ext>
          </c:extLst>
        </c:ser>
        <c:dLbls>
          <c:showLegendKey val="0"/>
          <c:showVal val="0"/>
          <c:showCatName val="0"/>
          <c:showSerName val="0"/>
          <c:showPercent val="0"/>
          <c:showBubbleSize val="0"/>
        </c:dLbls>
        <c:gapWidth val="150"/>
        <c:shape val="box"/>
        <c:axId val="130213775"/>
        <c:axId val="1"/>
        <c:axId val="0"/>
      </c:bar3DChart>
      <c:catAx>
        <c:axId val="1302137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377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D87-4223-8155-C0CAB6F100E1}"/>
              </c:ext>
            </c:extLst>
          </c:dPt>
          <c:dPt>
            <c:idx val="1"/>
            <c:invertIfNegative val="0"/>
            <c:bubble3D val="0"/>
            <c:spPr>
              <a:solidFill>
                <a:srgbClr val="C00000"/>
              </a:solidFill>
            </c:spPr>
            <c:extLst>
              <c:ext xmlns:c16="http://schemas.microsoft.com/office/drawing/2014/chart" uri="{C3380CC4-5D6E-409C-BE32-E72D297353CC}">
                <c16:uniqueId val="{00000001-CD87-4223-8155-C0CAB6F100E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D87-4223-8155-C0CAB6F100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D87-4223-8155-C0CAB6F100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c:v>
                </c:pt>
                <c:pt idx="2">
                  <c:v>0</c:v>
                </c:pt>
                <c:pt idx="3">
                  <c:v>0</c:v>
                </c:pt>
              </c:numCache>
            </c:numRef>
          </c:val>
          <c:extLst>
            <c:ext xmlns:c16="http://schemas.microsoft.com/office/drawing/2014/chart" uri="{C3380CC4-5D6E-409C-BE32-E72D297353CC}">
              <c16:uniqueId val="{00000004-CD87-4223-8155-C0CAB6F100E1}"/>
            </c:ext>
          </c:extLst>
        </c:ser>
        <c:dLbls>
          <c:showLegendKey val="0"/>
          <c:showVal val="0"/>
          <c:showCatName val="0"/>
          <c:showSerName val="0"/>
          <c:showPercent val="0"/>
          <c:showBubbleSize val="0"/>
        </c:dLbls>
        <c:gapWidth val="150"/>
        <c:shape val="box"/>
        <c:axId val="130215215"/>
        <c:axId val="1"/>
        <c:axId val="0"/>
      </c:bar3DChart>
      <c:catAx>
        <c:axId val="13021521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521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C25-46B3-8DC5-89B230200C87}"/>
              </c:ext>
            </c:extLst>
          </c:dPt>
          <c:dPt>
            <c:idx val="1"/>
            <c:invertIfNegative val="0"/>
            <c:bubble3D val="0"/>
            <c:spPr>
              <a:solidFill>
                <a:srgbClr val="C00000"/>
              </a:solidFill>
            </c:spPr>
            <c:extLst>
              <c:ext xmlns:c16="http://schemas.microsoft.com/office/drawing/2014/chart" uri="{C3380CC4-5D6E-409C-BE32-E72D297353CC}">
                <c16:uniqueId val="{00000001-BC25-46B3-8DC5-89B230200C8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C25-46B3-8DC5-89B230200C8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C25-46B3-8DC5-89B230200C8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BC25-46B3-8DC5-89B230200C87}"/>
            </c:ext>
          </c:extLst>
        </c:ser>
        <c:dLbls>
          <c:showLegendKey val="0"/>
          <c:showVal val="0"/>
          <c:showCatName val="0"/>
          <c:showSerName val="0"/>
          <c:showPercent val="0"/>
          <c:showBubbleSize val="0"/>
        </c:dLbls>
        <c:gapWidth val="150"/>
        <c:shape val="box"/>
        <c:axId val="130216175"/>
        <c:axId val="1"/>
        <c:axId val="0"/>
      </c:bar3DChart>
      <c:catAx>
        <c:axId val="1302161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617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41E-42D1-8CE3-39F159A63F64}"/>
              </c:ext>
            </c:extLst>
          </c:dPt>
          <c:dPt>
            <c:idx val="1"/>
            <c:invertIfNegative val="0"/>
            <c:bubble3D val="0"/>
            <c:spPr>
              <a:solidFill>
                <a:srgbClr val="C00000"/>
              </a:solidFill>
            </c:spPr>
            <c:extLst>
              <c:ext xmlns:c16="http://schemas.microsoft.com/office/drawing/2014/chart" uri="{C3380CC4-5D6E-409C-BE32-E72D297353CC}">
                <c16:uniqueId val="{00000001-141E-42D1-8CE3-39F159A63F6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41E-42D1-8CE3-39F159A63F6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41E-42D1-8CE3-39F159A63F6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c:v>
                </c:pt>
                <c:pt idx="2">
                  <c:v>1</c:v>
                </c:pt>
                <c:pt idx="3">
                  <c:v>0</c:v>
                </c:pt>
              </c:numCache>
            </c:numRef>
          </c:val>
          <c:extLst>
            <c:ext xmlns:c16="http://schemas.microsoft.com/office/drawing/2014/chart" uri="{C3380CC4-5D6E-409C-BE32-E72D297353CC}">
              <c16:uniqueId val="{00000004-141E-42D1-8CE3-39F159A63F64}"/>
            </c:ext>
          </c:extLst>
        </c:ser>
        <c:dLbls>
          <c:showLegendKey val="0"/>
          <c:showVal val="0"/>
          <c:showCatName val="0"/>
          <c:showSerName val="0"/>
          <c:showPercent val="0"/>
          <c:showBubbleSize val="0"/>
        </c:dLbls>
        <c:gapWidth val="150"/>
        <c:shape val="box"/>
        <c:axId val="130218575"/>
        <c:axId val="1"/>
        <c:axId val="0"/>
      </c:bar3DChart>
      <c:catAx>
        <c:axId val="1302185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857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AD4-4628-A445-766AE4F520E9}"/>
              </c:ext>
            </c:extLst>
          </c:dPt>
          <c:dPt>
            <c:idx val="1"/>
            <c:invertIfNegative val="0"/>
            <c:bubble3D val="0"/>
            <c:spPr>
              <a:solidFill>
                <a:srgbClr val="C00000"/>
              </a:solidFill>
            </c:spPr>
            <c:extLst>
              <c:ext xmlns:c16="http://schemas.microsoft.com/office/drawing/2014/chart" uri="{C3380CC4-5D6E-409C-BE32-E72D297353CC}">
                <c16:uniqueId val="{00000001-AAD4-4628-A445-766AE4F520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AD4-4628-A445-766AE4F520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AD4-4628-A445-766AE4F520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0</c:v>
                </c:pt>
                <c:pt idx="3">
                  <c:v>0</c:v>
                </c:pt>
              </c:numCache>
            </c:numRef>
          </c:val>
          <c:extLst>
            <c:ext xmlns:c16="http://schemas.microsoft.com/office/drawing/2014/chart" uri="{C3380CC4-5D6E-409C-BE32-E72D297353CC}">
              <c16:uniqueId val="{00000004-AAD4-4628-A445-766AE4F520E9}"/>
            </c:ext>
          </c:extLst>
        </c:ser>
        <c:dLbls>
          <c:showLegendKey val="0"/>
          <c:showVal val="0"/>
          <c:showCatName val="0"/>
          <c:showSerName val="0"/>
          <c:showPercent val="0"/>
          <c:showBubbleSize val="0"/>
        </c:dLbls>
        <c:gapWidth val="150"/>
        <c:shape val="box"/>
        <c:axId val="136504495"/>
        <c:axId val="1"/>
        <c:axId val="0"/>
      </c:bar3DChart>
      <c:catAx>
        <c:axId val="1365044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50449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E20-4759-BE3A-5E4DF542C731}"/>
              </c:ext>
            </c:extLst>
          </c:dPt>
          <c:dPt>
            <c:idx val="1"/>
            <c:invertIfNegative val="0"/>
            <c:bubble3D val="0"/>
            <c:spPr>
              <a:solidFill>
                <a:srgbClr val="C00000"/>
              </a:solidFill>
            </c:spPr>
            <c:extLst>
              <c:ext xmlns:c16="http://schemas.microsoft.com/office/drawing/2014/chart" uri="{C3380CC4-5D6E-409C-BE32-E72D297353CC}">
                <c16:uniqueId val="{00000001-3E20-4759-BE3A-5E4DF542C7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E20-4759-BE3A-5E4DF542C7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E20-4759-BE3A-5E4DF542C7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3E20-4759-BE3A-5E4DF542C731}"/>
            </c:ext>
          </c:extLst>
        </c:ser>
        <c:dLbls>
          <c:showLegendKey val="0"/>
          <c:showVal val="0"/>
          <c:showCatName val="0"/>
          <c:showSerName val="0"/>
          <c:showPercent val="0"/>
          <c:showBubbleSize val="0"/>
        </c:dLbls>
        <c:gapWidth val="150"/>
        <c:shape val="box"/>
        <c:axId val="136503535"/>
        <c:axId val="1"/>
        <c:axId val="0"/>
      </c:bar3DChart>
      <c:catAx>
        <c:axId val="1365035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50353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19F-428B-9344-AF44DE26F110}"/>
              </c:ext>
            </c:extLst>
          </c:dPt>
          <c:dPt>
            <c:idx val="1"/>
            <c:invertIfNegative val="0"/>
            <c:bubble3D val="0"/>
            <c:spPr>
              <a:solidFill>
                <a:srgbClr val="C00000"/>
              </a:solidFill>
            </c:spPr>
            <c:extLst>
              <c:ext xmlns:c16="http://schemas.microsoft.com/office/drawing/2014/chart" uri="{C3380CC4-5D6E-409C-BE32-E72D297353CC}">
                <c16:uniqueId val="{00000001-619F-428B-9344-AF44DE26F11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19F-428B-9344-AF44DE26F11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19F-428B-9344-AF44DE26F11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619F-428B-9344-AF44DE26F110}"/>
            </c:ext>
          </c:extLst>
        </c:ser>
        <c:dLbls>
          <c:showLegendKey val="0"/>
          <c:showVal val="0"/>
          <c:showCatName val="0"/>
          <c:showSerName val="0"/>
          <c:showPercent val="0"/>
          <c:showBubbleSize val="0"/>
        </c:dLbls>
        <c:gapWidth val="150"/>
        <c:shape val="box"/>
        <c:axId val="108501743"/>
        <c:axId val="1"/>
        <c:axId val="0"/>
      </c:bar3DChart>
      <c:catAx>
        <c:axId val="1085017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50174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A LA GESTION ACADEMICA</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E0D-4E2E-B288-417C125CCA6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E0D-4E2E-B288-417C125CCA6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0.33333333333333331</c:v>
                </c:pt>
                <c:pt idx="2">
                  <c:v>0.66666666666666663</c:v>
                </c:pt>
                <c:pt idx="3">
                  <c:v>0</c:v>
                </c:pt>
              </c:numCache>
            </c:numRef>
          </c:val>
          <c:smooth val="0"/>
          <c:extLst>
            <c:ext xmlns:c16="http://schemas.microsoft.com/office/drawing/2014/chart" uri="{C3380CC4-5D6E-409C-BE32-E72D297353CC}">
              <c16:uniqueId val="{00000002-AE0D-4E2E-B288-417C125CCA6B}"/>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E0D-4E2E-B288-417C125CCA6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E0D-4E2E-B288-417C125CCA6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E0D-4E2E-B288-417C125CCA6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E0D-4E2E-B288-417C125CCA6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AE0D-4E2E-B288-417C125CCA6B}"/>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E0D-4E2E-B288-417C125CCA6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E0D-4E2E-B288-417C125CCA6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AE0D-4E2E-B288-417C125CCA6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AE0D-4E2E-B288-417C125CCA6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E0D-4E2E-B288-417C125CCA6B}"/>
            </c:ext>
          </c:extLst>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0D-4E2E-B288-417C125CCA6B}"/>
                </c:ext>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0D-4E2E-B288-417C125CCA6B}"/>
                </c:ext>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0D-4E2E-B288-417C125CCA6B}"/>
                </c:ext>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AE0D-4E2E-B288-417C125CCA6B}"/>
            </c:ext>
          </c:extLst>
        </c:ser>
        <c:dLbls>
          <c:showLegendKey val="0"/>
          <c:showVal val="0"/>
          <c:showCatName val="0"/>
          <c:showSerName val="0"/>
          <c:showPercent val="0"/>
          <c:showBubbleSize val="0"/>
        </c:dLbls>
        <c:smooth val="0"/>
        <c:axId val="136504015"/>
        <c:axId val="1"/>
      </c:lineChart>
      <c:catAx>
        <c:axId val="13650401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50401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09C-409E-962A-5A515068D8F4}"/>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0.42857142857142855</c:v>
                </c:pt>
                <c:pt idx="1">
                  <c:v>0.5714285714285714</c:v>
                </c:pt>
                <c:pt idx="2">
                  <c:v>0</c:v>
                </c:pt>
                <c:pt idx="3">
                  <c:v>0</c:v>
                </c:pt>
              </c:numCache>
            </c:numRef>
          </c:val>
          <c:smooth val="0"/>
          <c:extLst>
            <c:ext xmlns:c16="http://schemas.microsoft.com/office/drawing/2014/chart" uri="{C3380CC4-5D6E-409C-BE32-E72D297353CC}">
              <c16:uniqueId val="{00000002-109C-409E-962A-5A515068D8F4}"/>
            </c:ext>
          </c:extLst>
        </c:ser>
        <c:ser>
          <c:idx val="0"/>
          <c:order val="1"/>
          <c:tx>
            <c:strRef>
              <c:f>Admon!$H$2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09C-409E-962A-5A515068D8F4}"/>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09C-409E-962A-5A515068D8F4}"/>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09C-409E-962A-5A515068D8F4}"/>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109C-409E-962A-5A515068D8F4}"/>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09C-409E-962A-5A515068D8F4}"/>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09C-409E-962A-5A515068D8F4}"/>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109C-409E-962A-5A515068D8F4}"/>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109C-409E-962A-5A515068D8F4}"/>
            </c:ext>
          </c:extLst>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09C-409E-962A-5A515068D8F4}"/>
                </c:ext>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109C-409E-962A-5A515068D8F4}"/>
                </c:ext>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109C-409E-962A-5A515068D8F4}"/>
                </c:ext>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109C-409E-962A-5A515068D8F4}"/>
            </c:ext>
          </c:extLst>
        </c:ser>
        <c:dLbls>
          <c:showLegendKey val="0"/>
          <c:showVal val="0"/>
          <c:showCatName val="0"/>
          <c:showSerName val="0"/>
          <c:showPercent val="0"/>
          <c:showBubbleSize val="0"/>
        </c:dLbls>
        <c:smooth val="0"/>
        <c:axId val="136505455"/>
        <c:axId val="1"/>
      </c:lineChart>
      <c:catAx>
        <c:axId val="1365054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5054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ADMINISTRACION DE SERVICIOS COMPLEMENTARIOS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4DC-40B7-A62F-7D16A28D4E1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B4DC-40B7-A62F-7D16A28D4E1D}"/>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4DC-40B7-A62F-7D16A28D4E1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4DC-40B7-A62F-7D16A28D4E1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4DC-40B7-A62F-7D16A28D4E1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B4DC-40B7-A62F-7D16A28D4E1D}"/>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4DC-40B7-A62F-7D16A28D4E1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4DC-40B7-A62F-7D16A28D4E1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B4DC-40B7-A62F-7D16A28D4E1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B4DC-40B7-A62F-7D16A28D4E1D}"/>
            </c:ext>
          </c:extLst>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4DC-40B7-A62F-7D16A28D4E1D}"/>
                </c:ext>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B4DC-40B7-A62F-7D16A28D4E1D}"/>
            </c:ext>
          </c:extLst>
        </c:ser>
        <c:dLbls>
          <c:showLegendKey val="0"/>
          <c:showVal val="0"/>
          <c:showCatName val="0"/>
          <c:showSerName val="0"/>
          <c:showPercent val="0"/>
          <c:showBubbleSize val="0"/>
        </c:dLbls>
        <c:smooth val="0"/>
        <c:axId val="136499215"/>
        <c:axId val="1"/>
      </c:lineChart>
      <c:catAx>
        <c:axId val="13649921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49921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DBF-4446-8E6B-D473204C9D76}"/>
              </c:ext>
            </c:extLst>
          </c:dPt>
          <c:dPt>
            <c:idx val="1"/>
            <c:invertIfNegative val="0"/>
            <c:bubble3D val="0"/>
            <c:spPr>
              <a:solidFill>
                <a:srgbClr val="C00000"/>
              </a:solidFill>
            </c:spPr>
            <c:extLst>
              <c:ext xmlns:c16="http://schemas.microsoft.com/office/drawing/2014/chart" uri="{C3380CC4-5D6E-409C-BE32-E72D297353CC}">
                <c16:uniqueId val="{00000001-FDBF-4446-8E6B-D473204C9D7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BF-4446-8E6B-D473204C9D7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BF-4446-8E6B-D473204C9D7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Admon!$C$7:$F$7</c:f>
              <c:numCache>
                <c:formatCode>0%</c:formatCode>
                <c:ptCount val="4"/>
                <c:pt idx="0">
                  <c:v>0</c:v>
                </c:pt>
                <c:pt idx="1">
                  <c:v>0.2</c:v>
                </c:pt>
                <c:pt idx="2">
                  <c:v>0.8</c:v>
                </c:pt>
                <c:pt idx="3">
                  <c:v>0</c:v>
                </c:pt>
              </c:numCache>
            </c:numRef>
          </c:val>
          <c:extLst>
            <c:ext xmlns:c16="http://schemas.microsoft.com/office/drawing/2014/chart" uri="{C3380CC4-5D6E-409C-BE32-E72D297353CC}">
              <c16:uniqueId val="{00000004-FDBF-4446-8E6B-D473204C9D76}"/>
            </c:ext>
          </c:extLst>
        </c:ser>
        <c:dLbls>
          <c:showLegendKey val="0"/>
          <c:showVal val="0"/>
          <c:showCatName val="0"/>
          <c:showSerName val="0"/>
          <c:showPercent val="0"/>
          <c:showBubbleSize val="0"/>
        </c:dLbls>
        <c:gapWidth val="150"/>
        <c:shape val="box"/>
        <c:axId val="105310895"/>
        <c:axId val="1"/>
        <c:axId val="0"/>
      </c:bar3DChart>
      <c:catAx>
        <c:axId val="1053108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089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2B8-4AD6-8A0C-D105B9123750}"/>
              </c:ext>
            </c:extLst>
          </c:dPt>
          <c:dPt>
            <c:idx val="1"/>
            <c:invertIfNegative val="0"/>
            <c:bubble3D val="0"/>
            <c:spPr>
              <a:solidFill>
                <a:srgbClr val="C00000"/>
              </a:solidFill>
            </c:spPr>
            <c:extLst>
              <c:ext xmlns:c16="http://schemas.microsoft.com/office/drawing/2014/chart" uri="{C3380CC4-5D6E-409C-BE32-E72D297353CC}">
                <c16:uniqueId val="{00000001-B2B8-4AD6-8A0C-D105B91237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2B8-4AD6-8A0C-D105B91237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2B8-4AD6-8A0C-D105B91237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0</c:v>
                </c:pt>
                <c:pt idx="3">
                  <c:v>0</c:v>
                </c:pt>
              </c:numCache>
            </c:numRef>
          </c:val>
          <c:extLst>
            <c:ext xmlns:c16="http://schemas.microsoft.com/office/drawing/2014/chart" uri="{C3380CC4-5D6E-409C-BE32-E72D297353CC}">
              <c16:uniqueId val="{00000004-B2B8-4AD6-8A0C-D105B9123750}"/>
            </c:ext>
          </c:extLst>
        </c:ser>
        <c:dLbls>
          <c:showLegendKey val="0"/>
          <c:showVal val="0"/>
          <c:showCatName val="0"/>
          <c:showSerName val="0"/>
          <c:showPercent val="0"/>
          <c:showBubbleSize val="0"/>
        </c:dLbls>
        <c:gapWidth val="150"/>
        <c:shape val="box"/>
        <c:axId val="105312335"/>
        <c:axId val="1"/>
        <c:axId val="0"/>
      </c:bar3DChart>
      <c:catAx>
        <c:axId val="1053123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233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37-4EF2-8B00-1CF9249481F6}"/>
              </c:ext>
            </c:extLst>
          </c:dPt>
          <c:dPt>
            <c:idx val="1"/>
            <c:invertIfNegative val="0"/>
            <c:bubble3D val="0"/>
            <c:spPr>
              <a:solidFill>
                <a:srgbClr val="C00000"/>
              </a:solidFill>
            </c:spPr>
            <c:extLst>
              <c:ext xmlns:c16="http://schemas.microsoft.com/office/drawing/2014/chart" uri="{C3380CC4-5D6E-409C-BE32-E72D297353CC}">
                <c16:uniqueId val="{00000001-4F37-4EF2-8B00-1CF9249481F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37-4EF2-8B00-1CF9249481F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37-4EF2-8B00-1CF9249481F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0</c:v>
                </c:pt>
                <c:pt idx="3">
                  <c:v>0</c:v>
                </c:pt>
              </c:numCache>
            </c:numRef>
          </c:val>
          <c:extLst>
            <c:ext xmlns:c16="http://schemas.microsoft.com/office/drawing/2014/chart" uri="{C3380CC4-5D6E-409C-BE32-E72D297353CC}">
              <c16:uniqueId val="{00000004-4F37-4EF2-8B00-1CF9249481F6}"/>
            </c:ext>
          </c:extLst>
        </c:ser>
        <c:dLbls>
          <c:showLegendKey val="0"/>
          <c:showVal val="0"/>
          <c:showCatName val="0"/>
          <c:showSerName val="0"/>
          <c:showPercent val="0"/>
          <c:showBubbleSize val="0"/>
        </c:dLbls>
        <c:gapWidth val="150"/>
        <c:shape val="box"/>
        <c:axId val="105316175"/>
        <c:axId val="1"/>
        <c:axId val="0"/>
      </c:bar3DChart>
      <c:catAx>
        <c:axId val="1053161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617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TALENTO HUMANO</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212-4E66-BCC5-41A7B2C84EE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c:v>
                </c:pt>
              </c:numCache>
            </c:numRef>
          </c:val>
          <c:smooth val="0"/>
          <c:extLst>
            <c:ext xmlns:c16="http://schemas.microsoft.com/office/drawing/2014/chart" uri="{C3380CC4-5D6E-409C-BE32-E72D297353CC}">
              <c16:uniqueId val="{00000002-B212-4E66-BCC5-41A7B2C84EE7}"/>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212-4E66-BCC5-41A7B2C84EE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212-4E66-BCC5-41A7B2C84EE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212-4E66-BCC5-41A7B2C84EE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B212-4E66-BCC5-41A7B2C84EE7}"/>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212-4E66-BCC5-41A7B2C84EE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212-4E66-BCC5-41A7B2C84EE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B212-4E66-BCC5-41A7B2C84EE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B212-4E66-BCC5-41A7B2C84EE7}"/>
            </c:ext>
          </c:extLst>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212-4E66-BCC5-41A7B2C84EE7}"/>
                </c:ext>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212-4E66-BCC5-41A7B2C84EE7}"/>
                </c:ext>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212-4E66-BCC5-41A7B2C84EE7}"/>
                </c:ext>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B212-4E66-BCC5-41A7B2C84EE7}"/>
            </c:ext>
          </c:extLst>
        </c:ser>
        <c:dLbls>
          <c:showLegendKey val="0"/>
          <c:showVal val="0"/>
          <c:showCatName val="0"/>
          <c:showSerName val="0"/>
          <c:showPercent val="0"/>
          <c:showBubbleSize val="0"/>
        </c:dLbls>
        <c:smooth val="0"/>
        <c:axId val="105316655"/>
        <c:axId val="1"/>
      </c:lineChart>
      <c:catAx>
        <c:axId val="1053166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66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15F-4A5C-A9D4-632E708F3B6B}"/>
              </c:ext>
            </c:extLst>
          </c:dPt>
          <c:dPt>
            <c:idx val="1"/>
            <c:invertIfNegative val="0"/>
            <c:bubble3D val="0"/>
            <c:spPr>
              <a:solidFill>
                <a:srgbClr val="C00000"/>
              </a:solidFill>
            </c:spPr>
            <c:extLst>
              <c:ext xmlns:c16="http://schemas.microsoft.com/office/drawing/2014/chart" uri="{C3380CC4-5D6E-409C-BE32-E72D297353CC}">
                <c16:uniqueId val="{00000001-E15F-4A5C-A9D4-632E708F3B6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15F-4A5C-A9D4-632E708F3B6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15F-4A5C-A9D4-632E708F3B6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E15F-4A5C-A9D4-632E708F3B6B}"/>
            </c:ext>
          </c:extLst>
        </c:ser>
        <c:dLbls>
          <c:showLegendKey val="0"/>
          <c:showVal val="0"/>
          <c:showCatName val="0"/>
          <c:showSerName val="0"/>
          <c:showPercent val="0"/>
          <c:showBubbleSize val="0"/>
        </c:dLbls>
        <c:gapWidth val="150"/>
        <c:shape val="box"/>
        <c:axId val="105313775"/>
        <c:axId val="1"/>
        <c:axId val="0"/>
      </c:bar3DChart>
      <c:catAx>
        <c:axId val="1053137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377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C08-4815-B638-BA94882967D0}"/>
              </c:ext>
            </c:extLst>
          </c:dPt>
          <c:dPt>
            <c:idx val="1"/>
            <c:invertIfNegative val="0"/>
            <c:bubble3D val="0"/>
            <c:spPr>
              <a:solidFill>
                <a:srgbClr val="C00000"/>
              </a:solidFill>
            </c:spPr>
            <c:extLst>
              <c:ext xmlns:c16="http://schemas.microsoft.com/office/drawing/2014/chart" uri="{C3380CC4-5D6E-409C-BE32-E72D297353CC}">
                <c16:uniqueId val="{00000001-6C08-4815-B638-BA94882967D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C08-4815-B638-BA94882967D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C08-4815-B638-BA94882967D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c:v>
                </c:pt>
                <c:pt idx="3">
                  <c:v>0</c:v>
                </c:pt>
              </c:numCache>
            </c:numRef>
          </c:val>
          <c:extLst>
            <c:ext xmlns:c16="http://schemas.microsoft.com/office/drawing/2014/chart" uri="{C3380CC4-5D6E-409C-BE32-E72D297353CC}">
              <c16:uniqueId val="{00000004-6C08-4815-B638-BA94882967D0}"/>
            </c:ext>
          </c:extLst>
        </c:ser>
        <c:dLbls>
          <c:showLegendKey val="0"/>
          <c:showVal val="0"/>
          <c:showCatName val="0"/>
          <c:showSerName val="0"/>
          <c:showPercent val="0"/>
          <c:showBubbleSize val="0"/>
        </c:dLbls>
        <c:gapWidth val="150"/>
        <c:shape val="box"/>
        <c:axId val="105315215"/>
        <c:axId val="1"/>
        <c:axId val="0"/>
      </c:bar3DChart>
      <c:catAx>
        <c:axId val="10531521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521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555-48E0-80F8-644A7A7CA6BD}"/>
              </c:ext>
            </c:extLst>
          </c:dPt>
          <c:dPt>
            <c:idx val="1"/>
            <c:invertIfNegative val="0"/>
            <c:bubble3D val="0"/>
            <c:spPr>
              <a:solidFill>
                <a:srgbClr val="C00000"/>
              </a:solidFill>
            </c:spPr>
            <c:extLst>
              <c:ext xmlns:c16="http://schemas.microsoft.com/office/drawing/2014/chart" uri="{C3380CC4-5D6E-409C-BE32-E72D297353CC}">
                <c16:uniqueId val="{00000001-D555-48E0-80F8-644A7A7CA6B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555-48E0-80F8-644A7A7CA6B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555-48E0-80F8-644A7A7CA6B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4-D555-48E0-80F8-644A7A7CA6BD}"/>
            </c:ext>
          </c:extLst>
        </c:ser>
        <c:dLbls>
          <c:showLegendKey val="0"/>
          <c:showVal val="0"/>
          <c:showCatName val="0"/>
          <c:showSerName val="0"/>
          <c:showPercent val="0"/>
          <c:showBubbleSize val="0"/>
        </c:dLbls>
        <c:gapWidth val="150"/>
        <c:shape val="box"/>
        <c:axId val="105868511"/>
        <c:axId val="1"/>
        <c:axId val="0"/>
      </c:bar3DChart>
      <c:catAx>
        <c:axId val="1058685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6851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23C-49FA-87DB-DF6E14DF19BE}"/>
              </c:ext>
            </c:extLst>
          </c:dPt>
          <c:dPt>
            <c:idx val="1"/>
            <c:invertIfNegative val="0"/>
            <c:bubble3D val="0"/>
            <c:spPr>
              <a:solidFill>
                <a:srgbClr val="C00000"/>
              </a:solidFill>
            </c:spPr>
            <c:extLst>
              <c:ext xmlns:c16="http://schemas.microsoft.com/office/drawing/2014/chart" uri="{C3380CC4-5D6E-409C-BE32-E72D297353CC}">
                <c16:uniqueId val="{00000001-023C-49FA-87DB-DF6E14DF19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23C-49FA-87DB-DF6E14DF19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23C-49FA-87DB-DF6E14DF19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0.125</c:v>
                </c:pt>
                <c:pt idx="1">
                  <c:v>0.5</c:v>
                </c:pt>
                <c:pt idx="2">
                  <c:v>0.375</c:v>
                </c:pt>
                <c:pt idx="3">
                  <c:v>0</c:v>
                </c:pt>
              </c:numCache>
            </c:numRef>
          </c:val>
          <c:extLst>
            <c:ext xmlns:c16="http://schemas.microsoft.com/office/drawing/2014/chart" uri="{C3380CC4-5D6E-409C-BE32-E72D297353CC}">
              <c16:uniqueId val="{00000004-023C-49FA-87DB-DF6E14DF19BE}"/>
            </c:ext>
          </c:extLst>
        </c:ser>
        <c:dLbls>
          <c:showLegendKey val="0"/>
          <c:showVal val="0"/>
          <c:showCatName val="0"/>
          <c:showSerName val="0"/>
          <c:showPercent val="0"/>
          <c:showBubbleSize val="0"/>
        </c:dLbls>
        <c:gapWidth val="150"/>
        <c:shape val="box"/>
        <c:axId val="108502223"/>
        <c:axId val="1"/>
        <c:axId val="0"/>
      </c:bar3DChart>
      <c:catAx>
        <c:axId val="1085022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50222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FINANCIERO Y CONTABLE</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E18-46B5-8A9C-81BDC9FE6CB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2-AE18-46B5-8A9C-81BDC9FE6CB2}"/>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E18-46B5-8A9C-81BDC9FE6CB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E18-46B5-8A9C-81BDC9FE6CB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E18-46B5-8A9C-81BDC9FE6CB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AE18-46B5-8A9C-81BDC9FE6CB2}"/>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E18-46B5-8A9C-81BDC9FE6CB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E18-46B5-8A9C-81BDC9FE6CB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AE18-46B5-8A9C-81BDC9FE6CB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E18-46B5-8A9C-81BDC9FE6CB2}"/>
            </c:ext>
          </c:extLst>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18-46B5-8A9C-81BDC9FE6CB2}"/>
                </c:ext>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18-46B5-8A9C-81BDC9FE6CB2}"/>
                </c:ext>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18-46B5-8A9C-81BDC9FE6CB2}"/>
                </c:ext>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AE18-46B5-8A9C-81BDC9FE6CB2}"/>
            </c:ext>
          </c:extLst>
        </c:ser>
        <c:dLbls>
          <c:showLegendKey val="0"/>
          <c:showVal val="0"/>
          <c:showCatName val="0"/>
          <c:showSerName val="0"/>
          <c:showPercent val="0"/>
          <c:showBubbleSize val="0"/>
        </c:dLbls>
        <c:smooth val="0"/>
        <c:axId val="105868031"/>
        <c:axId val="1"/>
      </c:lineChart>
      <c:catAx>
        <c:axId val="105868031"/>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68031"/>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7032-4EC3-A0DC-80FB4C87472E}"/>
              </c:ext>
            </c:extLst>
          </c:dPt>
          <c:dPt>
            <c:idx val="1"/>
            <c:invertIfNegative val="0"/>
            <c:bubble3D val="0"/>
            <c:spPr>
              <a:solidFill>
                <a:srgbClr val="C00000"/>
              </a:solidFill>
            </c:spPr>
            <c:extLst>
              <c:ext xmlns:c16="http://schemas.microsoft.com/office/drawing/2014/chart" uri="{C3380CC4-5D6E-409C-BE32-E72D297353CC}">
                <c16:uniqueId val="{00000001-7032-4EC3-A0DC-80FB4C8747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032-4EC3-A0DC-80FB4C8747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032-4EC3-A0DC-80FB4C87472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7032-4EC3-A0DC-80FB4C87472E}"/>
            </c:ext>
          </c:extLst>
        </c:ser>
        <c:dLbls>
          <c:showLegendKey val="0"/>
          <c:showVal val="0"/>
          <c:showCatName val="0"/>
          <c:showSerName val="0"/>
          <c:showPercent val="0"/>
          <c:showBubbleSize val="0"/>
        </c:dLbls>
        <c:gapWidth val="150"/>
        <c:shape val="box"/>
        <c:axId val="105865631"/>
        <c:axId val="1"/>
        <c:axId val="0"/>
      </c:bar3DChart>
      <c:catAx>
        <c:axId val="10586563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6563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D7C7-4388-9836-EDC7B625F55F}"/>
              </c:ext>
            </c:extLst>
          </c:dPt>
          <c:dPt>
            <c:idx val="1"/>
            <c:invertIfNegative val="0"/>
            <c:bubble3D val="0"/>
            <c:spPr>
              <a:solidFill>
                <a:srgbClr val="C00000"/>
              </a:solidFill>
            </c:spPr>
            <c:extLst>
              <c:ext xmlns:c16="http://schemas.microsoft.com/office/drawing/2014/chart" uri="{C3380CC4-5D6E-409C-BE32-E72D297353CC}">
                <c16:uniqueId val="{00000001-D7C7-4388-9836-EDC7B625F55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7C7-4388-9836-EDC7B625F55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7C7-4388-9836-EDC7B625F55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D7C7-4388-9836-EDC7B625F55F}"/>
            </c:ext>
          </c:extLst>
        </c:ser>
        <c:dLbls>
          <c:showLegendKey val="0"/>
          <c:showVal val="0"/>
          <c:showCatName val="0"/>
          <c:showSerName val="0"/>
          <c:showPercent val="0"/>
          <c:showBubbleSize val="0"/>
        </c:dLbls>
        <c:gapWidth val="150"/>
        <c:shape val="box"/>
        <c:axId val="105871391"/>
        <c:axId val="1"/>
        <c:axId val="0"/>
      </c:bar3DChart>
      <c:catAx>
        <c:axId val="10587139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7139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3369-44A5-9785-80E430AFA6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3369-44A5-9785-80E430AFA6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3369-44A5-9785-80E430AFA6E1}"/>
            </c:ext>
          </c:extLst>
        </c:ser>
        <c:dLbls>
          <c:showLegendKey val="0"/>
          <c:showVal val="0"/>
          <c:showCatName val="0"/>
          <c:showSerName val="0"/>
          <c:showPercent val="0"/>
          <c:showBubbleSize val="0"/>
        </c:dLbls>
        <c:gapWidth val="150"/>
        <c:shape val="box"/>
        <c:axId val="105870911"/>
        <c:axId val="1"/>
        <c:axId val="0"/>
      </c:bar3DChart>
      <c:catAx>
        <c:axId val="105870911"/>
        <c:scaling>
          <c:orientation val="minMax"/>
        </c:scaling>
        <c:delete val="1"/>
        <c:axPos val="b"/>
        <c:majorTickMark val="out"/>
        <c:minorTickMark val="none"/>
        <c:tickLblPos val="nextTo"/>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7091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B296-4F32-930E-F8A1D73800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B296-4F32-930E-F8A1D73800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B296-4F32-930E-F8A1D73800AB}"/>
            </c:ext>
          </c:extLst>
        </c:ser>
        <c:dLbls>
          <c:showLegendKey val="0"/>
          <c:showVal val="0"/>
          <c:showCatName val="0"/>
          <c:showSerName val="0"/>
          <c:showPercent val="0"/>
          <c:showBubbleSize val="0"/>
        </c:dLbls>
        <c:gapWidth val="150"/>
        <c:shape val="box"/>
        <c:axId val="106447791"/>
        <c:axId val="1"/>
        <c:axId val="0"/>
      </c:bar3DChart>
      <c:catAx>
        <c:axId val="10644779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4779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FD46-4FD2-A04F-3467C3873261}"/>
              </c:ext>
            </c:extLst>
          </c:dPt>
          <c:dPt>
            <c:idx val="1"/>
            <c:invertIfNegative val="0"/>
            <c:bubble3D val="0"/>
            <c:spPr>
              <a:solidFill>
                <a:srgbClr val="C00000"/>
              </a:solidFill>
            </c:spPr>
            <c:extLst>
              <c:ext xmlns:c16="http://schemas.microsoft.com/office/drawing/2014/chart" uri="{C3380CC4-5D6E-409C-BE32-E72D297353CC}">
                <c16:uniqueId val="{00000001-FD46-4FD2-A04F-3467C387326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46-4FD2-A04F-3467C387326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46-4FD2-A04F-3467C387326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FD46-4FD2-A04F-3467C3873261}"/>
            </c:ext>
          </c:extLst>
        </c:ser>
        <c:dLbls>
          <c:showLegendKey val="0"/>
          <c:showVal val="0"/>
          <c:showCatName val="0"/>
          <c:showSerName val="0"/>
          <c:showPercent val="0"/>
          <c:showBubbleSize val="0"/>
        </c:dLbls>
        <c:gapWidth val="150"/>
        <c:shape val="box"/>
        <c:axId val="106456911"/>
        <c:axId val="1"/>
        <c:axId val="0"/>
      </c:bar3DChart>
      <c:catAx>
        <c:axId val="10645691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691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A21-4577-A6BB-AADCBDC38A0D}"/>
              </c:ext>
            </c:extLst>
          </c:dPt>
          <c:dPt>
            <c:idx val="1"/>
            <c:invertIfNegative val="0"/>
            <c:bubble3D val="0"/>
            <c:spPr>
              <a:solidFill>
                <a:srgbClr val="C00000"/>
              </a:solidFill>
            </c:spPr>
            <c:extLst>
              <c:ext xmlns:c16="http://schemas.microsoft.com/office/drawing/2014/chart" uri="{C3380CC4-5D6E-409C-BE32-E72D297353CC}">
                <c16:uniqueId val="{00000001-CA21-4577-A6BB-AADCBDC38A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A21-4577-A6BB-AADCBDC38A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A21-4577-A6BB-AADCBDC38A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0.66666666666666663</c:v>
                </c:pt>
                <c:pt idx="2">
                  <c:v>0.33333333333333331</c:v>
                </c:pt>
                <c:pt idx="3">
                  <c:v>0</c:v>
                </c:pt>
              </c:numCache>
            </c:numRef>
          </c:val>
          <c:extLst>
            <c:ext xmlns:c16="http://schemas.microsoft.com/office/drawing/2014/chart" uri="{C3380CC4-5D6E-409C-BE32-E72D297353CC}">
              <c16:uniqueId val="{00000004-CA21-4577-A6BB-AADCBDC38A0D}"/>
            </c:ext>
          </c:extLst>
        </c:ser>
        <c:dLbls>
          <c:showLegendKey val="0"/>
          <c:showVal val="0"/>
          <c:showCatName val="0"/>
          <c:showSerName val="0"/>
          <c:showPercent val="0"/>
          <c:showBubbleSize val="0"/>
        </c:dLbls>
        <c:gapWidth val="150"/>
        <c:shape val="box"/>
        <c:axId val="106451151"/>
        <c:axId val="1"/>
        <c:axId val="0"/>
      </c:bar3DChart>
      <c:catAx>
        <c:axId val="10645115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115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F98-458A-96DD-E494221EA59B}"/>
              </c:ext>
            </c:extLst>
          </c:dPt>
          <c:dPt>
            <c:idx val="1"/>
            <c:invertIfNegative val="0"/>
            <c:bubble3D val="0"/>
            <c:spPr>
              <a:solidFill>
                <a:srgbClr val="C00000"/>
              </a:solidFill>
            </c:spPr>
            <c:extLst>
              <c:ext xmlns:c16="http://schemas.microsoft.com/office/drawing/2014/chart" uri="{C3380CC4-5D6E-409C-BE32-E72D297353CC}">
                <c16:uniqueId val="{00000001-5F98-458A-96DD-E494221EA59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F98-458A-96DD-E494221EA59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F98-458A-96DD-E494221EA59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c:v>
                </c:pt>
                <c:pt idx="2">
                  <c:v>0</c:v>
                </c:pt>
                <c:pt idx="3">
                  <c:v>0</c:v>
                </c:pt>
              </c:numCache>
            </c:numRef>
          </c:val>
          <c:extLst>
            <c:ext xmlns:c16="http://schemas.microsoft.com/office/drawing/2014/chart" uri="{C3380CC4-5D6E-409C-BE32-E72D297353CC}">
              <c16:uniqueId val="{00000004-5F98-458A-96DD-E494221EA59B}"/>
            </c:ext>
          </c:extLst>
        </c:ser>
        <c:dLbls>
          <c:showLegendKey val="0"/>
          <c:showVal val="0"/>
          <c:showCatName val="0"/>
          <c:showSerName val="0"/>
          <c:showPercent val="0"/>
          <c:showBubbleSize val="0"/>
        </c:dLbls>
        <c:gapWidth val="150"/>
        <c:shape val="box"/>
        <c:axId val="106453071"/>
        <c:axId val="1"/>
        <c:axId val="0"/>
      </c:bar3DChart>
      <c:catAx>
        <c:axId val="10645307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307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C44-4712-B684-2AB5AFE9A982}"/>
              </c:ext>
            </c:extLst>
          </c:dPt>
          <c:dPt>
            <c:idx val="1"/>
            <c:invertIfNegative val="0"/>
            <c:bubble3D val="0"/>
            <c:spPr>
              <a:solidFill>
                <a:srgbClr val="C00000"/>
              </a:solidFill>
            </c:spPr>
            <c:extLst>
              <c:ext xmlns:c16="http://schemas.microsoft.com/office/drawing/2014/chart" uri="{C3380CC4-5D6E-409C-BE32-E72D297353CC}">
                <c16:uniqueId val="{00000001-7C44-4712-B684-2AB5AFE9A98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C44-4712-B684-2AB5AFE9A98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C44-4712-B684-2AB5AFE9A98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7C44-4712-B684-2AB5AFE9A982}"/>
            </c:ext>
          </c:extLst>
        </c:ser>
        <c:dLbls>
          <c:showLegendKey val="0"/>
          <c:showVal val="0"/>
          <c:showCatName val="0"/>
          <c:showSerName val="0"/>
          <c:showPercent val="0"/>
          <c:showBubbleSize val="0"/>
        </c:dLbls>
        <c:gapWidth val="150"/>
        <c:shape val="box"/>
        <c:axId val="106454991"/>
        <c:axId val="1"/>
        <c:axId val="0"/>
      </c:bar3DChart>
      <c:catAx>
        <c:axId val="10645499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499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39E-4BDA-8FC9-C0C00D62DAD2}"/>
              </c:ext>
            </c:extLst>
          </c:dPt>
          <c:dPt>
            <c:idx val="1"/>
            <c:invertIfNegative val="0"/>
            <c:bubble3D val="0"/>
            <c:spPr>
              <a:solidFill>
                <a:srgbClr val="C00000"/>
              </a:solidFill>
            </c:spPr>
            <c:extLst>
              <c:ext xmlns:c16="http://schemas.microsoft.com/office/drawing/2014/chart" uri="{C3380CC4-5D6E-409C-BE32-E72D297353CC}">
                <c16:uniqueId val="{00000001-139E-4BDA-8FC9-C0C00D62DAD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39E-4BDA-8FC9-C0C00D62DAD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39E-4BDA-8FC9-C0C00D62DAD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0.25</c:v>
                </c:pt>
                <c:pt idx="1">
                  <c:v>0.5</c:v>
                </c:pt>
                <c:pt idx="2">
                  <c:v>0.25</c:v>
                </c:pt>
                <c:pt idx="3">
                  <c:v>0</c:v>
                </c:pt>
              </c:numCache>
            </c:numRef>
          </c:val>
          <c:extLst>
            <c:ext xmlns:c16="http://schemas.microsoft.com/office/drawing/2014/chart" uri="{C3380CC4-5D6E-409C-BE32-E72D297353CC}">
              <c16:uniqueId val="{00000004-139E-4BDA-8FC9-C0C00D62DAD2}"/>
            </c:ext>
          </c:extLst>
        </c:ser>
        <c:dLbls>
          <c:showLegendKey val="0"/>
          <c:showVal val="0"/>
          <c:showCatName val="0"/>
          <c:showSerName val="0"/>
          <c:showPercent val="0"/>
          <c:showBubbleSize val="0"/>
        </c:dLbls>
        <c:gapWidth val="150"/>
        <c:shape val="box"/>
        <c:axId val="106454511"/>
        <c:axId val="1"/>
        <c:axId val="0"/>
      </c:bar3DChart>
      <c:catAx>
        <c:axId val="1064545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451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6A-48EC-952F-78B9D0F85AFE}"/>
              </c:ext>
            </c:extLst>
          </c:dPt>
          <c:dPt>
            <c:idx val="1"/>
            <c:invertIfNegative val="0"/>
            <c:bubble3D val="0"/>
            <c:spPr>
              <a:solidFill>
                <a:srgbClr val="C00000"/>
              </a:solidFill>
            </c:spPr>
            <c:extLst>
              <c:ext xmlns:c16="http://schemas.microsoft.com/office/drawing/2014/chart" uri="{C3380CC4-5D6E-409C-BE32-E72D297353CC}">
                <c16:uniqueId val="{00000001-CE6A-48EC-952F-78B9D0F85AF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6A-48EC-952F-78B9D0F85AF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6A-48EC-952F-78B9D0F85AF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c:v>
                </c:pt>
                <c:pt idx="2">
                  <c:v>0</c:v>
                </c:pt>
                <c:pt idx="3">
                  <c:v>0</c:v>
                </c:pt>
              </c:numCache>
            </c:numRef>
          </c:val>
          <c:extLst>
            <c:ext xmlns:c16="http://schemas.microsoft.com/office/drawing/2014/chart" uri="{C3380CC4-5D6E-409C-BE32-E72D297353CC}">
              <c16:uniqueId val="{00000004-CE6A-48EC-952F-78B9D0F85AFE}"/>
            </c:ext>
          </c:extLst>
        </c:ser>
        <c:dLbls>
          <c:showLegendKey val="0"/>
          <c:showVal val="0"/>
          <c:showCatName val="0"/>
          <c:showSerName val="0"/>
          <c:showPercent val="0"/>
          <c:showBubbleSize val="0"/>
        </c:dLbls>
        <c:gapWidth val="150"/>
        <c:shape val="box"/>
        <c:axId val="108493583"/>
        <c:axId val="1"/>
        <c:axId val="0"/>
      </c:bar3DChart>
      <c:catAx>
        <c:axId val="1084935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358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2DB-4B48-BFA7-0EE47D8EC831}"/>
              </c:ext>
            </c:extLst>
          </c:dPt>
          <c:dPt>
            <c:idx val="1"/>
            <c:invertIfNegative val="0"/>
            <c:bubble3D val="0"/>
            <c:spPr>
              <a:solidFill>
                <a:srgbClr val="C00000"/>
              </a:solidFill>
            </c:spPr>
            <c:extLst>
              <c:ext xmlns:c16="http://schemas.microsoft.com/office/drawing/2014/chart" uri="{C3380CC4-5D6E-409C-BE32-E72D297353CC}">
                <c16:uniqueId val="{00000001-52DB-4B48-BFA7-0EE47D8EC8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2DB-4B48-BFA7-0EE47D8EC8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2DB-4B48-BFA7-0EE47D8EC8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c:v>
                </c:pt>
                <c:pt idx="2">
                  <c:v>0</c:v>
                </c:pt>
                <c:pt idx="3">
                  <c:v>0</c:v>
                </c:pt>
              </c:numCache>
            </c:numRef>
          </c:val>
          <c:extLst>
            <c:ext xmlns:c16="http://schemas.microsoft.com/office/drawing/2014/chart" uri="{C3380CC4-5D6E-409C-BE32-E72D297353CC}">
              <c16:uniqueId val="{00000004-52DB-4B48-BFA7-0EE47D8EC831}"/>
            </c:ext>
          </c:extLst>
        </c:ser>
        <c:dLbls>
          <c:showLegendKey val="0"/>
          <c:showVal val="0"/>
          <c:showCatName val="0"/>
          <c:showSerName val="0"/>
          <c:showPercent val="0"/>
          <c:showBubbleSize val="0"/>
        </c:dLbls>
        <c:gapWidth val="150"/>
        <c:shape val="box"/>
        <c:axId val="106457391"/>
        <c:axId val="1"/>
        <c:axId val="0"/>
      </c:bar3DChart>
      <c:catAx>
        <c:axId val="10645739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739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145-4603-A918-8AE2FC494EC1}"/>
              </c:ext>
            </c:extLst>
          </c:dPt>
          <c:dPt>
            <c:idx val="1"/>
            <c:invertIfNegative val="0"/>
            <c:bubble3D val="0"/>
            <c:spPr>
              <a:solidFill>
                <a:srgbClr val="C00000"/>
              </a:solidFill>
            </c:spPr>
            <c:extLst>
              <c:ext xmlns:c16="http://schemas.microsoft.com/office/drawing/2014/chart" uri="{C3380CC4-5D6E-409C-BE32-E72D297353CC}">
                <c16:uniqueId val="{00000001-1145-4603-A918-8AE2FC494E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145-4603-A918-8AE2FC494E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145-4603-A918-8AE2FC494E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1145-4603-A918-8AE2FC494EC1}"/>
            </c:ext>
          </c:extLst>
        </c:ser>
        <c:dLbls>
          <c:showLegendKey val="0"/>
          <c:showVal val="0"/>
          <c:showCatName val="0"/>
          <c:showSerName val="0"/>
          <c:showPercent val="0"/>
          <c:showBubbleSize val="0"/>
        </c:dLbls>
        <c:gapWidth val="150"/>
        <c:shape val="box"/>
        <c:axId val="106458831"/>
        <c:axId val="1"/>
        <c:axId val="0"/>
      </c:bar3DChart>
      <c:catAx>
        <c:axId val="10645883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883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CE8-4A9D-946D-FB5869D6EC7A}"/>
              </c:ext>
            </c:extLst>
          </c:dPt>
          <c:dPt>
            <c:idx val="1"/>
            <c:invertIfNegative val="0"/>
            <c:bubble3D val="0"/>
            <c:spPr>
              <a:solidFill>
                <a:srgbClr val="C00000"/>
              </a:solidFill>
            </c:spPr>
            <c:extLst>
              <c:ext xmlns:c16="http://schemas.microsoft.com/office/drawing/2014/chart" uri="{C3380CC4-5D6E-409C-BE32-E72D297353CC}">
                <c16:uniqueId val="{00000001-FCE8-4A9D-946D-FB5869D6EC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CE8-4A9D-946D-FB5869D6EC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CE8-4A9D-946D-FB5869D6EC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0.33333333333333331</c:v>
                </c:pt>
                <c:pt idx="1">
                  <c:v>0.66666666666666663</c:v>
                </c:pt>
                <c:pt idx="2">
                  <c:v>0</c:v>
                </c:pt>
                <c:pt idx="3">
                  <c:v>0</c:v>
                </c:pt>
              </c:numCache>
            </c:numRef>
          </c:val>
          <c:extLst>
            <c:ext xmlns:c16="http://schemas.microsoft.com/office/drawing/2014/chart" uri="{C3380CC4-5D6E-409C-BE32-E72D297353CC}">
              <c16:uniqueId val="{00000004-FCE8-4A9D-946D-FB5869D6EC7A}"/>
            </c:ext>
          </c:extLst>
        </c:ser>
        <c:dLbls>
          <c:showLegendKey val="0"/>
          <c:showVal val="0"/>
          <c:showCatName val="0"/>
          <c:showSerName val="0"/>
          <c:showPercent val="0"/>
          <c:showBubbleSize val="0"/>
        </c:dLbls>
        <c:gapWidth val="150"/>
        <c:shape val="box"/>
        <c:axId val="106445871"/>
        <c:axId val="1"/>
        <c:axId val="0"/>
      </c:bar3DChart>
      <c:catAx>
        <c:axId val="10644587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4587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D8-49E0-B506-2556CBD2E9A6}"/>
              </c:ext>
            </c:extLst>
          </c:dPt>
          <c:dPt>
            <c:idx val="1"/>
            <c:invertIfNegative val="0"/>
            <c:bubble3D val="0"/>
            <c:spPr>
              <a:solidFill>
                <a:srgbClr val="C00000"/>
              </a:solidFill>
            </c:spPr>
            <c:extLst>
              <c:ext xmlns:c16="http://schemas.microsoft.com/office/drawing/2014/chart" uri="{C3380CC4-5D6E-409C-BE32-E72D297353CC}">
                <c16:uniqueId val="{00000001-3DD8-49E0-B506-2556CBD2E9A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D8-49E0-B506-2556CBD2E9A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D8-49E0-B506-2556CBD2E9A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0</c:v>
                </c:pt>
                <c:pt idx="3">
                  <c:v>0</c:v>
                </c:pt>
              </c:numCache>
            </c:numRef>
          </c:val>
          <c:extLst>
            <c:ext xmlns:c16="http://schemas.microsoft.com/office/drawing/2014/chart" uri="{C3380CC4-5D6E-409C-BE32-E72D297353CC}">
              <c16:uniqueId val="{00000004-3DD8-49E0-B506-2556CBD2E9A6}"/>
            </c:ext>
          </c:extLst>
        </c:ser>
        <c:dLbls>
          <c:showLegendKey val="0"/>
          <c:showVal val="0"/>
          <c:showCatName val="0"/>
          <c:showSerName val="0"/>
          <c:showPercent val="0"/>
          <c:showBubbleSize val="0"/>
        </c:dLbls>
        <c:gapWidth val="150"/>
        <c:shape val="box"/>
        <c:axId val="106449711"/>
        <c:axId val="1"/>
        <c:axId val="0"/>
      </c:bar3DChart>
      <c:catAx>
        <c:axId val="1064497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4971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BED-4429-9456-3B1C0AFA76B7}"/>
              </c:ext>
            </c:extLst>
          </c:dPt>
          <c:dPt>
            <c:idx val="1"/>
            <c:invertIfNegative val="0"/>
            <c:bubble3D val="0"/>
            <c:spPr>
              <a:solidFill>
                <a:srgbClr val="C00000"/>
              </a:solidFill>
            </c:spPr>
            <c:extLst>
              <c:ext xmlns:c16="http://schemas.microsoft.com/office/drawing/2014/chart" uri="{C3380CC4-5D6E-409C-BE32-E72D297353CC}">
                <c16:uniqueId val="{00000001-DBED-4429-9456-3B1C0AFA76B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BED-4429-9456-3B1C0AFA76B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BED-4429-9456-3B1C0AFA76B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DBED-4429-9456-3B1C0AFA76B7}"/>
            </c:ext>
          </c:extLst>
        </c:ser>
        <c:dLbls>
          <c:showLegendKey val="0"/>
          <c:showVal val="0"/>
          <c:showCatName val="0"/>
          <c:showSerName val="0"/>
          <c:showPercent val="0"/>
          <c:showBubbleSize val="0"/>
        </c:dLbls>
        <c:gapWidth val="150"/>
        <c:shape val="box"/>
        <c:axId val="106455951"/>
        <c:axId val="1"/>
        <c:axId val="0"/>
      </c:bar3DChart>
      <c:catAx>
        <c:axId val="10645595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595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ACCESIBILIDAD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8ABE-45CD-843B-B5C435D1FC0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0.66666666666666663</c:v>
                </c:pt>
                <c:pt idx="2">
                  <c:v>0.33333333333333331</c:v>
                </c:pt>
                <c:pt idx="3">
                  <c:v>0</c:v>
                </c:pt>
              </c:numCache>
            </c:numRef>
          </c:val>
          <c:smooth val="0"/>
          <c:extLst>
            <c:ext xmlns:c16="http://schemas.microsoft.com/office/drawing/2014/chart" uri="{C3380CC4-5D6E-409C-BE32-E72D297353CC}">
              <c16:uniqueId val="{00000002-8ABE-45CD-843B-B5C435D1FC04}"/>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8ABE-45CD-843B-B5C435D1FC0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8ABE-45CD-843B-B5C435D1FC0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8ABE-45CD-843B-B5C435D1FC0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8ABE-45CD-843B-B5C435D1FC04}"/>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8ABE-45CD-843B-B5C435D1FC0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8ABE-45CD-843B-B5C435D1FC0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8ABE-45CD-843B-B5C435D1FC0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8ABE-45CD-843B-B5C435D1FC04}"/>
            </c:ext>
          </c:extLst>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ABE-45CD-843B-B5C435D1FC04}"/>
                </c:ext>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ABE-45CD-843B-B5C435D1FC04}"/>
                </c:ext>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ABE-45CD-843B-B5C435D1FC04}"/>
                </c:ext>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ABE-45CD-843B-B5C435D1FC04}"/>
            </c:ext>
          </c:extLst>
        </c:ser>
        <c:dLbls>
          <c:showLegendKey val="0"/>
          <c:showVal val="0"/>
          <c:showCatName val="0"/>
          <c:showSerName val="0"/>
          <c:showPercent val="0"/>
          <c:showBubbleSize val="0"/>
        </c:dLbls>
        <c:smooth val="0"/>
        <c:axId val="131343967"/>
        <c:axId val="1"/>
      </c:lineChart>
      <c:catAx>
        <c:axId val="13134396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396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PROYECCIÓN A LA COMUNIDAD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87BC-4E34-B005-B235ED5249D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0.25</c:v>
                </c:pt>
                <c:pt idx="1">
                  <c:v>0.5</c:v>
                </c:pt>
                <c:pt idx="2">
                  <c:v>0.25</c:v>
                </c:pt>
                <c:pt idx="3">
                  <c:v>0</c:v>
                </c:pt>
              </c:numCache>
            </c:numRef>
          </c:val>
          <c:smooth val="0"/>
          <c:extLst>
            <c:ext xmlns:c16="http://schemas.microsoft.com/office/drawing/2014/chart" uri="{C3380CC4-5D6E-409C-BE32-E72D297353CC}">
              <c16:uniqueId val="{00000002-87BC-4E34-B005-B235ED5249DA}"/>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87BC-4E34-B005-B235ED5249D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87BC-4E34-B005-B235ED5249D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87BC-4E34-B005-B235ED5249D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87BC-4E34-B005-B235ED5249DA}"/>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87BC-4E34-B005-B235ED5249D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87BC-4E34-B005-B235ED5249D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87BC-4E34-B005-B235ED5249D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87BC-4E34-B005-B235ED5249DA}"/>
            </c:ext>
          </c:extLst>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7BC-4E34-B005-B235ED5249DA}"/>
                </c:ext>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7BC-4E34-B005-B235ED5249DA}"/>
                </c:ext>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7BC-4E34-B005-B235ED5249DA}"/>
                </c:ext>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7BC-4E34-B005-B235ED5249DA}"/>
            </c:ext>
          </c:extLst>
        </c:ser>
        <c:dLbls>
          <c:showLegendKey val="0"/>
          <c:showVal val="0"/>
          <c:showCatName val="0"/>
          <c:showSerName val="0"/>
          <c:showPercent val="0"/>
          <c:showBubbleSize val="0"/>
        </c:dLbls>
        <c:smooth val="0"/>
        <c:axId val="131344927"/>
        <c:axId val="1"/>
      </c:lineChart>
      <c:catAx>
        <c:axId val="13134492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492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PARTICIPACION Y CONVIVENCIA</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71C7-4ACA-B207-E09267A6AC9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0.33333333333333331</c:v>
                </c:pt>
                <c:pt idx="1">
                  <c:v>0.66666666666666663</c:v>
                </c:pt>
                <c:pt idx="2">
                  <c:v>0</c:v>
                </c:pt>
                <c:pt idx="3">
                  <c:v>0</c:v>
                </c:pt>
              </c:numCache>
            </c:numRef>
          </c:val>
          <c:smooth val="0"/>
          <c:extLst>
            <c:ext xmlns:c16="http://schemas.microsoft.com/office/drawing/2014/chart" uri="{C3380CC4-5D6E-409C-BE32-E72D297353CC}">
              <c16:uniqueId val="{00000002-71C7-4ACA-B207-E09267A6AC96}"/>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71C7-4ACA-B207-E09267A6AC9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71C7-4ACA-B207-E09267A6AC9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71C7-4ACA-B207-E09267A6AC9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71C7-4ACA-B207-E09267A6AC96}"/>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71C7-4ACA-B207-E09267A6AC9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71C7-4ACA-B207-E09267A6AC9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71C7-4ACA-B207-E09267A6AC9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71C7-4ACA-B207-E09267A6AC96}"/>
            </c:ext>
          </c:extLst>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1C7-4ACA-B207-E09267A6AC96}"/>
                </c:ext>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1C7-4ACA-B207-E09267A6AC96}"/>
                </c:ext>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71C7-4ACA-B207-E09267A6AC96}"/>
                </c:ext>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71C7-4ACA-B207-E09267A6AC96}"/>
            </c:ext>
          </c:extLst>
        </c:ser>
        <c:dLbls>
          <c:showLegendKey val="0"/>
          <c:showVal val="0"/>
          <c:showCatName val="0"/>
          <c:showSerName val="0"/>
          <c:showPercent val="0"/>
          <c:showBubbleSize val="0"/>
        </c:dLbls>
        <c:smooth val="0"/>
        <c:axId val="131342527"/>
        <c:axId val="1"/>
      </c:lineChart>
      <c:catAx>
        <c:axId val="13134252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252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0B7-44F9-9DCE-76D62FB98A86}"/>
              </c:ext>
            </c:extLst>
          </c:dPt>
          <c:dPt>
            <c:idx val="1"/>
            <c:invertIfNegative val="0"/>
            <c:bubble3D val="0"/>
            <c:spPr>
              <a:solidFill>
                <a:srgbClr val="C00000"/>
              </a:solidFill>
            </c:spPr>
            <c:extLst>
              <c:ext xmlns:c16="http://schemas.microsoft.com/office/drawing/2014/chart" uri="{C3380CC4-5D6E-409C-BE32-E72D297353CC}">
                <c16:uniqueId val="{00000001-10B7-44F9-9DCE-76D62FB98A8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0B7-44F9-9DCE-76D62FB98A8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0B7-44F9-9DCE-76D62FB98A8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c:v>
                </c:pt>
                <c:pt idx="1">
                  <c:v>0.66666666666666663</c:v>
                </c:pt>
                <c:pt idx="2">
                  <c:v>0.33333333333333331</c:v>
                </c:pt>
                <c:pt idx="3">
                  <c:v>0</c:v>
                </c:pt>
              </c:numCache>
            </c:numRef>
          </c:val>
          <c:extLst>
            <c:ext xmlns:c16="http://schemas.microsoft.com/office/drawing/2014/chart" uri="{C3380CC4-5D6E-409C-BE32-E72D297353CC}">
              <c16:uniqueId val="{00000004-10B7-44F9-9DCE-76D62FB98A86}"/>
            </c:ext>
          </c:extLst>
        </c:ser>
        <c:dLbls>
          <c:showLegendKey val="0"/>
          <c:showVal val="0"/>
          <c:showCatName val="0"/>
          <c:showSerName val="0"/>
          <c:showPercent val="0"/>
          <c:showBubbleSize val="0"/>
        </c:dLbls>
        <c:gapWidth val="150"/>
        <c:shape val="box"/>
        <c:axId val="131346367"/>
        <c:axId val="1"/>
        <c:axId val="0"/>
      </c:bar3DChart>
      <c:catAx>
        <c:axId val="13134636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636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4E0-4C5E-A72A-3CB805E451FB}"/>
              </c:ext>
            </c:extLst>
          </c:dPt>
          <c:dPt>
            <c:idx val="1"/>
            <c:invertIfNegative val="0"/>
            <c:bubble3D val="0"/>
            <c:spPr>
              <a:solidFill>
                <a:srgbClr val="C00000"/>
              </a:solidFill>
            </c:spPr>
            <c:extLst>
              <c:ext xmlns:c16="http://schemas.microsoft.com/office/drawing/2014/chart" uri="{C3380CC4-5D6E-409C-BE32-E72D297353CC}">
                <c16:uniqueId val="{00000001-64E0-4C5E-A72A-3CB805E451F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4E0-4C5E-A72A-3CB805E451F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4E0-4C5E-A72A-3CB805E451F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c:v>
                </c:pt>
                <c:pt idx="2">
                  <c:v>0</c:v>
                </c:pt>
                <c:pt idx="3">
                  <c:v>0</c:v>
                </c:pt>
              </c:numCache>
            </c:numRef>
          </c:val>
          <c:extLst>
            <c:ext xmlns:c16="http://schemas.microsoft.com/office/drawing/2014/chart" uri="{C3380CC4-5D6E-409C-BE32-E72D297353CC}">
              <c16:uniqueId val="{00000004-64E0-4C5E-A72A-3CB805E451FB}"/>
            </c:ext>
          </c:extLst>
        </c:ser>
        <c:dLbls>
          <c:showLegendKey val="0"/>
          <c:showVal val="0"/>
          <c:showCatName val="0"/>
          <c:showSerName val="0"/>
          <c:showPercent val="0"/>
          <c:showBubbleSize val="0"/>
        </c:dLbls>
        <c:gapWidth val="150"/>
        <c:shape val="box"/>
        <c:axId val="131345407"/>
        <c:axId val="1"/>
        <c:axId val="0"/>
      </c:bar3DChart>
      <c:catAx>
        <c:axId val="1313454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540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9-4C29-98F3-88BFAF9C627A}"/>
              </c:ext>
            </c:extLst>
          </c:dPt>
          <c:dPt>
            <c:idx val="1"/>
            <c:invertIfNegative val="0"/>
            <c:bubble3D val="0"/>
            <c:spPr>
              <a:solidFill>
                <a:srgbClr val="C00000"/>
              </a:solidFill>
            </c:spPr>
            <c:extLst>
              <c:ext xmlns:c16="http://schemas.microsoft.com/office/drawing/2014/chart" uri="{C3380CC4-5D6E-409C-BE32-E72D297353CC}">
                <c16:uniqueId val="{00000001-9509-4C29-98F3-88BFAF9C62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9-4C29-98F3-88BFAF9C62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9-4C29-98F3-88BFAF9C62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9509-4C29-98F3-88BFAF9C627A}"/>
            </c:ext>
          </c:extLst>
        </c:ser>
        <c:dLbls>
          <c:showLegendKey val="0"/>
          <c:showVal val="0"/>
          <c:showCatName val="0"/>
          <c:showSerName val="0"/>
          <c:showPercent val="0"/>
          <c:showBubbleSize val="0"/>
        </c:dLbls>
        <c:gapWidth val="150"/>
        <c:shape val="box"/>
        <c:axId val="108494063"/>
        <c:axId val="1"/>
        <c:axId val="0"/>
      </c:bar3DChart>
      <c:catAx>
        <c:axId val="10849406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406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A94-47C4-9502-8036DFF6DDA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1-6A94-47C4-9502-8036DFF6DDA2}"/>
            </c:ext>
          </c:extLst>
        </c:ser>
        <c:dLbls>
          <c:showLegendKey val="0"/>
          <c:showVal val="0"/>
          <c:showCatName val="0"/>
          <c:showSerName val="0"/>
          <c:showPercent val="0"/>
          <c:showBubbleSize val="0"/>
        </c:dLbls>
        <c:gapWidth val="150"/>
        <c:shape val="box"/>
        <c:axId val="106990975"/>
        <c:axId val="1"/>
        <c:axId val="0"/>
      </c:bar3DChart>
      <c:catAx>
        <c:axId val="1069909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097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PREVENCIÓN DE RIESGOS</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E0F1-4114-8A4E-F3E34036300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c:v>
                </c:pt>
                <c:pt idx="1">
                  <c:v>0.66666666666666663</c:v>
                </c:pt>
                <c:pt idx="2">
                  <c:v>0.33333333333333331</c:v>
                </c:pt>
                <c:pt idx="3">
                  <c:v>0</c:v>
                </c:pt>
              </c:numCache>
            </c:numRef>
          </c:val>
          <c:smooth val="0"/>
          <c:extLst>
            <c:ext xmlns:c16="http://schemas.microsoft.com/office/drawing/2014/chart" uri="{C3380CC4-5D6E-409C-BE32-E72D297353CC}">
              <c16:uniqueId val="{00000002-E0F1-4114-8A4E-F3E340363000}"/>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E0F1-4114-8A4E-F3E34036300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E0F1-4114-8A4E-F3E34036300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E0F1-4114-8A4E-F3E34036300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E0F1-4114-8A4E-F3E340363000}"/>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E0F1-4114-8A4E-F3E34036300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E0F1-4114-8A4E-F3E34036300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E0F1-4114-8A4E-F3E34036300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E0F1-4114-8A4E-F3E340363000}"/>
            </c:ext>
          </c:extLst>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E0F1-4114-8A4E-F3E340363000}"/>
                </c:ext>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E0F1-4114-8A4E-F3E340363000}"/>
                </c:ext>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E0F1-4114-8A4E-F3E340363000}"/>
                </c:ext>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E0F1-4114-8A4E-F3E340363000}"/>
            </c:ext>
          </c:extLst>
        </c:ser>
        <c:dLbls>
          <c:showLegendKey val="0"/>
          <c:showVal val="0"/>
          <c:showCatName val="0"/>
          <c:showSerName val="0"/>
          <c:showPercent val="0"/>
          <c:showBubbleSize val="0"/>
        </c:dLbls>
        <c:smooth val="0"/>
        <c:axId val="106993855"/>
        <c:axId val="1"/>
      </c:lineChart>
      <c:catAx>
        <c:axId val="1069938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38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5CE-480A-9102-7E3C01BE2BC1}"/>
              </c:ext>
            </c:extLst>
          </c:dPt>
          <c:dPt>
            <c:idx val="1"/>
            <c:invertIfNegative val="0"/>
            <c:bubble3D val="0"/>
            <c:spPr>
              <a:solidFill>
                <a:srgbClr val="C00000"/>
              </a:solidFill>
            </c:spPr>
            <c:extLst>
              <c:ext xmlns:c16="http://schemas.microsoft.com/office/drawing/2014/chart" uri="{C3380CC4-5D6E-409C-BE32-E72D297353CC}">
                <c16:uniqueId val="{00000001-95CE-480A-9102-7E3C01BE2B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CE-480A-9102-7E3C01BE2B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CE-480A-9102-7E3C01BE2B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5CE-480A-9102-7E3C01BE2BC1}"/>
            </c:ext>
          </c:extLst>
        </c:ser>
        <c:dLbls>
          <c:showLegendKey val="0"/>
          <c:showVal val="0"/>
          <c:showCatName val="0"/>
          <c:showSerName val="0"/>
          <c:showPercent val="0"/>
          <c:showBubbleSize val="0"/>
        </c:dLbls>
        <c:gapWidth val="150"/>
        <c:shape val="box"/>
        <c:axId val="106987615"/>
        <c:axId val="1"/>
        <c:axId val="0"/>
      </c:bar3DChart>
      <c:catAx>
        <c:axId val="10698761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8761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FAE3-4655-843B-4E0564C243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FAE3-4655-843B-4E0564C243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extLst>
            <c:ext xmlns:c16="http://schemas.microsoft.com/office/drawing/2014/chart" uri="{C3380CC4-5D6E-409C-BE32-E72D297353CC}">
              <c16:uniqueId val="{00000002-FAE3-4655-843B-4E0564C243E1}"/>
            </c:ext>
          </c:extLst>
        </c:ser>
        <c:dLbls>
          <c:showLegendKey val="0"/>
          <c:showVal val="0"/>
          <c:showCatName val="0"/>
          <c:showSerName val="0"/>
          <c:showPercent val="0"/>
          <c:showBubbleSize val="0"/>
        </c:dLbls>
        <c:gapWidth val="150"/>
        <c:shape val="box"/>
        <c:axId val="106992895"/>
        <c:axId val="1"/>
        <c:axId val="0"/>
      </c:bar3DChart>
      <c:catAx>
        <c:axId val="10699289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289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D55F-4720-BA12-16EA1DB1193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D55F-4720-BA12-16EA1DB1193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D55F-4720-BA12-16EA1DB1193C}"/>
            </c:ext>
          </c:extLst>
        </c:ser>
        <c:dLbls>
          <c:showLegendKey val="0"/>
          <c:showVal val="0"/>
          <c:showCatName val="0"/>
          <c:showSerName val="0"/>
          <c:showPercent val="0"/>
          <c:showBubbleSize val="0"/>
        </c:dLbls>
        <c:gapWidth val="150"/>
        <c:shape val="box"/>
        <c:axId val="106993375"/>
        <c:axId val="1"/>
        <c:axId val="0"/>
      </c:bar3DChart>
      <c:catAx>
        <c:axId val="10699337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337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Prevención de riesgos</a:t>
            </a:r>
          </a:p>
        </c:rich>
      </c:tx>
      <c:layout>
        <c:manualLayout>
          <c:xMode val="edge"/>
          <c:yMode val="edge"/>
          <c:x val="0.19146307459697215"/>
          <c:y val="2.839746095567841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8D3D-4EDC-8E36-DD1B46F7E40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8D3D-4EDC-8E36-DD1B46F7E40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8D3D-4EDC-8E36-DD1B46F7E400}"/>
            </c:ext>
          </c:extLst>
        </c:ser>
        <c:dLbls>
          <c:showLegendKey val="0"/>
          <c:showVal val="0"/>
          <c:showCatName val="0"/>
          <c:showSerName val="0"/>
          <c:showPercent val="0"/>
          <c:showBubbleSize val="0"/>
        </c:dLbls>
        <c:gapWidth val="150"/>
        <c:shape val="box"/>
        <c:axId val="106990015"/>
        <c:axId val="1"/>
        <c:axId val="0"/>
      </c:bar3DChart>
      <c:catAx>
        <c:axId val="10699001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001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6"/><Relationship Id="rId18" Type="http://schemas.openxmlformats.org/officeDocument/2006/relationships/image" Target="../media/image8.png"/><Relationship Id="rId26" Type="http://schemas.openxmlformats.org/officeDocument/2006/relationships/hyperlink" Target="#Comunidad!A7"/><Relationship Id="rId3" Type="http://schemas.openxmlformats.org/officeDocument/2006/relationships/hyperlink" Target="#Directiva!A5"/><Relationship Id="rId21" Type="http://schemas.openxmlformats.org/officeDocument/2006/relationships/hyperlink" Target="#Admon!A7"/><Relationship Id="rId7" Type="http://schemas.openxmlformats.org/officeDocument/2006/relationships/hyperlink" Target="#Directiva!A7"/><Relationship Id="rId12" Type="http://schemas.openxmlformats.org/officeDocument/2006/relationships/image" Target="../media/image6.png"/><Relationship Id="rId17" Type="http://schemas.openxmlformats.org/officeDocument/2006/relationships/hyperlink" Target="#Admon!A5"/><Relationship Id="rId25" Type="http://schemas.openxmlformats.org/officeDocument/2006/relationships/hyperlink" Target="#Comunidad!A6"/><Relationship Id="rId2" Type="http://schemas.openxmlformats.org/officeDocument/2006/relationships/image" Target="../media/image3.png"/><Relationship Id="rId16" Type="http://schemas.openxmlformats.org/officeDocument/2006/relationships/hyperlink" Target="#Admon!A4"/><Relationship Id="rId20" Type="http://schemas.openxmlformats.org/officeDocument/2006/relationships/image" Target="../media/image9.png"/><Relationship Id="rId29" Type="http://schemas.openxmlformats.org/officeDocument/2006/relationships/hyperlink" Target="#Directiva!A1"/><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5"/><Relationship Id="rId5" Type="http://schemas.openxmlformats.org/officeDocument/2006/relationships/hyperlink" Target="#Directiva!A6"/><Relationship Id="rId15" Type="http://schemas.openxmlformats.org/officeDocument/2006/relationships/image" Target="../media/image7.png"/><Relationship Id="rId23" Type="http://schemas.openxmlformats.org/officeDocument/2006/relationships/hyperlink" Target="#Comunidad!A4"/><Relationship Id="rId28" Type="http://schemas.openxmlformats.org/officeDocument/2006/relationships/image" Target="../media/image10.jpeg"/><Relationship Id="rId10" Type="http://schemas.openxmlformats.org/officeDocument/2006/relationships/hyperlink" Target="#Academica!A4"/><Relationship Id="rId19" Type="http://schemas.openxmlformats.org/officeDocument/2006/relationships/hyperlink" Target="#Admon!A6"/><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hyperlink" Target="#Academica!A7"/><Relationship Id="rId22" Type="http://schemas.openxmlformats.org/officeDocument/2006/relationships/hyperlink" Target="#Admon!A8"/><Relationship Id="rId27" Type="http://schemas.openxmlformats.org/officeDocument/2006/relationships/hyperlink" Target="#Instituci&#243;n!A1"/><Relationship Id="rId30" Type="http://schemas.openxmlformats.org/officeDocument/2006/relationships/image" Target="../media/image11.jpeg"/></Relationships>
</file>

<file path=xl/drawings/_rels/drawing3.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2.png"/><Relationship Id="rId30" Type="http://schemas.openxmlformats.org/officeDocument/2006/relationships/chart" Target="../charts/chart27.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13.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14.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379" name="1 Imagen" descr="Secretaría de Educación">
          <a:extLst>
            <a:ext uri="{FF2B5EF4-FFF2-40B4-BE49-F238E27FC236}">
              <a16:creationId xmlns:a16="http://schemas.microsoft.com/office/drawing/2014/main" id="{7E251340-500A-76D1-20E7-A58BF51BCA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380" name="Picture 3995" descr="MB900431547">
          <a:hlinkClick xmlns:r="http://schemas.openxmlformats.org/officeDocument/2006/relationships" r:id="rId2" tooltip="Ir a revision identidad"/>
          <a:extLst>
            <a:ext uri="{FF2B5EF4-FFF2-40B4-BE49-F238E27FC236}">
              <a16:creationId xmlns:a16="http://schemas.microsoft.com/office/drawing/2014/main" id="{396BC9DB-8BD8-5434-8F0E-D3C51ED46DC8}"/>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28575</xdr:rowOff>
    </xdr:to>
    <xdr:pic>
      <xdr:nvPicPr>
        <xdr:cNvPr id="51619368" name="2 Imagen">
          <a:hlinkClick xmlns:r="http://schemas.openxmlformats.org/officeDocument/2006/relationships" r:id="rId1" tooltip="IR A RESUMEN"/>
          <a:extLst>
            <a:ext uri="{FF2B5EF4-FFF2-40B4-BE49-F238E27FC236}">
              <a16:creationId xmlns:a16="http://schemas.microsoft.com/office/drawing/2014/main" id="{2B18B9E4-3FF9-2210-3DA8-91EC33D23ED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51619369" name="3 Imagen">
          <a:hlinkClick xmlns:r="http://schemas.openxmlformats.org/officeDocument/2006/relationships" r:id="rId3" tooltip="IR A RESUMEN"/>
          <a:extLst>
            <a:ext uri="{FF2B5EF4-FFF2-40B4-BE49-F238E27FC236}">
              <a16:creationId xmlns:a16="http://schemas.microsoft.com/office/drawing/2014/main" id="{DAF7B4B5-AD95-37B6-9ED3-C9324A7B429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51619370" name="4 Imagen">
          <a:hlinkClick xmlns:r="http://schemas.openxmlformats.org/officeDocument/2006/relationships" r:id="rId5" tooltip="IR A RESUMEN"/>
          <a:extLst>
            <a:ext uri="{FF2B5EF4-FFF2-40B4-BE49-F238E27FC236}">
              <a16:creationId xmlns:a16="http://schemas.microsoft.com/office/drawing/2014/main" id="{3A0706BE-0A21-3B58-206C-7D058B406DDD}"/>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51619371" name="5 Imagen">
          <a:hlinkClick xmlns:r="http://schemas.openxmlformats.org/officeDocument/2006/relationships" r:id="rId7" tooltip="IR A RESUMEN"/>
          <a:extLst>
            <a:ext uri="{FF2B5EF4-FFF2-40B4-BE49-F238E27FC236}">
              <a16:creationId xmlns:a16="http://schemas.microsoft.com/office/drawing/2014/main" id="{9061F82C-1081-54BD-69D7-D72DC4BD107F}"/>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51619372" name="7 Imagen">
          <a:hlinkClick xmlns:r="http://schemas.openxmlformats.org/officeDocument/2006/relationships" r:id="rId8" tooltip="IR A RESUMEN"/>
          <a:extLst>
            <a:ext uri="{FF2B5EF4-FFF2-40B4-BE49-F238E27FC236}">
              <a16:creationId xmlns:a16="http://schemas.microsoft.com/office/drawing/2014/main" id="{11719C85-C00C-9C8B-FA3D-756E20282B4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51619373" name="8 Imagen">
          <a:hlinkClick xmlns:r="http://schemas.openxmlformats.org/officeDocument/2006/relationships" r:id="rId9" tooltip="IR A RESUMEN"/>
          <a:extLst>
            <a:ext uri="{FF2B5EF4-FFF2-40B4-BE49-F238E27FC236}">
              <a16:creationId xmlns:a16="http://schemas.microsoft.com/office/drawing/2014/main" id="{2A27A4C9-3514-B989-D8C1-09BF2661C28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51619374" name="9 Imagen">
          <a:hlinkClick xmlns:r="http://schemas.openxmlformats.org/officeDocument/2006/relationships" r:id="rId10" tooltip="IR A RESUMEN"/>
          <a:extLst>
            <a:ext uri="{FF2B5EF4-FFF2-40B4-BE49-F238E27FC236}">
              <a16:creationId xmlns:a16="http://schemas.microsoft.com/office/drawing/2014/main" id="{F62D6B70-4C89-E1DA-68C9-BC6F5D68D02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61</xdr:row>
      <xdr:rowOff>9525</xdr:rowOff>
    </xdr:to>
    <xdr:pic>
      <xdr:nvPicPr>
        <xdr:cNvPr id="51619375" name="10 Imagen">
          <a:hlinkClick xmlns:r="http://schemas.openxmlformats.org/officeDocument/2006/relationships" r:id="rId11" tooltip="IR A RESUMEN"/>
          <a:extLst>
            <a:ext uri="{FF2B5EF4-FFF2-40B4-BE49-F238E27FC236}">
              <a16:creationId xmlns:a16="http://schemas.microsoft.com/office/drawing/2014/main" id="{8522DAD3-C14C-01BB-F57A-945C4B966FC2}"/>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51619376" name="11 Imagen">
          <a:hlinkClick xmlns:r="http://schemas.openxmlformats.org/officeDocument/2006/relationships" r:id="rId13" tooltip="IR A RESUMEN"/>
          <a:extLst>
            <a:ext uri="{FF2B5EF4-FFF2-40B4-BE49-F238E27FC236}">
              <a16:creationId xmlns:a16="http://schemas.microsoft.com/office/drawing/2014/main" id="{98E4A8AA-D81A-9F07-D679-50B12818F9AA}"/>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51619377" name="12 Imagen">
          <a:hlinkClick xmlns:r="http://schemas.openxmlformats.org/officeDocument/2006/relationships" r:id="rId14" tooltip="IR A RESUMEN"/>
          <a:extLst>
            <a:ext uri="{FF2B5EF4-FFF2-40B4-BE49-F238E27FC236}">
              <a16:creationId xmlns:a16="http://schemas.microsoft.com/office/drawing/2014/main" id="{6B25397B-A1C0-A7EC-45E6-D762694CFED6}"/>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51619378" name="13 Imagen">
          <a:hlinkClick xmlns:r="http://schemas.openxmlformats.org/officeDocument/2006/relationships" r:id="rId16" tooltip="IR A RESUMEN"/>
          <a:extLst>
            <a:ext uri="{FF2B5EF4-FFF2-40B4-BE49-F238E27FC236}">
              <a16:creationId xmlns:a16="http://schemas.microsoft.com/office/drawing/2014/main" id="{6AF04ECD-771A-A330-6CB7-BDF99B7B407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57150</xdr:rowOff>
    </xdr:to>
    <xdr:pic>
      <xdr:nvPicPr>
        <xdr:cNvPr id="51619379" name="14 Imagen">
          <a:hlinkClick xmlns:r="http://schemas.openxmlformats.org/officeDocument/2006/relationships" r:id="rId17" tooltip="IR A RESUMEN"/>
          <a:extLst>
            <a:ext uri="{FF2B5EF4-FFF2-40B4-BE49-F238E27FC236}">
              <a16:creationId xmlns:a16="http://schemas.microsoft.com/office/drawing/2014/main" id="{714F39AE-96BE-5B03-C3C0-041DA960337E}"/>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51619380" name="15 Imagen">
          <a:hlinkClick xmlns:r="http://schemas.openxmlformats.org/officeDocument/2006/relationships" r:id="rId19" tooltip="IR A RESUMEN"/>
          <a:extLst>
            <a:ext uri="{FF2B5EF4-FFF2-40B4-BE49-F238E27FC236}">
              <a16:creationId xmlns:a16="http://schemas.microsoft.com/office/drawing/2014/main" id="{A5AABDBF-D771-41B1-FCED-7AEB48D9A6AA}"/>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28575</xdr:rowOff>
    </xdr:to>
    <xdr:pic>
      <xdr:nvPicPr>
        <xdr:cNvPr id="51619381" name="16 Imagen">
          <a:hlinkClick xmlns:r="http://schemas.openxmlformats.org/officeDocument/2006/relationships" r:id="rId21" tooltip="IR A RESUMEN"/>
          <a:extLst>
            <a:ext uri="{FF2B5EF4-FFF2-40B4-BE49-F238E27FC236}">
              <a16:creationId xmlns:a16="http://schemas.microsoft.com/office/drawing/2014/main" id="{0A385986-20C4-5FF8-FD60-DB61E7BF5E90}"/>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828925" y="36090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28575</xdr:rowOff>
    </xdr:to>
    <xdr:pic>
      <xdr:nvPicPr>
        <xdr:cNvPr id="51619382" name="17 Imagen">
          <a:hlinkClick xmlns:r="http://schemas.openxmlformats.org/officeDocument/2006/relationships" r:id="rId22" tooltip="IR A RESUMEN"/>
          <a:extLst>
            <a:ext uri="{FF2B5EF4-FFF2-40B4-BE49-F238E27FC236}">
              <a16:creationId xmlns:a16="http://schemas.microsoft.com/office/drawing/2014/main" id="{ED1C800B-0C6F-6658-755F-C1BBE3EEB2F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02050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19050</xdr:rowOff>
    </xdr:to>
    <xdr:pic>
      <xdr:nvPicPr>
        <xdr:cNvPr id="51619383" name="18 Imagen">
          <a:hlinkClick xmlns:r="http://schemas.openxmlformats.org/officeDocument/2006/relationships" r:id="rId23" tooltip="IR A RESUMEN"/>
          <a:extLst>
            <a:ext uri="{FF2B5EF4-FFF2-40B4-BE49-F238E27FC236}">
              <a16:creationId xmlns:a16="http://schemas.microsoft.com/office/drawing/2014/main" id="{F1361E72-C99F-5490-A371-EF483CCACC6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127</xdr:row>
      <xdr:rowOff>9525</xdr:rowOff>
    </xdr:to>
    <xdr:pic>
      <xdr:nvPicPr>
        <xdr:cNvPr id="51619384" name="19 Imagen">
          <a:hlinkClick xmlns:r="http://schemas.openxmlformats.org/officeDocument/2006/relationships" r:id="rId24" tooltip="IR A RESUMEN"/>
          <a:extLst>
            <a:ext uri="{FF2B5EF4-FFF2-40B4-BE49-F238E27FC236}">
              <a16:creationId xmlns:a16="http://schemas.microsoft.com/office/drawing/2014/main" id="{1898C2C9-150C-F8E1-8D4E-3F29B148C83E}"/>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44246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19050</xdr:rowOff>
    </xdr:to>
    <xdr:pic>
      <xdr:nvPicPr>
        <xdr:cNvPr id="51619385" name="20 Imagen">
          <a:hlinkClick xmlns:r="http://schemas.openxmlformats.org/officeDocument/2006/relationships" r:id="rId25" tooltip="IR A RESUMEN"/>
          <a:extLst>
            <a:ext uri="{FF2B5EF4-FFF2-40B4-BE49-F238E27FC236}">
              <a16:creationId xmlns:a16="http://schemas.microsoft.com/office/drawing/2014/main" id="{72A176AB-3C88-25A6-F819-C2605045F8C5}"/>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28575</xdr:rowOff>
    </xdr:to>
    <xdr:pic>
      <xdr:nvPicPr>
        <xdr:cNvPr id="51619386" name="21 Imagen">
          <a:hlinkClick xmlns:r="http://schemas.openxmlformats.org/officeDocument/2006/relationships" r:id="rId26" tooltip="IR A RESUMEN"/>
          <a:extLst>
            <a:ext uri="{FF2B5EF4-FFF2-40B4-BE49-F238E27FC236}">
              <a16:creationId xmlns:a16="http://schemas.microsoft.com/office/drawing/2014/main" id="{4905C7CC-4EE1-9662-B504-F7303BCBC32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1619387" name="Picture 3995" descr="MB900431547">
          <a:hlinkClick xmlns:r="http://schemas.openxmlformats.org/officeDocument/2006/relationships" r:id="rId27" tooltip="Regresar"/>
          <a:extLst>
            <a:ext uri="{FF2B5EF4-FFF2-40B4-BE49-F238E27FC236}">
              <a16:creationId xmlns:a16="http://schemas.microsoft.com/office/drawing/2014/main" id="{D4F4EF17-0814-30A2-34B0-D0B7AFA968FC}"/>
            </a:ext>
          </a:extLst>
        </xdr:cNvPr>
        <xdr:cNvPicPr>
          <a:picLocks noChangeAspect="1" noChangeArrowheads="1"/>
        </xdr:cNvPicPr>
      </xdr:nvPicPr>
      <xdr:blipFill>
        <a:blip xmlns:r="http://schemas.openxmlformats.org/officeDocument/2006/relationships" r:embed="rId2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1619388" name="Picture 3995" descr="MB900431547">
          <a:hlinkClick xmlns:r="http://schemas.openxmlformats.org/officeDocument/2006/relationships" r:id="rId29" tooltip="Ir a directiva"/>
          <a:extLst>
            <a:ext uri="{FF2B5EF4-FFF2-40B4-BE49-F238E27FC236}">
              <a16:creationId xmlns:a16="http://schemas.microsoft.com/office/drawing/2014/main" id="{74F56889-E9D5-1119-0DE9-7DFFB8039B7E}"/>
            </a:ext>
          </a:extLst>
        </xdr:cNvPr>
        <xdr:cNvPicPr>
          <a:picLocks noChangeAspect="1" noChangeArrowheads="1"/>
        </xdr:cNvPicPr>
      </xdr:nvPicPr>
      <xdr:blipFill>
        <a:blip xmlns:r="http://schemas.openxmlformats.org/officeDocument/2006/relationships" r:embed="rId30"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3" name="9 Imagen">
          <a:hlinkClick xmlns:r="http://schemas.openxmlformats.org/officeDocument/2006/relationships" r:id="rId10" tooltip="IR A RESUMEN"/>
          <a:extLst>
            <a:ext uri="{FF2B5EF4-FFF2-40B4-BE49-F238E27FC236}">
              <a16:creationId xmlns:a16="http://schemas.microsoft.com/office/drawing/2014/main" id="{448A9691-D7AB-4358-A97B-C1D9CD96115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5" name="11 Imagen">
          <a:hlinkClick xmlns:r="http://schemas.openxmlformats.org/officeDocument/2006/relationships" r:id="rId13" tooltip="IR A RESUMEN"/>
          <a:extLst>
            <a:ext uri="{FF2B5EF4-FFF2-40B4-BE49-F238E27FC236}">
              <a16:creationId xmlns:a16="http://schemas.microsoft.com/office/drawing/2014/main" id="{A02FE6B5-BC01-4969-AB68-0F9720643A5F}"/>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7" name="12 Imagen">
          <a:hlinkClick xmlns:r="http://schemas.openxmlformats.org/officeDocument/2006/relationships" r:id="rId14" tooltip="IR A RESUMEN"/>
          <a:extLst>
            <a:ext uri="{FF2B5EF4-FFF2-40B4-BE49-F238E27FC236}">
              <a16:creationId xmlns:a16="http://schemas.microsoft.com/office/drawing/2014/main" id="{E186499F-22B3-43AA-B25F-2FB25F693786}"/>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19050</xdr:rowOff>
    </xdr:to>
    <xdr:pic>
      <xdr:nvPicPr>
        <xdr:cNvPr id="2" name="18 Imagen">
          <a:hlinkClick xmlns:r="http://schemas.openxmlformats.org/officeDocument/2006/relationships" r:id="rId23" tooltip="IR A RESUMEN"/>
          <a:extLst>
            <a:ext uri="{FF2B5EF4-FFF2-40B4-BE49-F238E27FC236}">
              <a16:creationId xmlns:a16="http://schemas.microsoft.com/office/drawing/2014/main" id="{6D0D1092-B5BC-48A1-B6CD-993A81616EC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127</xdr:row>
      <xdr:rowOff>9525</xdr:rowOff>
    </xdr:to>
    <xdr:pic>
      <xdr:nvPicPr>
        <xdr:cNvPr id="4" name="19 Imagen">
          <a:hlinkClick xmlns:r="http://schemas.openxmlformats.org/officeDocument/2006/relationships" r:id="rId24" tooltip="IR A RESUMEN"/>
          <a:extLst>
            <a:ext uri="{FF2B5EF4-FFF2-40B4-BE49-F238E27FC236}">
              <a16:creationId xmlns:a16="http://schemas.microsoft.com/office/drawing/2014/main" id="{6F4D25EC-811C-463B-90D2-E477FC3CC4E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44246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28575</xdr:rowOff>
    </xdr:to>
    <xdr:pic>
      <xdr:nvPicPr>
        <xdr:cNvPr id="6" name="21 Imagen">
          <a:hlinkClick xmlns:r="http://schemas.openxmlformats.org/officeDocument/2006/relationships" r:id="rId26" tooltip="IR A RESUMEN"/>
          <a:extLst>
            <a:ext uri="{FF2B5EF4-FFF2-40B4-BE49-F238E27FC236}">
              <a16:creationId xmlns:a16="http://schemas.microsoft.com/office/drawing/2014/main" id="{A0F6B895-9B5A-4BD3-B60D-80763F8ECB1E}"/>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979212" name="1 Gráfico">
          <a:extLst>
            <a:ext uri="{FF2B5EF4-FFF2-40B4-BE49-F238E27FC236}">
              <a16:creationId xmlns:a16="http://schemas.microsoft.com/office/drawing/2014/main" id="{BB8598C6-DFD9-0D03-2517-50B17218D42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979213" name="2 Gráfico">
          <a:extLst>
            <a:ext uri="{FF2B5EF4-FFF2-40B4-BE49-F238E27FC236}">
              <a16:creationId xmlns:a16="http://schemas.microsoft.com/office/drawing/2014/main" id="{959B3072-99A2-4AB3-1FA4-656F59BE52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979214" name="3 Gráfico">
          <a:extLst>
            <a:ext uri="{FF2B5EF4-FFF2-40B4-BE49-F238E27FC236}">
              <a16:creationId xmlns:a16="http://schemas.microsoft.com/office/drawing/2014/main" id="{95A257F0-426D-503A-4E91-990C074E35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979215" name="4 Gráfico">
          <a:extLst>
            <a:ext uri="{FF2B5EF4-FFF2-40B4-BE49-F238E27FC236}">
              <a16:creationId xmlns:a16="http://schemas.microsoft.com/office/drawing/2014/main" id="{250409DB-DDA4-9613-D61F-A546B5D8DE6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979216" name="5 Gráfico">
          <a:extLst>
            <a:ext uri="{FF2B5EF4-FFF2-40B4-BE49-F238E27FC236}">
              <a16:creationId xmlns:a16="http://schemas.microsoft.com/office/drawing/2014/main" id="{B8136C2E-5C3C-4CFF-5722-D66DF9DA48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979217" name="6 Gráfico">
          <a:extLst>
            <a:ext uri="{FF2B5EF4-FFF2-40B4-BE49-F238E27FC236}">
              <a16:creationId xmlns:a16="http://schemas.microsoft.com/office/drawing/2014/main" id="{E6F60831-3E79-9869-57C8-72EE74B897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979218" name="7 Gráfico">
          <a:extLst>
            <a:ext uri="{FF2B5EF4-FFF2-40B4-BE49-F238E27FC236}">
              <a16:creationId xmlns:a16="http://schemas.microsoft.com/office/drawing/2014/main" id="{650C2A33-59C5-4A5C-2787-1267F3264D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979219" name="8 Gráfico">
          <a:extLst>
            <a:ext uri="{FF2B5EF4-FFF2-40B4-BE49-F238E27FC236}">
              <a16:creationId xmlns:a16="http://schemas.microsoft.com/office/drawing/2014/main" id="{A9278F5D-1112-4E07-8456-48F45E6E67F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979220" name="9 Gráfico">
          <a:extLst>
            <a:ext uri="{FF2B5EF4-FFF2-40B4-BE49-F238E27FC236}">
              <a16:creationId xmlns:a16="http://schemas.microsoft.com/office/drawing/2014/main" id="{8A66E413-0EA1-36D8-E6F1-2604605559D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3979221" name="10 Gráfico">
          <a:extLst>
            <a:ext uri="{FF2B5EF4-FFF2-40B4-BE49-F238E27FC236}">
              <a16:creationId xmlns:a16="http://schemas.microsoft.com/office/drawing/2014/main" id="{FEA72DE9-F645-00C8-798E-52ACCD7DA8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53979222" name="11 Gráfico">
          <a:extLst>
            <a:ext uri="{FF2B5EF4-FFF2-40B4-BE49-F238E27FC236}">
              <a16:creationId xmlns:a16="http://schemas.microsoft.com/office/drawing/2014/main" id="{8058EAC4-76F6-28B0-7E81-A285FC3AF5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53979223" name="12 Gráfico">
          <a:extLst>
            <a:ext uri="{FF2B5EF4-FFF2-40B4-BE49-F238E27FC236}">
              <a16:creationId xmlns:a16="http://schemas.microsoft.com/office/drawing/2014/main" id="{596114D6-A9A8-B526-FCC5-B8E72CD307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979224" name="7 Gráfico">
          <a:extLst>
            <a:ext uri="{FF2B5EF4-FFF2-40B4-BE49-F238E27FC236}">
              <a16:creationId xmlns:a16="http://schemas.microsoft.com/office/drawing/2014/main" id="{EC7AD301-EBEE-4F69-00D8-8AFD6A87FA0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979225" name="8 Gráfico">
          <a:extLst>
            <a:ext uri="{FF2B5EF4-FFF2-40B4-BE49-F238E27FC236}">
              <a16:creationId xmlns:a16="http://schemas.microsoft.com/office/drawing/2014/main" id="{75803C41-1E74-61C2-A7A7-884F7543B4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979226" name="9 Gráfico">
          <a:extLst>
            <a:ext uri="{FF2B5EF4-FFF2-40B4-BE49-F238E27FC236}">
              <a16:creationId xmlns:a16="http://schemas.microsoft.com/office/drawing/2014/main" id="{B5A849E8-1DA2-3EA2-D18A-57148B817E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53979227" name="16 Gráfico">
          <a:extLst>
            <a:ext uri="{FF2B5EF4-FFF2-40B4-BE49-F238E27FC236}">
              <a16:creationId xmlns:a16="http://schemas.microsoft.com/office/drawing/2014/main" id="{38430445-3E5E-2440-0E9C-EF3D3FCAFD8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979228" name="7 Gráfico">
          <a:extLst>
            <a:ext uri="{FF2B5EF4-FFF2-40B4-BE49-F238E27FC236}">
              <a16:creationId xmlns:a16="http://schemas.microsoft.com/office/drawing/2014/main" id="{84B06D83-10CA-C79F-FCDF-F17FECEE557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979229" name="8 Gráfico">
          <a:extLst>
            <a:ext uri="{FF2B5EF4-FFF2-40B4-BE49-F238E27FC236}">
              <a16:creationId xmlns:a16="http://schemas.microsoft.com/office/drawing/2014/main" id="{1C59E1AF-D367-68D2-F7AF-972EF182D3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macro="">
      <xdr:nvGraphicFramePr>
        <xdr:cNvPr id="53979230" name="9 Gráfico">
          <a:extLst>
            <a:ext uri="{FF2B5EF4-FFF2-40B4-BE49-F238E27FC236}">
              <a16:creationId xmlns:a16="http://schemas.microsoft.com/office/drawing/2014/main" id="{789018C6-AD4C-9AD6-A4B3-CD1773E012B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53979231" name="16 Gráfico">
          <a:extLst>
            <a:ext uri="{FF2B5EF4-FFF2-40B4-BE49-F238E27FC236}">
              <a16:creationId xmlns:a16="http://schemas.microsoft.com/office/drawing/2014/main" id="{FDF65344-2F00-5AFE-4A60-A20820C270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53979232" name="7 Gráfico">
          <a:extLst>
            <a:ext uri="{FF2B5EF4-FFF2-40B4-BE49-F238E27FC236}">
              <a16:creationId xmlns:a16="http://schemas.microsoft.com/office/drawing/2014/main" id="{0F725D75-84B6-DA30-75A6-525DFBFA8E3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53979233" name="8 Gráfico">
          <a:extLst>
            <a:ext uri="{FF2B5EF4-FFF2-40B4-BE49-F238E27FC236}">
              <a16:creationId xmlns:a16="http://schemas.microsoft.com/office/drawing/2014/main" id="{EC3AAE4F-65F5-F11E-2FE6-00E6ABBEAB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53979234" name="9 Gráfico">
          <a:extLst>
            <a:ext uri="{FF2B5EF4-FFF2-40B4-BE49-F238E27FC236}">
              <a16:creationId xmlns:a16="http://schemas.microsoft.com/office/drawing/2014/main" id="{1A456054-1824-1534-439F-66328389635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53979235" name="16 Gráfico">
          <a:extLst>
            <a:ext uri="{FF2B5EF4-FFF2-40B4-BE49-F238E27FC236}">
              <a16:creationId xmlns:a16="http://schemas.microsoft.com/office/drawing/2014/main" id="{3512870A-F791-D957-7D2A-F92B6BEDE7E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3979236" name="Picture 3995" descr="MB900431547">
          <a:hlinkClick xmlns:r="http://schemas.openxmlformats.org/officeDocument/2006/relationships" r:id="rId25" tooltip="Ir a factores criticos"/>
          <a:extLst>
            <a:ext uri="{FF2B5EF4-FFF2-40B4-BE49-F238E27FC236}">
              <a16:creationId xmlns:a16="http://schemas.microsoft.com/office/drawing/2014/main" id="{9A0D8F5D-63D6-077A-54BD-CA830F74B79A}"/>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3979237" name="2 Imagen">
          <a:hlinkClick xmlns:r="http://schemas.openxmlformats.org/officeDocument/2006/relationships" r:id="rId25" tooltip="Ir a academica"/>
          <a:extLst>
            <a:ext uri="{FF2B5EF4-FFF2-40B4-BE49-F238E27FC236}">
              <a16:creationId xmlns:a16="http://schemas.microsoft.com/office/drawing/2014/main" id="{4D663965-7BF9-8266-065A-0F533BBFC572}"/>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53979238" name="1 Gráfico">
          <a:extLst>
            <a:ext uri="{FF2B5EF4-FFF2-40B4-BE49-F238E27FC236}">
              <a16:creationId xmlns:a16="http://schemas.microsoft.com/office/drawing/2014/main" id="{C2AF8D73-3816-BB7D-E8C5-6FC62AC211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53979239" name="4 Gráfico">
          <a:extLst>
            <a:ext uri="{FF2B5EF4-FFF2-40B4-BE49-F238E27FC236}">
              <a16:creationId xmlns:a16="http://schemas.microsoft.com/office/drawing/2014/main" id="{3CFB1FF8-66A0-8918-DAFB-D387BF696A8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53979240" name="5 Gráfico">
          <a:extLst>
            <a:ext uri="{FF2B5EF4-FFF2-40B4-BE49-F238E27FC236}">
              <a16:creationId xmlns:a16="http://schemas.microsoft.com/office/drawing/2014/main" id="{1B795BDB-4873-6097-D79D-37919DA556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53979241" name="6 Gráfico">
          <a:extLst>
            <a:ext uri="{FF2B5EF4-FFF2-40B4-BE49-F238E27FC236}">
              <a16:creationId xmlns:a16="http://schemas.microsoft.com/office/drawing/2014/main" id="{7DD6D879-4CF7-C080-D605-6496F8DF4DD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53979242" name="7 Gráfico">
          <a:extLst>
            <a:ext uri="{FF2B5EF4-FFF2-40B4-BE49-F238E27FC236}">
              <a16:creationId xmlns:a16="http://schemas.microsoft.com/office/drawing/2014/main" id="{E726D0F6-5C47-E465-1C06-C807049D70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53979243" name="8 Gráfico">
          <a:extLst>
            <a:ext uri="{FF2B5EF4-FFF2-40B4-BE49-F238E27FC236}">
              <a16:creationId xmlns:a16="http://schemas.microsoft.com/office/drawing/2014/main" id="{D6764F6B-2B2E-79FC-D19E-3AB49EC9B5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10965" name="1 Gráfico">
          <a:extLst>
            <a:ext uri="{FF2B5EF4-FFF2-40B4-BE49-F238E27FC236}">
              <a16:creationId xmlns:a16="http://schemas.microsoft.com/office/drawing/2014/main" id="{35ECD445-626F-84B3-9657-2FC0F9C735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10966" name="2 Gráfico">
          <a:extLst>
            <a:ext uri="{FF2B5EF4-FFF2-40B4-BE49-F238E27FC236}">
              <a16:creationId xmlns:a16="http://schemas.microsoft.com/office/drawing/2014/main" id="{DB2C8E9A-E044-CB67-246F-E87BF9E95F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10967" name="3 Gráfico">
          <a:extLst>
            <a:ext uri="{FF2B5EF4-FFF2-40B4-BE49-F238E27FC236}">
              <a16:creationId xmlns:a16="http://schemas.microsoft.com/office/drawing/2014/main" id="{3E987D65-C3FD-55DE-1303-2BA3196C20B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10968" name="4 Gráfico">
          <a:extLst>
            <a:ext uri="{FF2B5EF4-FFF2-40B4-BE49-F238E27FC236}">
              <a16:creationId xmlns:a16="http://schemas.microsoft.com/office/drawing/2014/main" id="{0E0AF07C-D1FC-A15D-841D-BED29D9725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10969" name="5 Gráfico">
          <a:extLst>
            <a:ext uri="{FF2B5EF4-FFF2-40B4-BE49-F238E27FC236}">
              <a16:creationId xmlns:a16="http://schemas.microsoft.com/office/drawing/2014/main" id="{C769CAC5-E236-0669-F6F7-9367FBE89D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10970" name="6 Gráfico">
          <a:extLst>
            <a:ext uri="{FF2B5EF4-FFF2-40B4-BE49-F238E27FC236}">
              <a16:creationId xmlns:a16="http://schemas.microsoft.com/office/drawing/2014/main" id="{CD99A4A9-6B15-B88D-29E6-EC82870AA1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10971" name="7 Gráfico">
          <a:extLst>
            <a:ext uri="{FF2B5EF4-FFF2-40B4-BE49-F238E27FC236}">
              <a16:creationId xmlns:a16="http://schemas.microsoft.com/office/drawing/2014/main" id="{05A09B85-8B1D-9290-8291-74E32B8050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10972" name="8 Gráfico">
          <a:extLst>
            <a:ext uri="{FF2B5EF4-FFF2-40B4-BE49-F238E27FC236}">
              <a16:creationId xmlns:a16="http://schemas.microsoft.com/office/drawing/2014/main" id="{6F7BB937-231D-CCA9-BC1C-63F48D67CAD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10973" name="9 Gráfico">
          <a:extLst>
            <a:ext uri="{FF2B5EF4-FFF2-40B4-BE49-F238E27FC236}">
              <a16:creationId xmlns:a16="http://schemas.microsoft.com/office/drawing/2014/main" id="{97809F54-42A1-4312-F273-D47F9CFD9D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53710974" name="10 Gráfico">
          <a:extLst>
            <a:ext uri="{FF2B5EF4-FFF2-40B4-BE49-F238E27FC236}">
              <a16:creationId xmlns:a16="http://schemas.microsoft.com/office/drawing/2014/main" id="{830366D8-75F7-F3F0-C592-49E3F2972A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53710975" name="11 Gráfico">
          <a:extLst>
            <a:ext uri="{FF2B5EF4-FFF2-40B4-BE49-F238E27FC236}">
              <a16:creationId xmlns:a16="http://schemas.microsoft.com/office/drawing/2014/main" id="{C31250D6-0513-01D8-B3CE-0247299941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53710976" name="12 Gráfico">
          <a:extLst>
            <a:ext uri="{FF2B5EF4-FFF2-40B4-BE49-F238E27FC236}">
              <a16:creationId xmlns:a16="http://schemas.microsoft.com/office/drawing/2014/main" id="{A0C5FF02-7C53-550E-6D61-64E80DCA51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10977" name="7 Gráfico">
          <a:extLst>
            <a:ext uri="{FF2B5EF4-FFF2-40B4-BE49-F238E27FC236}">
              <a16:creationId xmlns:a16="http://schemas.microsoft.com/office/drawing/2014/main" id="{2B802399-39CE-5E9C-6016-229C42EB46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10978" name="8 Gráfico">
          <a:extLst>
            <a:ext uri="{FF2B5EF4-FFF2-40B4-BE49-F238E27FC236}">
              <a16:creationId xmlns:a16="http://schemas.microsoft.com/office/drawing/2014/main" id="{AE4B0A87-6D06-CF98-0875-F35E2BC075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10979" name="9 Gráfico">
          <a:extLst>
            <a:ext uri="{FF2B5EF4-FFF2-40B4-BE49-F238E27FC236}">
              <a16:creationId xmlns:a16="http://schemas.microsoft.com/office/drawing/2014/main" id="{5C21F7CC-8CD8-1E7F-23D3-1C73631AB3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53710980" name="16 Gráfico">
          <a:extLst>
            <a:ext uri="{FF2B5EF4-FFF2-40B4-BE49-F238E27FC236}">
              <a16:creationId xmlns:a16="http://schemas.microsoft.com/office/drawing/2014/main" id="{3CD6F67C-C885-5188-724C-AAE167FF8D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53710981" name="Picture 3995" descr="MB900431547">
          <a:hlinkClick xmlns:r="http://schemas.openxmlformats.org/officeDocument/2006/relationships" r:id="rId17" tooltip="Ir a factores criticos"/>
          <a:extLst>
            <a:ext uri="{FF2B5EF4-FFF2-40B4-BE49-F238E27FC236}">
              <a16:creationId xmlns:a16="http://schemas.microsoft.com/office/drawing/2014/main" id="{368EB2FE-1DC2-5B78-E343-B83436B48AD2}"/>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53710982" name="2 Imagen">
          <a:hlinkClick xmlns:r="http://schemas.openxmlformats.org/officeDocument/2006/relationships" r:id="rId17" tooltip="Ir a administrativa"/>
          <a:extLst>
            <a:ext uri="{FF2B5EF4-FFF2-40B4-BE49-F238E27FC236}">
              <a16:creationId xmlns:a16="http://schemas.microsoft.com/office/drawing/2014/main" id="{C778C19A-11A0-2045-7B68-47E065567322}"/>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53710983" name="1 Gráfico">
          <a:extLst>
            <a:ext uri="{FF2B5EF4-FFF2-40B4-BE49-F238E27FC236}">
              <a16:creationId xmlns:a16="http://schemas.microsoft.com/office/drawing/2014/main" id="{02610910-C041-0D36-72C5-C598ADB925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53710984" name="2 Gráfico">
          <a:extLst>
            <a:ext uri="{FF2B5EF4-FFF2-40B4-BE49-F238E27FC236}">
              <a16:creationId xmlns:a16="http://schemas.microsoft.com/office/drawing/2014/main" id="{2E9FD045-B7C1-0BEC-53C0-0AEE63099E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53710985" name="3 Gráfico">
          <a:extLst>
            <a:ext uri="{FF2B5EF4-FFF2-40B4-BE49-F238E27FC236}">
              <a16:creationId xmlns:a16="http://schemas.microsoft.com/office/drawing/2014/main" id="{3D5244E7-9733-2B6B-2B77-5EC34FD007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53710986" name="4 Gráfico">
          <a:extLst>
            <a:ext uri="{FF2B5EF4-FFF2-40B4-BE49-F238E27FC236}">
              <a16:creationId xmlns:a16="http://schemas.microsoft.com/office/drawing/2014/main" id="{5E5EE7A1-A959-BBE2-2818-DA4E2F5D671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1</xdr:row>
      <xdr:rowOff>279400</xdr:rowOff>
    </xdr:from>
    <xdr:to>
      <xdr:col>27</xdr:col>
      <xdr:colOff>9525</xdr:colOff>
      <xdr:row>7</xdr:row>
      <xdr:rowOff>460375</xdr:rowOff>
    </xdr:to>
    <xdr:graphicFrame macro="">
      <xdr:nvGraphicFramePr>
        <xdr:cNvPr id="53740681" name="1 Gráfico">
          <a:extLst>
            <a:ext uri="{FF2B5EF4-FFF2-40B4-BE49-F238E27FC236}">
              <a16:creationId xmlns:a16="http://schemas.microsoft.com/office/drawing/2014/main" id="{E8C291B5-B5FC-3999-3C33-D81FE67B9F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40682" name="2 Gráfico">
          <a:extLst>
            <a:ext uri="{FF2B5EF4-FFF2-40B4-BE49-F238E27FC236}">
              <a16:creationId xmlns:a16="http://schemas.microsoft.com/office/drawing/2014/main" id="{E5AFE546-04A4-1E67-1B1D-556BB1CA4EE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40683" name="3 Gráfico">
          <a:extLst>
            <a:ext uri="{FF2B5EF4-FFF2-40B4-BE49-F238E27FC236}">
              <a16:creationId xmlns:a16="http://schemas.microsoft.com/office/drawing/2014/main" id="{B25CF971-19D8-0DFF-3E9D-965F66B203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40684" name="4 Gráfico">
          <a:extLst>
            <a:ext uri="{FF2B5EF4-FFF2-40B4-BE49-F238E27FC236}">
              <a16:creationId xmlns:a16="http://schemas.microsoft.com/office/drawing/2014/main" id="{7D445F20-9AD8-7AED-DB30-82DD3D9AFC7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40685" name="5 Gráfico">
          <a:extLst>
            <a:ext uri="{FF2B5EF4-FFF2-40B4-BE49-F238E27FC236}">
              <a16:creationId xmlns:a16="http://schemas.microsoft.com/office/drawing/2014/main" id="{CA048582-C305-FBE9-1869-F4E35E1AB7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40686" name="6 Gráfico">
          <a:extLst>
            <a:ext uri="{FF2B5EF4-FFF2-40B4-BE49-F238E27FC236}">
              <a16:creationId xmlns:a16="http://schemas.microsoft.com/office/drawing/2014/main" id="{A97D3DA3-1452-FD3A-18D0-04F92487EF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40687" name="7 Gráfico">
          <a:extLst>
            <a:ext uri="{FF2B5EF4-FFF2-40B4-BE49-F238E27FC236}">
              <a16:creationId xmlns:a16="http://schemas.microsoft.com/office/drawing/2014/main" id="{10AD6924-D8B0-47D4-EFFA-4FDD909819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40688" name="8 Gráfico">
          <a:extLst>
            <a:ext uri="{FF2B5EF4-FFF2-40B4-BE49-F238E27FC236}">
              <a16:creationId xmlns:a16="http://schemas.microsoft.com/office/drawing/2014/main" id="{3C4C9DD8-80C7-6489-F5D1-E5168DBBE53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40689" name="9 Gráfico">
          <a:extLst>
            <a:ext uri="{FF2B5EF4-FFF2-40B4-BE49-F238E27FC236}">
              <a16:creationId xmlns:a16="http://schemas.microsoft.com/office/drawing/2014/main" id="{D2B8CBAA-25A4-ADC0-6F10-50998447D6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53740690" name="10 Gráfico">
          <a:extLst>
            <a:ext uri="{FF2B5EF4-FFF2-40B4-BE49-F238E27FC236}">
              <a16:creationId xmlns:a16="http://schemas.microsoft.com/office/drawing/2014/main" id="{3C5919D3-C827-90BA-B880-BD5FB14B72C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53740691" name="11 Gráfico">
          <a:extLst>
            <a:ext uri="{FF2B5EF4-FFF2-40B4-BE49-F238E27FC236}">
              <a16:creationId xmlns:a16="http://schemas.microsoft.com/office/drawing/2014/main" id="{BE217E79-45BD-236B-0123-D6F7BAA270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53740692" name="12 Gráfico">
          <a:extLst>
            <a:ext uri="{FF2B5EF4-FFF2-40B4-BE49-F238E27FC236}">
              <a16:creationId xmlns:a16="http://schemas.microsoft.com/office/drawing/2014/main" id="{3914EB38-FCDE-B08F-310B-12B29F4153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40693" name="7 Gráfico">
          <a:extLst>
            <a:ext uri="{FF2B5EF4-FFF2-40B4-BE49-F238E27FC236}">
              <a16:creationId xmlns:a16="http://schemas.microsoft.com/office/drawing/2014/main" id="{9FFE6780-613A-FD16-5D60-E48C6BCB16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40694" name="8 Gráfico">
          <a:extLst>
            <a:ext uri="{FF2B5EF4-FFF2-40B4-BE49-F238E27FC236}">
              <a16:creationId xmlns:a16="http://schemas.microsoft.com/office/drawing/2014/main" id="{F96F66B8-C6B4-AABD-1505-3C5CD884FA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40695" name="9 Gráfico">
          <a:extLst>
            <a:ext uri="{FF2B5EF4-FFF2-40B4-BE49-F238E27FC236}">
              <a16:creationId xmlns:a16="http://schemas.microsoft.com/office/drawing/2014/main" id="{3E86E13A-C225-D488-4342-0A77DC16E6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53740696" name="16 Gráfico">
          <a:extLst>
            <a:ext uri="{FF2B5EF4-FFF2-40B4-BE49-F238E27FC236}">
              <a16:creationId xmlns:a16="http://schemas.microsoft.com/office/drawing/2014/main" id="{7685717C-3DC7-962E-C0E9-53A5CFB8C4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740697" name="7 Gráfico">
          <a:extLst>
            <a:ext uri="{FF2B5EF4-FFF2-40B4-BE49-F238E27FC236}">
              <a16:creationId xmlns:a16="http://schemas.microsoft.com/office/drawing/2014/main" id="{3450CA9C-91B2-8222-C1BD-62495D964F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740698" name="8 Gráfico">
          <a:extLst>
            <a:ext uri="{FF2B5EF4-FFF2-40B4-BE49-F238E27FC236}">
              <a16:creationId xmlns:a16="http://schemas.microsoft.com/office/drawing/2014/main" id="{69CCDCDB-2DEE-F612-EAF9-4F63168544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53740699" name="9 Gráfico">
          <a:extLst>
            <a:ext uri="{FF2B5EF4-FFF2-40B4-BE49-F238E27FC236}">
              <a16:creationId xmlns:a16="http://schemas.microsoft.com/office/drawing/2014/main" id="{69D75224-3B11-CBDF-19A6-F32563156B5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53740700" name="16 Gráfico">
          <a:extLst>
            <a:ext uri="{FF2B5EF4-FFF2-40B4-BE49-F238E27FC236}">
              <a16:creationId xmlns:a16="http://schemas.microsoft.com/office/drawing/2014/main" id="{F42A86ED-7D48-772F-5D85-ACE8B3A791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3740701" name="Picture 3995" descr="MB900431547">
          <a:hlinkClick xmlns:r="http://schemas.openxmlformats.org/officeDocument/2006/relationships" r:id="rId21" tooltip="Ir a factores criticos"/>
          <a:extLst>
            <a:ext uri="{FF2B5EF4-FFF2-40B4-BE49-F238E27FC236}">
              <a16:creationId xmlns:a16="http://schemas.microsoft.com/office/drawing/2014/main" id="{B6B40F13-AFCB-23EA-BABB-332FD20714D4}"/>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53740702" name="2 Imagen">
          <a:hlinkClick xmlns:r="http://schemas.openxmlformats.org/officeDocument/2006/relationships" r:id="rId23" tooltip="Ir a comunidad"/>
          <a:extLst>
            <a:ext uri="{FF2B5EF4-FFF2-40B4-BE49-F238E27FC236}">
              <a16:creationId xmlns:a16="http://schemas.microsoft.com/office/drawing/2014/main" id="{702E1A84-EEE0-4F11-DA80-0A56ED5CA718}"/>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53740703" name="3 Gráfico">
          <a:extLst>
            <a:ext uri="{FF2B5EF4-FFF2-40B4-BE49-F238E27FC236}">
              <a16:creationId xmlns:a16="http://schemas.microsoft.com/office/drawing/2014/main" id="{BBDAC7ED-6959-94D6-FD96-5E431DB7EE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53740704" name="4 Gráfico">
          <a:extLst>
            <a:ext uri="{FF2B5EF4-FFF2-40B4-BE49-F238E27FC236}">
              <a16:creationId xmlns:a16="http://schemas.microsoft.com/office/drawing/2014/main" id="{64F0F995-279B-6FA2-3034-D3149B9C84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53740705" name="5 Gráfico">
          <a:extLst>
            <a:ext uri="{FF2B5EF4-FFF2-40B4-BE49-F238E27FC236}">
              <a16:creationId xmlns:a16="http://schemas.microsoft.com/office/drawing/2014/main" id="{B1503798-7EB9-C971-2EDD-D24D026A5D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53740706" name="6 Gráfico">
          <a:extLst>
            <a:ext uri="{FF2B5EF4-FFF2-40B4-BE49-F238E27FC236}">
              <a16:creationId xmlns:a16="http://schemas.microsoft.com/office/drawing/2014/main" id="{04AAF32F-37C1-5C7B-4577-35EB754534E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53740707" name="1 Gráfico">
          <a:extLst>
            <a:ext uri="{FF2B5EF4-FFF2-40B4-BE49-F238E27FC236}">
              <a16:creationId xmlns:a16="http://schemas.microsoft.com/office/drawing/2014/main" id="{12ED3597-4C1E-78B9-3EDB-C6F3950B244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1717667" name="1 Gráfico">
          <a:extLst>
            <a:ext uri="{FF2B5EF4-FFF2-40B4-BE49-F238E27FC236}">
              <a16:creationId xmlns:a16="http://schemas.microsoft.com/office/drawing/2014/main" id="{04D3DDD2-A8F3-1E89-84E7-2C6A325291B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1717668" name="2 Gráfico">
          <a:extLst>
            <a:ext uri="{FF2B5EF4-FFF2-40B4-BE49-F238E27FC236}">
              <a16:creationId xmlns:a16="http://schemas.microsoft.com/office/drawing/2014/main" id="{69D56519-59B1-4A1A-0A03-07469D6B10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1717669" name="3 Gráfico">
          <a:extLst>
            <a:ext uri="{FF2B5EF4-FFF2-40B4-BE49-F238E27FC236}">
              <a16:creationId xmlns:a16="http://schemas.microsoft.com/office/drawing/2014/main" id="{9093BE68-9F13-EC18-4CF6-657ACD3932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1717670" name="4 Gráfico">
          <a:extLst>
            <a:ext uri="{FF2B5EF4-FFF2-40B4-BE49-F238E27FC236}">
              <a16:creationId xmlns:a16="http://schemas.microsoft.com/office/drawing/2014/main" id="{07979ADA-621B-3E01-DFD0-565776F9AB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1717671" name="5 Gráfico">
          <a:extLst>
            <a:ext uri="{FF2B5EF4-FFF2-40B4-BE49-F238E27FC236}">
              <a16:creationId xmlns:a16="http://schemas.microsoft.com/office/drawing/2014/main" id="{D9ACCE8D-AB99-30AB-D14C-6BFC84FEA4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1717672" name="6 Gráfico">
          <a:extLst>
            <a:ext uri="{FF2B5EF4-FFF2-40B4-BE49-F238E27FC236}">
              <a16:creationId xmlns:a16="http://schemas.microsoft.com/office/drawing/2014/main" id="{BD0380EE-9DF4-BEFE-89A6-FC3D28AEA0B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1717673" name="7 Gráfico">
          <a:extLst>
            <a:ext uri="{FF2B5EF4-FFF2-40B4-BE49-F238E27FC236}">
              <a16:creationId xmlns:a16="http://schemas.microsoft.com/office/drawing/2014/main" id="{F6DCFB4C-62E1-A07F-E3BA-BDF31ADA20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1717674" name="8 Gráfico">
          <a:extLst>
            <a:ext uri="{FF2B5EF4-FFF2-40B4-BE49-F238E27FC236}">
              <a16:creationId xmlns:a16="http://schemas.microsoft.com/office/drawing/2014/main" id="{17D6BAF8-5675-8852-2820-5DA1853F2E5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1717675" name="9 Gráfico">
          <a:extLst>
            <a:ext uri="{FF2B5EF4-FFF2-40B4-BE49-F238E27FC236}">
              <a16:creationId xmlns:a16="http://schemas.microsoft.com/office/drawing/2014/main" id="{D3803CA8-90B2-F1A8-E072-0889C09F87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51717676" name="10 Gráfico">
          <a:extLst>
            <a:ext uri="{FF2B5EF4-FFF2-40B4-BE49-F238E27FC236}">
              <a16:creationId xmlns:a16="http://schemas.microsoft.com/office/drawing/2014/main" id="{FF602880-91E0-47F8-56EB-F362E5DC92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51717677" name="11 Gráfico">
          <a:extLst>
            <a:ext uri="{FF2B5EF4-FFF2-40B4-BE49-F238E27FC236}">
              <a16:creationId xmlns:a16="http://schemas.microsoft.com/office/drawing/2014/main" id="{3875FC45-C6A5-89CA-9E02-6497823EDC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51717678" name="12 Gráfico">
          <a:extLst>
            <a:ext uri="{FF2B5EF4-FFF2-40B4-BE49-F238E27FC236}">
              <a16:creationId xmlns:a16="http://schemas.microsoft.com/office/drawing/2014/main" id="{29ADF22A-8837-87C7-1E4F-C8EBBAA0C5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1717679" name="7 Gráfico">
          <a:extLst>
            <a:ext uri="{FF2B5EF4-FFF2-40B4-BE49-F238E27FC236}">
              <a16:creationId xmlns:a16="http://schemas.microsoft.com/office/drawing/2014/main" id="{0A1C2436-B74C-8514-E713-33898ED38D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1717680" name="8 Gráfico">
          <a:extLst>
            <a:ext uri="{FF2B5EF4-FFF2-40B4-BE49-F238E27FC236}">
              <a16:creationId xmlns:a16="http://schemas.microsoft.com/office/drawing/2014/main" id="{1C1C09CA-DBD3-017D-A253-2C613E4601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1717681" name="9 Gráfico">
          <a:extLst>
            <a:ext uri="{FF2B5EF4-FFF2-40B4-BE49-F238E27FC236}">
              <a16:creationId xmlns:a16="http://schemas.microsoft.com/office/drawing/2014/main" id="{224B102E-901A-CC94-F883-151EC81937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51717682" name="16 Gráfico">
          <a:extLst>
            <a:ext uri="{FF2B5EF4-FFF2-40B4-BE49-F238E27FC236}">
              <a16:creationId xmlns:a16="http://schemas.microsoft.com/office/drawing/2014/main" id="{3064C45C-8403-282E-492D-8BBF54260DD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51717683" name="Picture 3995" descr="MB900431547">
          <a:hlinkClick xmlns:r="http://schemas.openxmlformats.org/officeDocument/2006/relationships" r:id="rId17" tooltip="Ir a factores criticos"/>
          <a:extLst>
            <a:ext uri="{FF2B5EF4-FFF2-40B4-BE49-F238E27FC236}">
              <a16:creationId xmlns:a16="http://schemas.microsoft.com/office/drawing/2014/main" id="{E4F36A8F-3FED-AAC1-3FB3-8EBEB6908D10}"/>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51717684" name="1 Gráfico">
          <a:extLst>
            <a:ext uri="{FF2B5EF4-FFF2-40B4-BE49-F238E27FC236}">
              <a16:creationId xmlns:a16="http://schemas.microsoft.com/office/drawing/2014/main" id="{F3DACA52-3C23-666B-6F44-890115D45D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51717685" name="2 Gráfico">
          <a:extLst>
            <a:ext uri="{FF2B5EF4-FFF2-40B4-BE49-F238E27FC236}">
              <a16:creationId xmlns:a16="http://schemas.microsoft.com/office/drawing/2014/main" id="{50E51406-8A01-D820-4546-1BD765B494D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51717686" name="3 Gráfico">
          <a:extLst>
            <a:ext uri="{FF2B5EF4-FFF2-40B4-BE49-F238E27FC236}">
              <a16:creationId xmlns:a16="http://schemas.microsoft.com/office/drawing/2014/main" id="{DE0113C5-F9F1-C9D5-5D0C-1323C6077E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51717687" name="4 Gráfico">
          <a:extLst>
            <a:ext uri="{FF2B5EF4-FFF2-40B4-BE49-F238E27FC236}">
              <a16:creationId xmlns:a16="http://schemas.microsoft.com/office/drawing/2014/main" id="{BBF525D6-4E7C-2B6E-78BF-191D14EE187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USUARIO\Downloads\Copia%20de%20Anexo%20%20No.01%20Autoevaluaci&#243;n%20Institucional%202023%20(1).xlsx" TargetMode="External"/><Relationship Id="rId1" Type="http://schemas.openxmlformats.org/officeDocument/2006/relationships/externalLinkPath" Target="file:///C:\Users\USUARIO\Downloads\Copia%20de%20Anexo%20%20No.01%20Autoevaluaci&#243;n%20Institucional%202023%20(1).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USUARIO\Downloads\Anexo%20%20No.01%20Autoevaluaci&#243;n%20G%20Com%2023%20(1).xlsx" TargetMode="External"/><Relationship Id="rId1" Type="http://schemas.openxmlformats.org/officeDocument/2006/relationships/externalLinkPath" Target="file:///C:\Users\USUARIO\Downloads\Anexo%20%20No.01%20Autoevaluaci&#243;n%20G%20Com%2023%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stitución"/>
      <sheetName val="Autoevaluación"/>
      <sheetName val="Directiva"/>
      <sheetName val="Academica"/>
      <sheetName val="Admon"/>
      <sheetName val="Comunidad"/>
    </sheetNames>
    <sheetDataSet>
      <sheetData sheetId="0"/>
      <sheetData sheetId="1">
        <row r="7">
          <cell r="D7">
            <v>3</v>
          </cell>
          <cell r="E7" t="str">
            <v>En cada una de las áreas se fortalece el desarrollo humano y profesional de nuestros estudiantes, a traves de actividades que ayudan apropiarse de la misión, visión y principios de la IER.</v>
          </cell>
          <cell r="F7" t="str">
            <v xml:space="preserve">Plan de clase, folletos y                                                                                                                                                                                                                                                                                                                Registro diario de clases.                 </v>
          </cell>
        </row>
        <row r="8">
          <cell r="D8">
            <v>2</v>
          </cell>
          <cell r="E8" t="str">
            <v>Las metas insitucionales se cumplen parcialmente en cada una de las sedes de la IER.</v>
          </cell>
          <cell r="F8" t="str">
            <v>PEI, actas de consejo academico y consejo directivo, y documentación enviada a la SED para el trabajo en alternancia.</v>
          </cell>
        </row>
        <row r="9">
          <cell r="D9">
            <v>2</v>
          </cell>
          <cell r="E9" t="str">
            <v>Se socializa a la comunidad educativa la propuesta del direccionamiento.</v>
          </cell>
          <cell r="F9" t="str">
            <v xml:space="preserve">PEI, correo electronico, Manual de convivencia, grupos de Whatsapp, directorio de contacto de la IER. </v>
          </cell>
        </row>
        <row r="10">
          <cell r="D10">
            <v>2</v>
          </cell>
          <cell r="E10" t="str">
            <v>Se acondiciona diferentes espacios para la inclusion de los diferentes grupos poblacionales con nesecidades especiales.</v>
          </cell>
          <cell r="F10" t="str">
            <v>Formatos de inclusión y actas consejo academico.</v>
          </cell>
        </row>
        <row r="13">
          <cell r="D13">
            <v>3</v>
          </cell>
          <cell r="E13" t="str">
            <v>Se definen criterios básicos sobre el manejo del establecimiento educativo y la atención a la diversidad de manera participativa permitiendo el trabajo en equipo mejorando el ambiente laboral.</v>
          </cell>
          <cell r="F13" t="str">
            <v>Actas de reunión consejo academico, actas consejo estudiantil, gobierno escolar, izadas de banderas y día de logros.</v>
          </cell>
        </row>
        <row r="14">
          <cell r="D14">
            <v>3</v>
          </cell>
          <cell r="E14" t="str">
            <v>Participación articulada en el planteamiento estratégico de la institución trabajando en equipo y definiendo roles para el desarrollo de los proyectos.</v>
          </cell>
          <cell r="F14" t="str">
            <v>PEI, Proyectos transversales, servicio social obligatorio.</v>
          </cell>
        </row>
        <row r="15">
          <cell r="D15">
            <v>3</v>
          </cell>
          <cell r="E15" t="str">
            <v>Capacitación en el manejo y aplicación del modelo pedagógico y se definen criterios básicos sobre el horizonte institucional.</v>
          </cell>
          <cell r="F15" t="str">
            <v>Guías pedagogicas, Colombia aprende, PEI, y Proyectos transversales.</v>
          </cell>
        </row>
        <row r="16">
          <cell r="D16">
            <v>3</v>
          </cell>
          <cell r="E16" t="str">
            <v>Se Establecen estrategias para compartir más apropiadamente la información y generar acciones de mejora a partir de ella.</v>
          </cell>
          <cell r="F16" t="str">
            <v>Pruebas SABER, planes de area, guías pedagogicas, orientaciones de la SED y el MEN.</v>
          </cell>
        </row>
        <row r="17">
          <cell r="D17">
            <v>3</v>
          </cell>
          <cell r="E17" t="str">
            <v>Se realiza seguimiento a la autoevaluación, mediante instrumentos y procedimientos claros para las distintas sedes.</v>
          </cell>
          <cell r="F17" t="str">
            <v>Correo electronico, trabajo en linea (drive), grupo de whatsapp.</v>
          </cell>
        </row>
        <row r="20">
          <cell r="D20">
            <v>2</v>
          </cell>
          <cell r="E20" t="str">
            <v>Se programan las reuniones del Consejo Directivo de acuerdo con el cronograma anual institucional y su propio plan de trabajo pero no se dio cumplimiento en su totalidad.</v>
          </cell>
          <cell r="F20" t="str">
            <v xml:space="preserve">Actas de reunión, plan de acción. manual de funciones. </v>
          </cell>
        </row>
        <row r="21">
          <cell r="D21">
            <v>3</v>
          </cell>
          <cell r="E21" t="str">
            <v>Se conforma el consejo académico y se tiene en cuenta con el aporte activo de todos sus miembros. Así mismo, se toman decisiones sobre los procesos pedagógicos y se hace seguimiento sistemático al plan de trabajo, para asegurar su cumplimiento.</v>
          </cell>
          <cell r="F21" t="str">
            <v xml:space="preserve">Actas de consejo. </v>
          </cell>
        </row>
        <row r="22">
          <cell r="D22">
            <v>3</v>
          </cell>
          <cell r="E22" t="str">
            <v>Se conforma la comisión de evaluación y promoción. Se evalua los resultados de sus acciones y decisiones y los utilizadas para fortalecer los procesos.</v>
          </cell>
          <cell r="F22" t="str">
            <v>Actas de reunión, informes valorativos por periodo, y matriz de evaluación.</v>
          </cell>
        </row>
        <row r="23">
          <cell r="D23">
            <v>1</v>
          </cell>
          <cell r="E23" t="str">
            <v>El comité de convivencia está conformado pero no se reunio para tomar decisiones de su competencia.</v>
          </cell>
          <cell r="F23" t="str">
            <v>Acta de reunión</v>
          </cell>
        </row>
        <row r="24">
          <cell r="D24">
            <v>2</v>
          </cell>
          <cell r="E24" t="str">
            <v xml:space="preserve">El consejo estudiantil se reúne periódicamente y cuenta con el aporte activo de todos sus miembros. </v>
          </cell>
          <cell r="F24" t="str">
            <v>Actas y videos informativos.</v>
          </cell>
        </row>
        <row r="25">
          <cell r="D25">
            <v>2</v>
          </cell>
          <cell r="E25" t="str">
            <v>El personero se reúne periódicamente y cuenta con el aporte activo de todos sus miembros. Pero no evaluo los resultados de sus acciones para fortalecer su Trabajo.</v>
          </cell>
          <cell r="F25" t="str">
            <v>Actas, videos informativos, fotos.</v>
          </cell>
        </row>
        <row r="26">
          <cell r="D26">
            <v>3</v>
          </cell>
          <cell r="E26" t="str">
            <v>Se reúne periódicamente la asamblea padres de familia. Cuenta con la participación activa de sus miembros y evalua los resultados de sus acciones y decisiones y los utiliza para fortalecer su trabajo.</v>
          </cell>
          <cell r="F26" t="str">
            <v>Actas de reunón, fotos, videos.</v>
          </cell>
        </row>
        <row r="27">
          <cell r="D27">
            <v>2</v>
          </cell>
          <cell r="E27" t="str">
            <v xml:space="preserve">El consejo de padres de familia está conformado pero no se reune periodicamente. </v>
          </cell>
          <cell r="F27" t="str">
            <v>Actas de reunión.</v>
          </cell>
        </row>
        <row r="30">
          <cell r="D30">
            <v>3</v>
          </cell>
          <cell r="E30" t="str">
            <v>En la IER, los medios de comunicación institucional dados a conocer ( cartelera física institucional, correo electrónico, lista de difusión de Whatsapp) que dé respuesta a una comunicación asertiva y efectiva entre todos los miembros de la comunidad educativa en doble vía teniendo en cuenta horarios y flexibilización que se respeten.</v>
          </cell>
          <cell r="F30" t="str">
            <v>Correo electronico, redes sociales (Whatsapp), llamadas telefonicas, videollamadas, teleconferencias.</v>
          </cell>
        </row>
        <row r="31">
          <cell r="D31">
            <v>3</v>
          </cell>
          <cell r="E31" t="str">
            <v>El trabajo en equipo esta conformado por todas las sedes de la IER y se ve reflejado en cada unas decisiones que se toman para el buen funcionamiento de la institución.</v>
          </cell>
          <cell r="F31" t="str">
            <v>Actas de reunión, plan de acción.</v>
          </cell>
        </row>
        <row r="32">
          <cell r="D32">
            <v>3</v>
          </cell>
          <cell r="E32" t="str">
            <v xml:space="preserve">En la IER se aprovechan fechas específicas para realizar los estímulos y los reconocimientos en la medida en que las posibilidades lo permitan, a estudiantes y docentes, por ejemplo, en las izadas de bandera, día del alumno, actos de clausura; lo mismo que a padres de familia en participación de actos de culturales y actividades que ayuden al buen funcionamiento de la institución. </v>
          </cell>
          <cell r="F32" t="str">
            <v xml:space="preserve">Menciones, diplomas, medallas, detalles. </v>
          </cell>
        </row>
        <row r="33">
          <cell r="D33">
            <v>3</v>
          </cell>
          <cell r="E33" t="str">
            <v>En la IER, las buenas prácticas son las intervenciones educativas que facilitan el desarrollo de actividades de aprendizaje en las que se logren con eficiencia los objetivos formativos previstos y también otros aprendizajes de alto valor educativo.</v>
          </cell>
          <cell r="F33" t="str">
            <v>Actas de izada de bandera, dia de logros, actividades religiosas y deportivas.</v>
          </cell>
        </row>
        <row r="36">
          <cell r="D36">
            <v>3</v>
          </cell>
          <cell r="E36" t="str">
            <v>En la IER se tiene en cuenta: trabajo continuo para mejorar las relaciones interpersonales y de convivencia entre compañeros y docentes, Motivación diaria a estudiantes sobre el ejercicio de los deberes y derechos en observancia del comportamiento apropiado dentro y fuera de la Institución, aseo personal, presentación personal y uso adecuado del uniforme de la institución con los emblemas que lo caracterizan.</v>
          </cell>
          <cell r="F36" t="str">
            <v>Actas, videos, fotos, formatos.</v>
          </cell>
        </row>
        <row r="37">
          <cell r="D37">
            <v>3</v>
          </cell>
          <cell r="E37" t="str">
            <v>En la IER se hace mantenimiento de la planta fisica de cada una de las sedes, que se realiza durante el año escolar, con recursos propios, como los aportes que transfiere la administración municipal.</v>
          </cell>
          <cell r="F37" t="str">
            <v xml:space="preserve">Fotos, videos, formatos de infraestructura. </v>
          </cell>
        </row>
        <row r="38">
          <cell r="D38">
            <v>2</v>
          </cell>
          <cell r="E38" t="str">
            <v>En la IER se realiza una charla de bienvenida a los estudiantes y padres de familia, dando a conocer el direccionamiento estrátegico, la normatividad escolar y la interacción institucional.</v>
          </cell>
          <cell r="F38" t="str">
            <v>Manual de convivencia, SIEE, PEI, fotos.</v>
          </cell>
        </row>
        <row r="39">
          <cell r="D39">
            <v>3</v>
          </cell>
          <cell r="E39" t="str">
            <v>Se mantiene una  motivación hacia el aprendizaje realizando  charlas tanto de la parte directiva como los docentes de las diferentes áreas obligatorias y fundamentales indicando en estas la importancia en el proceso de formación integral de los estudiantes con el apoyo con el comité interdisciplinario municipal.</v>
          </cell>
          <cell r="F39" t="str">
            <v>Planes de area, guias pedagogicas y talleres.</v>
          </cell>
        </row>
        <row r="40">
          <cell r="D40">
            <v>2</v>
          </cell>
          <cell r="E40" t="str">
            <v>En la IER el manual de convivencia es un docuemento fundamental, es conocido por toda la comunidad educativa y su aplicabilidad es constante pero debe ser modificado de acuerdo a la normatividad vigente.</v>
          </cell>
          <cell r="F40" t="str">
            <v>Manual de convivencia, fotos, folletos.</v>
          </cell>
        </row>
        <row r="41">
          <cell r="D41">
            <v>3</v>
          </cell>
          <cell r="E41" t="str">
            <v>Las actividades extracurriculares han llevado a la comunidad a adquirir un compromiso sobre el buen desempeño de sus hijos para participación en los diferentes eventos.</v>
          </cell>
          <cell r="F41" t="str">
            <v>Fotos, videos, planillas y formatos.</v>
          </cell>
        </row>
        <row r="42">
          <cell r="D42">
            <v>3</v>
          </cell>
          <cell r="E42" t="str">
            <v>En la IER se cuenta con los servicios complementarios de alimentación (almuerzos y media mañana); transporte, con un nivel de cobertura y servicio, lo cual contribuye al mejoramiento de la calidad de vida de los educandos.</v>
          </cell>
          <cell r="F42" t="str">
            <v>PAE, trasnporte escolar, actas, ISA, formatos,.</v>
          </cell>
        </row>
        <row r="43">
          <cell r="D43">
            <v>2</v>
          </cell>
          <cell r="E43" t="str">
            <v>En la IER el comité escolar de convivencia apoya las acciones de promoción y seguimiento de la convivencia escolar, la educación para el ejercicio de los derechos humanos, sexuales y reproductivos, así como el desarrollo y aplicación del manual de convivencia y la prevención y mitigación de la violencia escolar, pero no se ha tenido en cuenta.</v>
          </cell>
          <cell r="F43" t="str">
            <v>Acta de reunión, formato.</v>
          </cell>
        </row>
        <row r="44">
          <cell r="D44">
            <v>3</v>
          </cell>
          <cell r="E44" t="str">
            <v>En la IER con el apoyo del comité interinstitucional del municipio se realizan consultas personales sobre aspectos psicológicos y sociales demandados por estudiantes y padres de familia</v>
          </cell>
          <cell r="F44" t="str">
            <v>Manual de convivencia, consentimientos firmados.</v>
          </cell>
        </row>
        <row r="47">
          <cell r="D47">
            <v>3</v>
          </cell>
          <cell r="E47" t="str">
            <v>La IER realiza un intercambio ágil con las familias o acudientes. Las reuniones generales con padres y acudientes son periódicas para información de tipo académico, de gestión y proyectos en los cuales ellos también se involucran; como es el caso del día de la familia, el día de las madres y el día de san Bernardo Abad entre otras.</v>
          </cell>
          <cell r="F47" t="str">
            <v>Whatsapp, correo electronico, observaciones escritas y folletos.</v>
          </cell>
        </row>
        <row r="48">
          <cell r="D48">
            <v>3</v>
          </cell>
          <cell r="E48" t="str">
            <v>En la IER se mantiene una relación y comunicación continua con las entidades educativas,para estar actualizados e informados de las situaciones referentes a la educación.</v>
          </cell>
          <cell r="F48" t="str">
            <v>Correo electronico, whatsapp.</v>
          </cell>
        </row>
        <row r="49">
          <cell r="D49">
            <v>3</v>
          </cell>
          <cell r="E49" t="str">
            <v>En la IER se cuenta con el apoyo del grupo interdisciplinario de la administración municipal y la Fundación Medica Duarte.</v>
          </cell>
          <cell r="F49" t="str">
            <v>Convenio, fotos, videos, mensajes de texto.</v>
          </cell>
        </row>
        <row r="50">
          <cell r="D50">
            <v>2</v>
          </cell>
          <cell r="E50" t="str">
            <v>Se cuenta con el apoyo de algunos sectores productivos para contribuir al fortalecimiento del bienestar y academico de los estudiantes.</v>
          </cell>
          <cell r="F50" t="str">
            <v>Fotos y acta de padres de familia.</v>
          </cell>
        </row>
      </sheetData>
      <sheetData sheetId="2">
        <row r="14">
          <cell r="B14" t="str">
            <v>Reconocimiento de logros a docentes, estudiantes y padres de familia.</v>
          </cell>
        </row>
        <row r="15">
          <cell r="B15" t="str">
            <v>Embellecimiento de algunas plantas educativas de la IER.</v>
          </cell>
        </row>
        <row r="17">
          <cell r="B17" t="str">
            <v>Comité de convivencia apoye y represente los diferentes estamentos de la comunidad educativa encargado del cumplimiento de los derechos y deberes de los entes de la IER.</v>
          </cell>
        </row>
        <row r="18">
          <cell r="B18" t="str">
            <v>Realizar un plan de inclusión de personas de diferentes grupos poblacionales o diversidad cultural, e introducir los ajustes perninentes para fortalecer.</v>
          </cell>
        </row>
        <row r="19">
          <cell r="B19" t="str">
            <v>No existe un plan de inducción a estudiantes nuevos al inicio y durante el año escolar.</v>
          </cell>
        </row>
      </sheetData>
      <sheetData sheetId="3"/>
      <sheetData sheetId="4"/>
      <sheetData sheetId="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stitución"/>
      <sheetName val="Autoevaluación"/>
      <sheetName val="Directiva"/>
      <sheetName val="Academica"/>
      <sheetName val="Admon"/>
      <sheetName val="Comunidad"/>
    </sheetNames>
    <sheetDataSet>
      <sheetData sheetId="0"/>
      <sheetData sheetId="1">
        <row r="134">
          <cell r="D134">
            <v>2</v>
          </cell>
          <cell r="E134" t="str">
            <v>Los estudiantes de la IER Balsa utilizan con apropiacion los espacios y los mecanismos de participación que ofrecen la IER a nivel deportivo, religioso, civico, cientifico y cultural logrando su formación ciudadana .</v>
          </cell>
          <cell r="F134" t="str">
            <v xml:space="preserve">Acta de elccion de Gobierno estudiantil         Plan de accion de aspiarntes al gobierno  estudiantil                                                      fotos                                                                  planillas de escrutinio                    programas de izada de bandera.                    Planillas de encuentros deportivos. </v>
          </cell>
        </row>
        <row r="135">
          <cell r="D135">
            <v>1</v>
          </cell>
          <cell r="E135" t="str">
            <v>La asamblea y consejo de padres  funcionan de forma nominal  y con la orientación de la gestión Directiva, participando en pocas decisiones institucionales de mejoramiento.</v>
          </cell>
          <cell r="F135" t="str">
            <v xml:space="preserve">Acta de  Reunion de padres de familia          fotos -Control Asistencia                                </v>
          </cell>
        </row>
        <row r="136">
          <cell r="D136">
            <v>2</v>
          </cell>
          <cell r="E136" t="str">
            <v xml:space="preserve">La IER cuenta con una propuesta escrita para la participacion de los padres de familia de manera activa en la vida institucional. </v>
          </cell>
          <cell r="F136" t="str">
            <v>planillas de recepción de guias pedagógicas                                                  fotos Propuesta escrita y registro fotografico del proyecto semilla.</v>
          </cell>
        </row>
      </sheetData>
      <sheetData sheetId="2"/>
      <sheetData sheetId="3"/>
      <sheetData sheetId="4"/>
      <sheetData sheetId="5"/>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mailto:bbomaira@gmail.com" TargetMode="External"/><Relationship Id="rId7" Type="http://schemas.openxmlformats.org/officeDocument/2006/relationships/hyperlink" Target="mailto:yaromoes@hotmail.com" TargetMode="Externa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6" Type="http://schemas.openxmlformats.org/officeDocument/2006/relationships/hyperlink" Target="mailto:gmariaeufemia@hotmail.com" TargetMode="External"/><Relationship Id="rId5" Type="http://schemas.openxmlformats.org/officeDocument/2006/relationships/hyperlink" Target="mailto:docapacho@gmail.com" TargetMode="External"/><Relationship Id="rId4" Type="http://schemas.openxmlformats.org/officeDocument/2006/relationships/hyperlink" Target="mailto:ortiz_602@hotmail.com" TargetMode="External"/><Relationship Id="rId9"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4"/>
  <dimension ref="A1:M65529"/>
  <sheetViews>
    <sheetView showGridLines="0" tabSelected="1" zoomScale="80" zoomScaleNormal="80" workbookViewId="0">
      <selection activeCell="K11" sqref="K11:K17"/>
    </sheetView>
  </sheetViews>
  <sheetFormatPr baseColWidth="10" defaultColWidth="11.42578125" defaultRowHeight="14.25" x14ac:dyDescent="0.2"/>
  <cols>
    <col min="1" max="2" width="11.42578125" style="18"/>
    <col min="3" max="3" width="15.85546875" style="18" customWidth="1"/>
    <col min="4" max="4" width="21.140625" style="18" customWidth="1"/>
    <col min="5" max="5" width="14.85546875" style="18" customWidth="1"/>
    <col min="6" max="6" width="8.5703125" style="18" customWidth="1"/>
    <col min="7" max="7" width="10.28515625" style="18" customWidth="1"/>
    <col min="8" max="8" width="16.28515625" style="18" customWidth="1"/>
    <col min="9" max="9" width="18.28515625" style="18" customWidth="1"/>
    <col min="10" max="10" width="3.28515625" style="18" customWidth="1"/>
    <col min="11" max="11" width="46.28515625" style="18" bestFit="1" customWidth="1"/>
    <col min="12" max="12" width="85.42578125" style="18" customWidth="1"/>
    <col min="13" max="13" width="33.5703125" style="18" customWidth="1"/>
    <col min="14" max="16384" width="11.42578125" style="18"/>
  </cols>
  <sheetData>
    <row r="1" spans="1:13" ht="27" customHeight="1" x14ac:dyDescent="0.25">
      <c r="A1" s="161"/>
      <c r="B1" s="162"/>
      <c r="C1" s="169" t="s">
        <v>169</v>
      </c>
      <c r="D1" s="170"/>
      <c r="E1" s="170"/>
      <c r="F1" s="170"/>
      <c r="G1" s="170"/>
      <c r="H1" s="167" t="s">
        <v>170</v>
      </c>
      <c r="I1" s="168"/>
    </row>
    <row r="2" spans="1:13" ht="18.75" customHeight="1" x14ac:dyDescent="0.25">
      <c r="A2" s="163"/>
      <c r="B2" s="164"/>
      <c r="C2" s="169" t="s">
        <v>171</v>
      </c>
      <c r="D2" s="170"/>
      <c r="E2" s="170"/>
      <c r="F2" s="170"/>
      <c r="G2" s="170"/>
      <c r="H2" s="44">
        <v>41241</v>
      </c>
      <c r="I2" s="45" t="s">
        <v>175</v>
      </c>
    </row>
    <row r="3" spans="1:13" ht="21" customHeight="1" x14ac:dyDescent="0.25">
      <c r="A3" s="165"/>
      <c r="B3" s="166"/>
      <c r="C3" s="169" t="s">
        <v>172</v>
      </c>
      <c r="D3" s="170"/>
      <c r="E3" s="170"/>
      <c r="F3" s="170"/>
      <c r="G3" s="170"/>
      <c r="H3" s="167" t="s">
        <v>173</v>
      </c>
      <c r="I3" s="168"/>
    </row>
    <row r="4" spans="1:13" ht="5.25" customHeight="1" x14ac:dyDescent="0.2"/>
    <row r="5" spans="1:13" ht="34.5" customHeight="1" x14ac:dyDescent="0.2">
      <c r="A5" s="203" t="s">
        <v>164</v>
      </c>
      <c r="B5" s="203"/>
      <c r="C5" s="203"/>
      <c r="D5" s="203"/>
      <c r="E5" s="203"/>
      <c r="F5" s="203"/>
      <c r="G5" s="203"/>
      <c r="H5" s="203"/>
      <c r="I5" s="203"/>
      <c r="K5" s="204" t="s">
        <v>140</v>
      </c>
      <c r="L5" s="204"/>
      <c r="M5" s="204"/>
    </row>
    <row r="6" spans="1:13" ht="23.25" customHeight="1" x14ac:dyDescent="0.2">
      <c r="A6" s="205" t="s">
        <v>162</v>
      </c>
      <c r="B6" s="206"/>
      <c r="C6" s="206"/>
      <c r="D6" s="206"/>
      <c r="E6" s="206"/>
      <c r="F6" s="174" t="s">
        <v>141</v>
      </c>
      <c r="G6" s="175"/>
      <c r="H6" s="175"/>
      <c r="I6" s="175"/>
      <c r="K6" s="47" t="s">
        <v>142</v>
      </c>
      <c r="L6" s="48" t="s">
        <v>143</v>
      </c>
      <c r="M6" s="49" t="s">
        <v>144</v>
      </c>
    </row>
    <row r="7" spans="1:13" ht="20.100000000000001" customHeight="1" x14ac:dyDescent="0.2">
      <c r="A7" s="207" t="s">
        <v>206</v>
      </c>
      <c r="B7" s="208"/>
      <c r="C7" s="208"/>
      <c r="D7" s="208"/>
      <c r="E7" s="208"/>
      <c r="F7" s="176" t="s">
        <v>329</v>
      </c>
      <c r="G7" s="176"/>
      <c r="H7" s="176"/>
      <c r="I7" s="176"/>
      <c r="K7" s="209" t="s">
        <v>166</v>
      </c>
      <c r="L7" s="57" t="s">
        <v>145</v>
      </c>
      <c r="M7" s="210" t="s">
        <v>146</v>
      </c>
    </row>
    <row r="8" spans="1:13" ht="33.75" customHeight="1" x14ac:dyDescent="0.2">
      <c r="A8" s="207"/>
      <c r="B8" s="208"/>
      <c r="C8" s="208"/>
      <c r="D8" s="208"/>
      <c r="E8" s="208"/>
      <c r="F8" s="211" t="s">
        <v>160</v>
      </c>
      <c r="G8" s="212"/>
      <c r="H8" s="213">
        <v>254377000317</v>
      </c>
      <c r="I8" s="214"/>
      <c r="K8" s="210"/>
      <c r="L8" s="57" t="s">
        <v>159</v>
      </c>
      <c r="M8" s="210"/>
    </row>
    <row r="9" spans="1:13" ht="20.100000000000001" customHeight="1" x14ac:dyDescent="0.2">
      <c r="A9" s="42" t="s">
        <v>147</v>
      </c>
      <c r="B9" s="43"/>
      <c r="C9" s="179" t="s">
        <v>207</v>
      </c>
      <c r="D9" s="179"/>
      <c r="E9" s="180"/>
      <c r="F9" s="181" t="s">
        <v>163</v>
      </c>
      <c r="G9" s="182"/>
      <c r="H9" s="217" t="s">
        <v>183</v>
      </c>
      <c r="I9" s="218"/>
      <c r="K9" s="210"/>
      <c r="L9" s="57" t="s">
        <v>148</v>
      </c>
      <c r="M9" s="210" t="s">
        <v>149</v>
      </c>
    </row>
    <row r="10" spans="1:13" ht="20.100000000000001" customHeight="1" x14ac:dyDescent="0.2">
      <c r="A10" s="177" t="s">
        <v>168</v>
      </c>
      <c r="B10" s="178"/>
      <c r="C10" s="179" t="s">
        <v>208</v>
      </c>
      <c r="D10" s="179"/>
      <c r="E10" s="179"/>
      <c r="F10" s="180"/>
      <c r="G10" s="46" t="s">
        <v>150</v>
      </c>
      <c r="H10" s="215">
        <v>3208531744</v>
      </c>
      <c r="I10" s="216"/>
      <c r="K10" s="210"/>
      <c r="L10" s="57" t="s">
        <v>151</v>
      </c>
      <c r="M10" s="210"/>
    </row>
    <row r="11" spans="1:13" ht="20.100000000000001" customHeight="1" x14ac:dyDescent="0.2">
      <c r="A11" s="177" t="s">
        <v>165</v>
      </c>
      <c r="B11" s="178"/>
      <c r="C11" s="179" t="s">
        <v>184</v>
      </c>
      <c r="D11" s="179"/>
      <c r="E11" s="179"/>
      <c r="F11" s="180"/>
      <c r="G11" s="46" t="s">
        <v>174</v>
      </c>
      <c r="H11" s="194" t="s">
        <v>330</v>
      </c>
      <c r="I11" s="195"/>
      <c r="K11" s="196"/>
      <c r="L11" s="58"/>
      <c r="M11" s="58"/>
    </row>
    <row r="12" spans="1:13" ht="19.5" customHeight="1" x14ac:dyDescent="0.2">
      <c r="A12" s="197" t="s">
        <v>152</v>
      </c>
      <c r="B12" s="198"/>
      <c r="C12" s="198"/>
      <c r="D12" s="198"/>
      <c r="E12" s="198"/>
      <c r="F12" s="198"/>
      <c r="G12" s="198"/>
      <c r="H12" s="198"/>
      <c r="I12" s="199"/>
      <c r="K12" s="188"/>
      <c r="L12" s="58"/>
      <c r="M12" s="188"/>
    </row>
    <row r="13" spans="1:13" ht="20.100000000000001" customHeight="1" x14ac:dyDescent="0.2">
      <c r="A13" s="186" t="s">
        <v>153</v>
      </c>
      <c r="B13" s="186"/>
      <c r="C13" s="186"/>
      <c r="D13" s="186" t="s">
        <v>154</v>
      </c>
      <c r="E13" s="186"/>
      <c r="F13" s="186"/>
      <c r="G13" s="186" t="s">
        <v>161</v>
      </c>
      <c r="H13" s="186"/>
      <c r="I13" s="186"/>
      <c r="K13" s="188"/>
      <c r="L13" s="58"/>
      <c r="M13" s="188"/>
    </row>
    <row r="14" spans="1:13" ht="20.100000000000001" customHeight="1" x14ac:dyDescent="0.2">
      <c r="A14" s="200" t="s">
        <v>184</v>
      </c>
      <c r="B14" s="201" t="s">
        <v>184</v>
      </c>
      <c r="C14" s="202" t="s">
        <v>184</v>
      </c>
      <c r="D14" s="200" t="s">
        <v>204</v>
      </c>
      <c r="E14" s="201"/>
      <c r="F14" s="202"/>
      <c r="G14" s="191" t="s">
        <v>205</v>
      </c>
      <c r="H14" s="192" t="s">
        <v>191</v>
      </c>
      <c r="I14" s="193" t="s">
        <v>191</v>
      </c>
      <c r="K14" s="188"/>
      <c r="L14" s="58"/>
      <c r="M14" s="188"/>
    </row>
    <row r="15" spans="1:13" ht="20.100000000000001" customHeight="1" x14ac:dyDescent="0.2">
      <c r="A15" s="183" t="s">
        <v>185</v>
      </c>
      <c r="B15" s="183" t="s">
        <v>192</v>
      </c>
      <c r="C15" s="183" t="s">
        <v>192</v>
      </c>
      <c r="D15" s="183" t="s">
        <v>193</v>
      </c>
      <c r="E15" s="183"/>
      <c r="F15" s="183"/>
      <c r="G15" s="191" t="s">
        <v>194</v>
      </c>
      <c r="H15" s="192" t="s">
        <v>195</v>
      </c>
      <c r="I15" s="193" t="s">
        <v>195</v>
      </c>
      <c r="K15" s="188"/>
      <c r="L15" s="58"/>
      <c r="M15" s="58"/>
    </row>
    <row r="16" spans="1:13" ht="20.100000000000001" customHeight="1" x14ac:dyDescent="0.2">
      <c r="A16" s="183" t="s">
        <v>186</v>
      </c>
      <c r="B16" s="183" t="s">
        <v>190</v>
      </c>
      <c r="C16" s="183" t="s">
        <v>190</v>
      </c>
      <c r="D16" s="183" t="s">
        <v>193</v>
      </c>
      <c r="E16" s="183"/>
      <c r="F16" s="183"/>
      <c r="G16" s="191" t="s">
        <v>196</v>
      </c>
      <c r="H16" s="192" t="s">
        <v>197</v>
      </c>
      <c r="I16" s="193" t="s">
        <v>197</v>
      </c>
      <c r="K16" s="188"/>
      <c r="L16" s="58"/>
      <c r="M16" s="58"/>
    </row>
    <row r="17" spans="1:13" ht="20.100000000000001" customHeight="1" x14ac:dyDescent="0.2">
      <c r="A17" s="183" t="s">
        <v>332</v>
      </c>
      <c r="B17" s="183" t="s">
        <v>185</v>
      </c>
      <c r="C17" s="183" t="s">
        <v>185</v>
      </c>
      <c r="D17" s="183" t="s">
        <v>193</v>
      </c>
      <c r="E17" s="183"/>
      <c r="F17" s="183"/>
      <c r="G17" s="191" t="s">
        <v>333</v>
      </c>
      <c r="H17" s="192"/>
      <c r="I17" s="193"/>
      <c r="K17" s="188"/>
      <c r="L17" s="58"/>
      <c r="M17" s="58"/>
    </row>
    <row r="18" spans="1:13" ht="20.100000000000001" customHeight="1" x14ac:dyDescent="0.2">
      <c r="A18" s="183" t="s">
        <v>187</v>
      </c>
      <c r="B18" s="183"/>
      <c r="C18" s="183"/>
      <c r="D18" s="183" t="s">
        <v>193</v>
      </c>
      <c r="E18" s="183"/>
      <c r="F18" s="183"/>
      <c r="G18" s="191" t="s">
        <v>199</v>
      </c>
      <c r="H18" s="192"/>
      <c r="I18" s="193"/>
      <c r="K18" s="187"/>
      <c r="L18" s="58"/>
      <c r="M18" s="58"/>
    </row>
    <row r="19" spans="1:13" ht="20.100000000000001" customHeight="1" x14ac:dyDescent="0.2">
      <c r="A19" s="183" t="s">
        <v>188</v>
      </c>
      <c r="B19" s="183" t="s">
        <v>188</v>
      </c>
      <c r="C19" s="183" t="s">
        <v>188</v>
      </c>
      <c r="D19" s="183" t="s">
        <v>193</v>
      </c>
      <c r="E19" s="183"/>
      <c r="F19" s="183"/>
      <c r="G19" s="191" t="s">
        <v>200</v>
      </c>
      <c r="H19" s="192" t="s">
        <v>200</v>
      </c>
      <c r="I19" s="193" t="s">
        <v>200</v>
      </c>
      <c r="K19" s="188"/>
      <c r="L19" s="58"/>
      <c r="M19" s="58"/>
    </row>
    <row r="20" spans="1:13" ht="20.100000000000001" customHeight="1" x14ac:dyDescent="0.2">
      <c r="A20" s="183" t="s">
        <v>189</v>
      </c>
      <c r="B20" s="183" t="s">
        <v>201</v>
      </c>
      <c r="C20" s="183" t="s">
        <v>201</v>
      </c>
      <c r="D20" s="183" t="s">
        <v>193</v>
      </c>
      <c r="E20" s="183"/>
      <c r="F20" s="183"/>
      <c r="G20" s="191" t="s">
        <v>202</v>
      </c>
      <c r="H20" s="192" t="s">
        <v>203</v>
      </c>
      <c r="I20" s="193" t="s">
        <v>203</v>
      </c>
      <c r="K20" s="188"/>
      <c r="L20" s="58"/>
      <c r="M20" s="58"/>
    </row>
    <row r="21" spans="1:13" ht="20.100000000000001" customHeight="1" x14ac:dyDescent="0.2">
      <c r="A21" s="183" t="s">
        <v>190</v>
      </c>
      <c r="B21" s="183" t="s">
        <v>186</v>
      </c>
      <c r="C21" s="183" t="s">
        <v>186</v>
      </c>
      <c r="D21" s="183" t="s">
        <v>193</v>
      </c>
      <c r="E21" s="183"/>
      <c r="F21" s="183"/>
      <c r="G21" s="191" t="s">
        <v>197</v>
      </c>
      <c r="H21" s="192" t="s">
        <v>198</v>
      </c>
      <c r="I21" s="193" t="s">
        <v>198</v>
      </c>
      <c r="K21" s="188"/>
      <c r="L21" s="58"/>
      <c r="M21" s="59"/>
    </row>
    <row r="22" spans="1:13" ht="20.100000000000001" customHeight="1" x14ac:dyDescent="0.2">
      <c r="A22" s="184"/>
      <c r="B22" s="184"/>
      <c r="C22" s="184"/>
      <c r="D22" s="184"/>
      <c r="E22" s="184"/>
      <c r="F22" s="184"/>
      <c r="G22" s="184"/>
      <c r="H22" s="184"/>
      <c r="I22" s="184"/>
    </row>
    <row r="23" spans="1:13" s="19" customFormat="1" ht="20.25" x14ac:dyDescent="0.3">
      <c r="A23" s="189"/>
      <c r="B23" s="189"/>
      <c r="C23" s="189"/>
      <c r="D23" s="189"/>
      <c r="E23" s="189"/>
      <c r="F23" s="189"/>
      <c r="G23" s="189"/>
      <c r="H23" s="189"/>
      <c r="I23" s="189"/>
      <c r="K23" s="190"/>
      <c r="L23" s="190"/>
    </row>
    <row r="24" spans="1:13" ht="30" customHeight="1" x14ac:dyDescent="0.2">
      <c r="A24" s="185" t="s">
        <v>155</v>
      </c>
      <c r="B24" s="185"/>
      <c r="C24" s="185"/>
      <c r="D24" s="185"/>
      <c r="E24" s="185"/>
      <c r="F24" s="185"/>
      <c r="G24" s="185"/>
      <c r="H24" s="185"/>
      <c r="I24" s="185"/>
      <c r="K24" s="20"/>
      <c r="L24" s="20"/>
    </row>
    <row r="25" spans="1:13" ht="33.75" customHeight="1" x14ac:dyDescent="0.2">
      <c r="A25" s="186" t="s">
        <v>153</v>
      </c>
      <c r="B25" s="186"/>
      <c r="C25" s="186"/>
      <c r="D25" s="186" t="s">
        <v>154</v>
      </c>
      <c r="E25" s="186"/>
      <c r="F25" s="186"/>
      <c r="G25" s="186" t="s">
        <v>23</v>
      </c>
      <c r="H25" s="186"/>
      <c r="I25" s="186"/>
      <c r="K25" s="21"/>
      <c r="L25" s="22"/>
      <c r="M25" s="18" t="s">
        <v>156</v>
      </c>
    </row>
    <row r="26" spans="1:13" ht="20.100000000000001" customHeight="1" x14ac:dyDescent="0.2">
      <c r="A26" s="183" t="s">
        <v>184</v>
      </c>
      <c r="B26" s="183"/>
      <c r="C26" s="183"/>
      <c r="D26" s="183" t="s">
        <v>193</v>
      </c>
      <c r="E26" s="183"/>
      <c r="F26" s="183"/>
      <c r="G26" s="183"/>
      <c r="H26" s="183"/>
      <c r="I26" s="183"/>
      <c r="K26" s="21"/>
      <c r="L26" s="22"/>
    </row>
    <row r="27" spans="1:13" ht="20.100000000000001" customHeight="1" x14ac:dyDescent="0.2">
      <c r="A27" s="183" t="s">
        <v>185</v>
      </c>
      <c r="B27" s="183"/>
      <c r="C27" s="183"/>
      <c r="D27" s="183" t="s">
        <v>193</v>
      </c>
      <c r="E27" s="183"/>
      <c r="F27" s="183"/>
      <c r="G27" s="183" t="s">
        <v>209</v>
      </c>
      <c r="H27" s="183"/>
      <c r="I27" s="183"/>
      <c r="K27" s="21"/>
      <c r="L27" s="23"/>
    </row>
    <row r="28" spans="1:13" ht="20.100000000000001" customHeight="1" x14ac:dyDescent="0.2">
      <c r="A28" s="183" t="s">
        <v>332</v>
      </c>
      <c r="B28" s="183"/>
      <c r="C28" s="183"/>
      <c r="D28" s="183" t="s">
        <v>193</v>
      </c>
      <c r="E28" s="183"/>
      <c r="F28" s="183"/>
      <c r="G28" s="183" t="s">
        <v>210</v>
      </c>
      <c r="H28" s="183"/>
      <c r="I28" s="183"/>
      <c r="K28" s="21"/>
      <c r="L28" s="23"/>
    </row>
    <row r="29" spans="1:13" ht="20.100000000000001" customHeight="1" x14ac:dyDescent="0.2">
      <c r="A29" s="183" t="s">
        <v>190</v>
      </c>
      <c r="B29" s="183"/>
      <c r="C29" s="183"/>
      <c r="D29" s="183" t="s">
        <v>193</v>
      </c>
      <c r="E29" s="183"/>
      <c r="F29" s="183"/>
      <c r="G29" s="183" t="s">
        <v>211</v>
      </c>
      <c r="H29" s="183"/>
      <c r="I29" s="183"/>
      <c r="K29" s="21"/>
      <c r="L29" s="22"/>
    </row>
    <row r="30" spans="1:13" ht="20.100000000000001" customHeight="1" x14ac:dyDescent="0.2">
      <c r="A30" s="183" t="s">
        <v>188</v>
      </c>
      <c r="B30" s="183"/>
      <c r="C30" s="183"/>
      <c r="D30" s="183" t="s">
        <v>193</v>
      </c>
      <c r="E30" s="183"/>
      <c r="F30" s="183"/>
      <c r="G30" s="183" t="s">
        <v>212</v>
      </c>
      <c r="H30" s="183"/>
      <c r="I30" s="183"/>
      <c r="K30" s="21"/>
      <c r="L30" s="23"/>
    </row>
    <row r="31" spans="1:13" ht="20.100000000000001" customHeight="1" x14ac:dyDescent="0.2">
      <c r="A31" s="184"/>
      <c r="B31" s="184"/>
      <c r="C31" s="184"/>
      <c r="D31" s="184"/>
      <c r="E31" s="184"/>
      <c r="F31" s="184"/>
      <c r="G31" s="184"/>
      <c r="H31" s="184"/>
      <c r="I31" s="184"/>
      <c r="K31" s="21"/>
      <c r="L31" s="24"/>
    </row>
    <row r="32" spans="1:13" ht="20.100000000000001" customHeight="1" x14ac:dyDescent="0.2">
      <c r="A32" s="184"/>
      <c r="B32" s="184"/>
      <c r="C32" s="184"/>
      <c r="D32" s="184"/>
      <c r="E32" s="184"/>
      <c r="F32" s="184"/>
      <c r="G32" s="184"/>
      <c r="H32" s="184"/>
      <c r="I32" s="184"/>
      <c r="K32" s="171"/>
      <c r="L32" s="22"/>
    </row>
    <row r="33" spans="11:12" ht="15" x14ac:dyDescent="0.2">
      <c r="K33" s="171"/>
      <c r="L33" s="25"/>
    </row>
    <row r="34" spans="11:12" ht="19.5" customHeight="1" x14ac:dyDescent="0.2"/>
    <row r="35" spans="11:12" ht="51" customHeight="1" x14ac:dyDescent="0.2"/>
    <row r="36" spans="11:12" ht="51.75" customHeight="1" x14ac:dyDescent="0.2"/>
    <row r="37" spans="11:12" ht="42.75" customHeight="1" x14ac:dyDescent="0.2"/>
    <row r="38" spans="11:12" ht="107.25" customHeight="1" x14ac:dyDescent="0.2"/>
    <row r="39" spans="11:12" ht="58.5" customHeight="1" x14ac:dyDescent="0.2"/>
    <row r="40" spans="11:12" ht="30.75" customHeight="1" x14ac:dyDescent="0.2"/>
    <row r="41" spans="11:12" ht="30.75" customHeight="1" x14ac:dyDescent="0.2"/>
    <row r="42" spans="11:12" ht="47.25" customHeight="1" x14ac:dyDescent="0.2"/>
    <row r="65526" spans="1:5" ht="15" x14ac:dyDescent="0.25">
      <c r="A65526" s="172" t="s">
        <v>29</v>
      </c>
      <c r="B65526" s="172"/>
      <c r="C65526" s="172"/>
      <c r="D65526" s="172"/>
      <c r="E65526" s="172"/>
    </row>
    <row r="65527" spans="1:5" x14ac:dyDescent="0.2">
      <c r="A65527" s="173" t="s">
        <v>30</v>
      </c>
      <c r="B65527" s="173"/>
      <c r="C65527" s="173"/>
      <c r="D65527" s="173"/>
      <c r="E65527" s="173"/>
    </row>
    <row r="65528" spans="1:5" x14ac:dyDescent="0.2">
      <c r="A65528" s="173" t="s">
        <v>31</v>
      </c>
      <c r="B65528" s="173"/>
      <c r="C65528" s="173"/>
      <c r="D65528" s="173"/>
      <c r="E65528" s="173"/>
    </row>
    <row r="65529" spans="1:5" x14ac:dyDescent="0.2">
      <c r="A65529" s="18" t="s">
        <v>157</v>
      </c>
      <c r="D65529" s="18" t="s">
        <v>158</v>
      </c>
    </row>
  </sheetData>
  <sheetProtection password="F5F0" sheet="1"/>
  <mergeCells count="93">
    <mergeCell ref="A29:C29"/>
    <mergeCell ref="D29:F29"/>
    <mergeCell ref="G29:I29"/>
    <mergeCell ref="A30:C30"/>
    <mergeCell ref="D30:F30"/>
    <mergeCell ref="G30:I30"/>
    <mergeCell ref="G19:I19"/>
    <mergeCell ref="A17:C17"/>
    <mergeCell ref="D17:F17"/>
    <mergeCell ref="G17:I17"/>
    <mergeCell ref="A18:C18"/>
    <mergeCell ref="D18:F18"/>
    <mergeCell ref="G18:I18"/>
    <mergeCell ref="A5:I5"/>
    <mergeCell ref="K5:M5"/>
    <mergeCell ref="A6:E6"/>
    <mergeCell ref="A7:E8"/>
    <mergeCell ref="K7:K10"/>
    <mergeCell ref="M7:M8"/>
    <mergeCell ref="F8:G8"/>
    <mergeCell ref="H8:I8"/>
    <mergeCell ref="M9:M10"/>
    <mergeCell ref="H10:I10"/>
    <mergeCell ref="H9:I9"/>
    <mergeCell ref="H11:I11"/>
    <mergeCell ref="K11:K17"/>
    <mergeCell ref="A12:I12"/>
    <mergeCell ref="M12:M14"/>
    <mergeCell ref="A13:C13"/>
    <mergeCell ref="D13:F13"/>
    <mergeCell ref="G13:I13"/>
    <mergeCell ref="A16:C16"/>
    <mergeCell ref="D16:F16"/>
    <mergeCell ref="G16:I16"/>
    <mergeCell ref="A14:C14"/>
    <mergeCell ref="D14:F14"/>
    <mergeCell ref="G14:I14"/>
    <mergeCell ref="A15:C15"/>
    <mergeCell ref="D15:F15"/>
    <mergeCell ref="G15:I15"/>
    <mergeCell ref="K18:K21"/>
    <mergeCell ref="A22:C22"/>
    <mergeCell ref="D22:F22"/>
    <mergeCell ref="G22:I22"/>
    <mergeCell ref="A23:C23"/>
    <mergeCell ref="D23:F23"/>
    <mergeCell ref="G23:I23"/>
    <mergeCell ref="K23:L23"/>
    <mergeCell ref="A20:C20"/>
    <mergeCell ref="D20:F20"/>
    <mergeCell ref="G20:I20"/>
    <mergeCell ref="A21:C21"/>
    <mergeCell ref="D21:F21"/>
    <mergeCell ref="G21:I21"/>
    <mergeCell ref="A19:C19"/>
    <mergeCell ref="D19:F19"/>
    <mergeCell ref="A28:C28"/>
    <mergeCell ref="D28:F28"/>
    <mergeCell ref="A24:I24"/>
    <mergeCell ref="A25:C25"/>
    <mergeCell ref="D25:F25"/>
    <mergeCell ref="G25:I25"/>
    <mergeCell ref="A26:C26"/>
    <mergeCell ref="D26:F26"/>
    <mergeCell ref="G26:I26"/>
    <mergeCell ref="G28:I28"/>
    <mergeCell ref="D32:F32"/>
    <mergeCell ref="G32:I32"/>
    <mergeCell ref="A31:C31"/>
    <mergeCell ref="D31:F31"/>
    <mergeCell ref="G31:I31"/>
    <mergeCell ref="K32:K33"/>
    <mergeCell ref="A65526:E65526"/>
    <mergeCell ref="A65527:E65527"/>
    <mergeCell ref="A65528:E65528"/>
    <mergeCell ref="F6:I6"/>
    <mergeCell ref="F7:I7"/>
    <mergeCell ref="A11:B11"/>
    <mergeCell ref="C10:F10"/>
    <mergeCell ref="C11:F11"/>
    <mergeCell ref="F9:G9"/>
    <mergeCell ref="A10:B10"/>
    <mergeCell ref="C9:E9"/>
    <mergeCell ref="A27:C27"/>
    <mergeCell ref="D27:F27"/>
    <mergeCell ref="G27:I27"/>
    <mergeCell ref="A32:C32"/>
    <mergeCell ref="A1:B3"/>
    <mergeCell ref="H1:I1"/>
    <mergeCell ref="H3:I3"/>
    <mergeCell ref="C1:G1"/>
    <mergeCell ref="C2:G2"/>
    <mergeCell ref="C3:G3"/>
  </mergeCells>
  <hyperlinks>
    <hyperlink ref="A65528" r:id="rId1" xr:uid="{00000000-0004-0000-0000-000000000000}"/>
    <hyperlink ref="A65527" r:id="rId2" xr:uid="{00000000-0004-0000-0000-000001000000}"/>
    <hyperlink ref="G15" r:id="rId3" xr:uid="{00000000-0004-0000-0000-000003000000}"/>
    <hyperlink ref="G16" r:id="rId4" xr:uid="{00000000-0004-0000-0000-000004000000}"/>
    <hyperlink ref="G20" r:id="rId5" xr:uid="{00000000-0004-0000-0000-000005000000}"/>
    <hyperlink ref="G21" r:id="rId6" xr:uid="{00000000-0004-0000-0000-000006000000}"/>
    <hyperlink ref="A14" r:id="rId7" display="yaromoes@hotmail.com" xr:uid="{00000000-0004-0000-0000-000007000000}"/>
  </hyperlinks>
  <pageMargins left="0.70866141732283472" right="0.70866141732283472" top="0.74803149606299213" bottom="0.74803149606299213" header="0.31496062992125984" footer="0.31496062992125984"/>
  <pageSetup paperSize="9" orientation="landscape" horizontalDpi="300" verticalDpi="300" r:id="rId8"/>
  <drawing r:id="rId9"/>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1"/>
  <dimension ref="A1:U65532"/>
  <sheetViews>
    <sheetView showGridLines="0" topLeftCell="A35" zoomScaleNormal="100" workbookViewId="0">
      <selection activeCell="H38" sqref="H38"/>
    </sheetView>
  </sheetViews>
  <sheetFormatPr baseColWidth="10" defaultColWidth="11.42578125" defaultRowHeight="14.25" x14ac:dyDescent="0.2"/>
  <cols>
    <col min="1" max="1" width="0.42578125" style="86" customWidth="1"/>
    <col min="2" max="2" width="1.42578125" style="86" customWidth="1"/>
    <col min="3" max="3" width="44.7109375" style="86" customWidth="1"/>
    <col min="4" max="4" width="11.7109375" style="139" customWidth="1"/>
    <col min="5" max="6" width="33.7109375" style="121" customWidth="1"/>
    <col min="7" max="7" width="11.7109375" style="139" customWidth="1"/>
    <col min="8" max="9" width="33.7109375" style="121" customWidth="1"/>
    <col min="10" max="10" width="11.7109375" style="139" customWidth="1"/>
    <col min="11" max="12" width="33.7109375" style="121" customWidth="1"/>
    <col min="13" max="13" width="11.7109375" style="139" customWidth="1"/>
    <col min="14" max="15" width="33.7109375" style="121" customWidth="1"/>
    <col min="16" max="16" width="3.140625" style="86" customWidth="1"/>
    <col min="17" max="17" width="2.42578125" style="86" customWidth="1"/>
    <col min="18" max="18" width="7.42578125" style="86" hidden="1" customWidth="1"/>
    <col min="19" max="20" width="7.140625" style="86" hidden="1" customWidth="1"/>
    <col min="21" max="21" width="7" style="86" hidden="1" customWidth="1"/>
    <col min="22" max="22" width="11.42578125" style="86"/>
    <col min="23" max="23" width="13" style="86" customWidth="1"/>
    <col min="24" max="24" width="15.85546875" style="86" customWidth="1"/>
    <col min="25" max="25" width="13" style="86" customWidth="1"/>
    <col min="26" max="27" width="11.42578125" style="86" customWidth="1"/>
    <col min="28" max="16384" width="11.42578125" style="86"/>
  </cols>
  <sheetData>
    <row r="1" spans="1:21" ht="33" customHeight="1" x14ac:dyDescent="0.2">
      <c r="B1" s="243" t="s">
        <v>124</v>
      </c>
      <c r="C1" s="243"/>
      <c r="D1" s="243"/>
      <c r="E1" s="243"/>
      <c r="F1" s="243"/>
      <c r="G1" s="243"/>
      <c r="H1" s="243"/>
      <c r="I1" s="243"/>
      <c r="J1" s="244"/>
      <c r="K1" s="244"/>
      <c r="L1" s="87"/>
      <c r="M1" s="87"/>
      <c r="N1" s="87"/>
      <c r="O1" s="87"/>
    </row>
    <row r="2" spans="1:21" ht="15.75" x14ac:dyDescent="0.2">
      <c r="B2" s="245" t="s">
        <v>27</v>
      </c>
      <c r="C2" s="245"/>
      <c r="D2" s="282" t="s">
        <v>179</v>
      </c>
      <c r="E2" s="282"/>
      <c r="F2" s="282"/>
      <c r="G2" s="283" t="s">
        <v>180</v>
      </c>
      <c r="H2" s="283"/>
      <c r="I2" s="283"/>
      <c r="J2" s="284" t="s">
        <v>181</v>
      </c>
      <c r="K2" s="284"/>
      <c r="L2" s="284"/>
      <c r="M2" s="226" t="s">
        <v>182</v>
      </c>
      <c r="N2" s="226"/>
      <c r="O2" s="226"/>
      <c r="Q2" s="86">
        <v>1</v>
      </c>
    </row>
    <row r="3" spans="1:21" ht="15" customHeight="1" x14ac:dyDescent="0.2">
      <c r="B3" s="245"/>
      <c r="C3" s="245"/>
      <c r="D3" s="285" t="s">
        <v>34</v>
      </c>
      <c r="E3" s="281" t="s">
        <v>122</v>
      </c>
      <c r="F3" s="281" t="s">
        <v>125</v>
      </c>
      <c r="G3" s="237" t="s">
        <v>34</v>
      </c>
      <c r="H3" s="281" t="s">
        <v>122</v>
      </c>
      <c r="I3" s="281" t="s">
        <v>125</v>
      </c>
      <c r="J3" s="237" t="s">
        <v>34</v>
      </c>
      <c r="K3" s="239" t="s">
        <v>122</v>
      </c>
      <c r="L3" s="241" t="s">
        <v>125</v>
      </c>
      <c r="M3" s="237" t="s">
        <v>34</v>
      </c>
      <c r="N3" s="239" t="s">
        <v>122</v>
      </c>
      <c r="O3" s="241" t="s">
        <v>125</v>
      </c>
      <c r="Q3" s="86">
        <v>2</v>
      </c>
    </row>
    <row r="4" spans="1:21" ht="15.75" customHeight="1" x14ac:dyDescent="0.2">
      <c r="B4" s="245"/>
      <c r="C4" s="245"/>
      <c r="D4" s="286"/>
      <c r="E4" s="241"/>
      <c r="F4" s="241"/>
      <c r="G4" s="238"/>
      <c r="H4" s="241"/>
      <c r="I4" s="241"/>
      <c r="J4" s="238"/>
      <c r="K4" s="240"/>
      <c r="L4" s="242"/>
      <c r="M4" s="238"/>
      <c r="N4" s="240"/>
      <c r="O4" s="242"/>
      <c r="Q4" s="86">
        <v>3</v>
      </c>
    </row>
    <row r="5" spans="1:21" ht="15.75" x14ac:dyDescent="0.2">
      <c r="B5" s="245"/>
      <c r="C5" s="245"/>
      <c r="D5" s="88"/>
      <c r="E5" s="89"/>
      <c r="F5" s="89"/>
      <c r="G5" s="90"/>
      <c r="H5" s="91"/>
      <c r="I5" s="91"/>
      <c r="J5" s="90"/>
      <c r="K5" s="92"/>
      <c r="L5" s="91"/>
      <c r="M5" s="90"/>
      <c r="N5" s="92"/>
      <c r="O5" s="91"/>
      <c r="Q5" s="86">
        <v>4</v>
      </c>
    </row>
    <row r="6" spans="1:21" ht="18.75" x14ac:dyDescent="0.2">
      <c r="A6" s="287"/>
      <c r="B6" s="266"/>
      <c r="C6" s="93" t="s">
        <v>73</v>
      </c>
      <c r="D6" s="94"/>
      <c r="E6" s="94"/>
      <c r="F6" s="94"/>
      <c r="G6" s="94"/>
      <c r="H6" s="94"/>
      <c r="I6" s="94"/>
      <c r="J6" s="94"/>
      <c r="K6" s="94"/>
      <c r="L6" s="95"/>
      <c r="M6" s="94"/>
      <c r="N6" s="94"/>
      <c r="O6" s="95"/>
    </row>
    <row r="7" spans="1:21" ht="39.950000000000003" customHeight="1" x14ac:dyDescent="0.2">
      <c r="A7" s="287"/>
      <c r="B7" s="267"/>
      <c r="C7" s="96" t="s">
        <v>33</v>
      </c>
      <c r="D7" s="26">
        <f>[1]Autoevaluación!D7</f>
        <v>3</v>
      </c>
      <c r="E7" s="60" t="str">
        <f>[1]Autoevaluación!E7</f>
        <v>En cada una de las áreas se fortalece el desarrollo humano y profesional de nuestros estudiantes, a traves de actividades que ayudan apropiarse de la misión, visión y principios de la IER.</v>
      </c>
      <c r="F7" s="60" t="str">
        <f>[1]Autoevaluación!F7</f>
        <v xml:space="preserve">Plan de clase, folletos y                                                                                                                                                                                                                                                                                                                Registro diario de clases.                 </v>
      </c>
      <c r="G7" s="79"/>
      <c r="H7" s="61"/>
      <c r="I7" s="61"/>
      <c r="J7" s="82"/>
      <c r="K7" s="62"/>
      <c r="L7" s="63"/>
      <c r="M7" s="84"/>
      <c r="N7" s="64"/>
      <c r="O7" s="65"/>
      <c r="R7" s="86">
        <f>COUNTIF(D7:D10,"1")</f>
        <v>0</v>
      </c>
      <c r="S7" s="86">
        <f>COUNTIF(G7:G10,"1")</f>
        <v>0</v>
      </c>
      <c r="T7" s="86">
        <f>COUNTIF(J7:J10,"1")</f>
        <v>0</v>
      </c>
      <c r="U7" s="86">
        <f>COUNTIF(M7:M10,"1")</f>
        <v>0</v>
      </c>
    </row>
    <row r="8" spans="1:21" ht="39.950000000000003" customHeight="1" x14ac:dyDescent="0.2">
      <c r="A8" s="287"/>
      <c r="B8" s="267"/>
      <c r="C8" s="97" t="s">
        <v>35</v>
      </c>
      <c r="D8" s="26">
        <f>[1]Autoevaluación!D8</f>
        <v>2</v>
      </c>
      <c r="E8" s="60" t="str">
        <f>[1]Autoevaluación!E8</f>
        <v>Las metas insitucionales se cumplen parcialmente en cada una de las sedes de la IER.</v>
      </c>
      <c r="F8" s="60" t="str">
        <f>[1]Autoevaluación!F8</f>
        <v>PEI, actas de consejo academico y consejo directivo, y documentación enviada a la SED para el trabajo en alternancia.</v>
      </c>
      <c r="G8" s="79"/>
      <c r="H8" s="66"/>
      <c r="I8" s="61"/>
      <c r="J8" s="82"/>
      <c r="K8" s="67"/>
      <c r="L8" s="63"/>
      <c r="M8" s="84"/>
      <c r="N8" s="68"/>
      <c r="O8" s="65"/>
      <c r="R8" s="86">
        <f>COUNTIF(D7:D10,"2")</f>
        <v>3</v>
      </c>
      <c r="S8" s="86">
        <f>COUNTIF(G7:G10,"2")</f>
        <v>0</v>
      </c>
      <c r="T8" s="86">
        <f>COUNTIF(J7:J10,"2")</f>
        <v>0</v>
      </c>
      <c r="U8" s="86">
        <f>COUNTIF(M7:M10,"2")</f>
        <v>0</v>
      </c>
    </row>
    <row r="9" spans="1:21" ht="39.950000000000003" customHeight="1" x14ac:dyDescent="0.2">
      <c r="A9" s="287"/>
      <c r="B9" s="267"/>
      <c r="C9" s="98" t="s">
        <v>36</v>
      </c>
      <c r="D9" s="26">
        <f>[1]Autoevaluación!D9</f>
        <v>2</v>
      </c>
      <c r="E9" s="60" t="str">
        <f>[1]Autoevaluación!E9</f>
        <v>Se socializa a la comunidad educativa la propuesta del direccionamiento.</v>
      </c>
      <c r="F9" s="60" t="str">
        <f>[1]Autoevaluación!F9</f>
        <v xml:space="preserve">PEI, correo electronico, Manual de convivencia, grupos de Whatsapp, directorio de contacto de la IER. </v>
      </c>
      <c r="G9" s="79"/>
      <c r="H9" s="66"/>
      <c r="I9" s="61"/>
      <c r="J9" s="82"/>
      <c r="K9" s="67"/>
      <c r="L9" s="63"/>
      <c r="M9" s="84"/>
      <c r="N9" s="68"/>
      <c r="O9" s="65"/>
      <c r="R9" s="86">
        <f>COUNTIF(D7:D10,"3")</f>
        <v>1</v>
      </c>
      <c r="S9" s="86">
        <f>COUNTIF(G7:G10,"3")</f>
        <v>0</v>
      </c>
      <c r="T9" s="86">
        <f>COUNTIF(J7:J10,"3")</f>
        <v>0</v>
      </c>
      <c r="U9" s="86">
        <f>COUNTIF(M7:M10,"3")</f>
        <v>1</v>
      </c>
    </row>
    <row r="10" spans="1:21" ht="39.950000000000003" customHeight="1" x14ac:dyDescent="0.2">
      <c r="A10" s="287"/>
      <c r="B10" s="268"/>
      <c r="C10" s="98" t="s">
        <v>37</v>
      </c>
      <c r="D10" s="26">
        <f>[1]Autoevaluación!D10</f>
        <v>2</v>
      </c>
      <c r="E10" s="60" t="str">
        <f>[1]Autoevaluación!E10</f>
        <v>Se acondiciona diferentes espacios para la inclusion de los diferentes grupos poblacionales con nesecidades especiales.</v>
      </c>
      <c r="F10" s="60" t="str">
        <f>[1]Autoevaluación!F10</f>
        <v>Formatos de inclusión y actas consejo academico.</v>
      </c>
      <c r="G10" s="79"/>
      <c r="H10" s="66"/>
      <c r="I10" s="61"/>
      <c r="J10" s="82"/>
      <c r="K10" s="67"/>
      <c r="L10" s="63"/>
      <c r="M10" s="84">
        <v>3</v>
      </c>
      <c r="N10" s="68"/>
      <c r="O10" s="65"/>
      <c r="R10" s="86">
        <f>COUNTIF(D7:D10,"4")</f>
        <v>0</v>
      </c>
      <c r="S10" s="86">
        <f>COUNTIF(G7:G10,"4")</f>
        <v>0</v>
      </c>
      <c r="T10" s="86">
        <f>COUNTIF(J7:J10,"4")</f>
        <v>0</v>
      </c>
      <c r="U10" s="86">
        <f>COUNTIF(M7:M10,"4")</f>
        <v>0</v>
      </c>
    </row>
    <row r="11" spans="1:21" ht="6" customHeight="1" x14ac:dyDescent="0.25">
      <c r="B11" s="257"/>
      <c r="C11" s="258"/>
      <c r="D11" s="258"/>
      <c r="E11" s="258"/>
      <c r="F11" s="258"/>
      <c r="G11" s="258"/>
      <c r="H11" s="258"/>
      <c r="I11" s="258"/>
      <c r="J11" s="258"/>
      <c r="K11" s="259"/>
      <c r="L11" s="99"/>
      <c r="M11" s="100"/>
      <c r="N11" s="99"/>
      <c r="O11" s="99"/>
      <c r="Q11" s="86">
        <f>COUNTIF(D7:D10,"1")</f>
        <v>0</v>
      </c>
      <c r="R11" s="86">
        <f>COUNTIF(D7:D10,"1")</f>
        <v>0</v>
      </c>
      <c r="S11" s="86">
        <f>COUNTIF(D7:D10,"3")</f>
        <v>1</v>
      </c>
    </row>
    <row r="12" spans="1:21" ht="18.75" x14ac:dyDescent="0.2">
      <c r="A12" s="287"/>
      <c r="B12" s="254"/>
      <c r="C12" s="101" t="s">
        <v>72</v>
      </c>
      <c r="D12" s="102"/>
      <c r="E12" s="102"/>
      <c r="F12" s="102"/>
      <c r="G12" s="102"/>
      <c r="H12" s="102"/>
      <c r="I12" s="102"/>
      <c r="J12" s="102"/>
      <c r="K12" s="103"/>
      <c r="L12" s="104"/>
      <c r="M12" s="102"/>
      <c r="N12" s="103"/>
      <c r="O12" s="104"/>
    </row>
    <row r="13" spans="1:21" ht="39.950000000000003" customHeight="1" x14ac:dyDescent="0.2">
      <c r="A13" s="287"/>
      <c r="B13" s="255"/>
      <c r="C13" s="105" t="s">
        <v>38</v>
      </c>
      <c r="D13" s="27">
        <f>[1]Autoevaluación!D13</f>
        <v>3</v>
      </c>
      <c r="E13" s="60" t="str">
        <f>[1]Autoevaluación!E13</f>
        <v>Se definen criterios básicos sobre el manejo del establecimiento educativo y la atención a la diversidad de manera participativa permitiendo el trabajo en equipo mejorando el ambiente laboral.</v>
      </c>
      <c r="F13" s="69" t="str">
        <f>[1]Autoevaluación!F13</f>
        <v>Actas de reunión consejo academico, actas consejo estudiantil, gobierno escolar, izadas de banderas y día de logros.</v>
      </c>
      <c r="G13" s="80"/>
      <c r="H13" s="61"/>
      <c r="I13" s="61"/>
      <c r="J13" s="83"/>
      <c r="K13" s="70"/>
      <c r="L13" s="71"/>
      <c r="M13" s="85"/>
      <c r="N13" s="72"/>
      <c r="O13" s="73"/>
      <c r="R13" s="86">
        <f>COUNTIF(D13:D17,"1")</f>
        <v>0</v>
      </c>
      <c r="S13" s="86">
        <f>COUNTIF(G13:G17,"1")</f>
        <v>0</v>
      </c>
      <c r="T13" s="86">
        <f>COUNTIF(J13:J17,"1")</f>
        <v>0</v>
      </c>
      <c r="U13" s="86">
        <f>COUNTIF(M13:M17,"1")</f>
        <v>0</v>
      </c>
    </row>
    <row r="14" spans="1:21" ht="39.950000000000003" customHeight="1" x14ac:dyDescent="0.2">
      <c r="A14" s="287"/>
      <c r="B14" s="255"/>
      <c r="C14" s="97" t="s">
        <v>39</v>
      </c>
      <c r="D14" s="27">
        <f>[1]Autoevaluación!D14</f>
        <v>3</v>
      </c>
      <c r="E14" s="74" t="str">
        <f>[1]Autoevaluación!E14</f>
        <v>Participación articulada en el planteamiento estratégico de la institución trabajando en equipo y definiendo roles para el desarrollo de los proyectos.</v>
      </c>
      <c r="F14" s="69" t="str">
        <f>[1]Autoevaluación!F14</f>
        <v>PEI, Proyectos transversales, servicio social obligatorio.</v>
      </c>
      <c r="G14" s="80"/>
      <c r="H14" s="66"/>
      <c r="I14" s="61"/>
      <c r="J14" s="83"/>
      <c r="K14" s="71"/>
      <c r="L14" s="71"/>
      <c r="M14" s="85"/>
      <c r="N14" s="73"/>
      <c r="O14" s="73"/>
      <c r="R14" s="86">
        <f>COUNTIF(D13:D17,"2")</f>
        <v>0</v>
      </c>
      <c r="S14" s="86">
        <f>COUNTIF(G13:G17,"2")</f>
        <v>0</v>
      </c>
      <c r="T14" s="86">
        <f>COUNTIF(J13:J17,"2")</f>
        <v>0</v>
      </c>
      <c r="U14" s="86">
        <f>COUNTIF(M13:M17,"2")</f>
        <v>0</v>
      </c>
    </row>
    <row r="15" spans="1:21" ht="39.950000000000003" customHeight="1" x14ac:dyDescent="0.2">
      <c r="A15" s="287"/>
      <c r="B15" s="255"/>
      <c r="C15" s="97" t="s">
        <v>40</v>
      </c>
      <c r="D15" s="27">
        <f>[1]Autoevaluación!D15</f>
        <v>3</v>
      </c>
      <c r="E15" s="74" t="str">
        <f>[1]Autoevaluación!E15</f>
        <v>Capacitación en el manejo y aplicación del modelo pedagógico y se definen criterios básicos sobre el horizonte institucional.</v>
      </c>
      <c r="F15" s="69" t="str">
        <f>[1]Autoevaluación!F15</f>
        <v>Guías pedagogicas, Colombia aprende, PEI, y Proyectos transversales.</v>
      </c>
      <c r="G15" s="80"/>
      <c r="H15" s="66"/>
      <c r="I15" s="61"/>
      <c r="J15" s="83"/>
      <c r="K15" s="71"/>
      <c r="L15" s="71"/>
      <c r="M15" s="85"/>
      <c r="N15" s="73"/>
      <c r="O15" s="73"/>
      <c r="R15" s="86">
        <f>COUNTIF(D13:D17,"3")</f>
        <v>5</v>
      </c>
      <c r="S15" s="86">
        <f>COUNTIF(G13:G17,"3")</f>
        <v>0</v>
      </c>
      <c r="T15" s="86">
        <f>COUNTIF(J13:J17,"3")</f>
        <v>0</v>
      </c>
      <c r="U15" s="86">
        <f>COUNTIF(M13:M17,"3")</f>
        <v>0</v>
      </c>
    </row>
    <row r="16" spans="1:21" ht="39.950000000000003" customHeight="1" x14ac:dyDescent="0.2">
      <c r="A16" s="287"/>
      <c r="B16" s="255"/>
      <c r="C16" s="98" t="s">
        <v>41</v>
      </c>
      <c r="D16" s="27">
        <f>[1]Autoevaluación!D16</f>
        <v>3</v>
      </c>
      <c r="E16" s="74" t="str">
        <f>[1]Autoevaluación!E16</f>
        <v>Se Establecen estrategias para compartir más apropiadamente la información y generar acciones de mejora a partir de ella.</v>
      </c>
      <c r="F16" s="69" t="str">
        <f>[1]Autoevaluación!F16</f>
        <v>Pruebas SABER, planes de area, guías pedagogicas, orientaciones de la SED y el MEN.</v>
      </c>
      <c r="G16" s="80"/>
      <c r="H16" s="66"/>
      <c r="I16" s="61"/>
      <c r="J16" s="83"/>
      <c r="K16" s="71"/>
      <c r="L16" s="71"/>
      <c r="M16" s="85"/>
      <c r="N16" s="73"/>
      <c r="O16" s="73"/>
      <c r="R16" s="86">
        <f>COUNTIF(D13:D17,"4")</f>
        <v>0</v>
      </c>
      <c r="S16" s="86">
        <f>COUNTIF(G13:G17,"4")</f>
        <v>0</v>
      </c>
      <c r="T16" s="86">
        <f>COUNTIF(J13:J17,"4")</f>
        <v>0</v>
      </c>
      <c r="U16" s="86">
        <f>COUNTIF(M13:M17,"4")</f>
        <v>0</v>
      </c>
    </row>
    <row r="17" spans="1:21" ht="39.950000000000003" customHeight="1" x14ac:dyDescent="0.2">
      <c r="A17" s="287"/>
      <c r="B17" s="256"/>
      <c r="C17" s="97" t="s">
        <v>42</v>
      </c>
      <c r="D17" s="27">
        <f>[1]Autoevaluación!D17</f>
        <v>3</v>
      </c>
      <c r="E17" s="74" t="str">
        <f>[1]Autoevaluación!E17</f>
        <v>Se realiza seguimiento a la autoevaluación, mediante instrumentos y procedimientos claros para las distintas sedes.</v>
      </c>
      <c r="F17" s="69" t="str">
        <f>[1]Autoevaluación!F17</f>
        <v>Correo electronico, trabajo en linea (drive), grupo de whatsapp.</v>
      </c>
      <c r="G17" s="80"/>
      <c r="H17" s="66"/>
      <c r="I17" s="61"/>
      <c r="J17" s="83"/>
      <c r="K17" s="71"/>
      <c r="L17" s="71"/>
      <c r="M17" s="85"/>
      <c r="N17" s="73"/>
      <c r="O17" s="73"/>
    </row>
    <row r="18" spans="1:21" ht="7.5" customHeight="1" x14ac:dyDescent="0.25">
      <c r="B18" s="269"/>
      <c r="C18" s="270"/>
      <c r="D18" s="270"/>
      <c r="E18" s="270"/>
      <c r="F18" s="270"/>
      <c r="G18" s="270"/>
      <c r="H18" s="270"/>
      <c r="I18" s="270"/>
      <c r="J18" s="270"/>
      <c r="K18" s="271"/>
      <c r="L18" s="99"/>
      <c r="M18" s="100"/>
      <c r="N18" s="99"/>
      <c r="O18" s="99"/>
    </row>
    <row r="19" spans="1:21" ht="18.75" x14ac:dyDescent="0.2">
      <c r="A19" s="287"/>
      <c r="B19" s="254"/>
      <c r="C19" s="101" t="s">
        <v>43</v>
      </c>
      <c r="D19" s="102"/>
      <c r="E19" s="102"/>
      <c r="F19" s="102"/>
      <c r="G19" s="102"/>
      <c r="H19" s="102"/>
      <c r="I19" s="102"/>
      <c r="J19" s="102"/>
      <c r="K19" s="103"/>
      <c r="L19" s="104"/>
      <c r="M19" s="102"/>
      <c r="N19" s="103"/>
      <c r="O19" s="104"/>
    </row>
    <row r="20" spans="1:21" ht="39.950000000000003" customHeight="1" x14ac:dyDescent="0.2">
      <c r="A20" s="287"/>
      <c r="B20" s="272"/>
      <c r="C20" s="106" t="s">
        <v>44</v>
      </c>
      <c r="D20" s="27">
        <f>[1]Autoevaluación!D20</f>
        <v>2</v>
      </c>
      <c r="E20" s="60" t="str">
        <f>[1]Autoevaluación!E20</f>
        <v>Se programan las reuniones del Consejo Directivo de acuerdo con el cronograma anual institucional y su propio plan de trabajo pero no se dio cumplimiento en su totalidad.</v>
      </c>
      <c r="F20" s="60" t="str">
        <f>[1]Autoevaluación!F20</f>
        <v xml:space="preserve">Actas de reunión, plan de acción. manual de funciones. </v>
      </c>
      <c r="G20" s="80"/>
      <c r="H20" s="61"/>
      <c r="I20" s="61"/>
      <c r="J20" s="83"/>
      <c r="K20" s="75"/>
      <c r="L20" s="76"/>
      <c r="M20" s="85"/>
      <c r="N20" s="77"/>
      <c r="O20" s="78"/>
      <c r="R20" s="86">
        <f>COUNTIF(D20:D27,"1")</f>
        <v>1</v>
      </c>
      <c r="S20" s="86">
        <f>COUNTIF(G20:G27,"1")</f>
        <v>0</v>
      </c>
      <c r="T20" s="86">
        <f>COUNTIF(J20:J27,"1")</f>
        <v>0</v>
      </c>
      <c r="U20" s="86">
        <f>COUNTIF(M20:M27,"1")</f>
        <v>0</v>
      </c>
    </row>
    <row r="21" spans="1:21" ht="39.950000000000003" customHeight="1" x14ac:dyDescent="0.2">
      <c r="A21" s="287"/>
      <c r="B21" s="272"/>
      <c r="C21" s="107" t="s">
        <v>45</v>
      </c>
      <c r="D21" s="27">
        <f>[1]Autoevaluación!D21</f>
        <v>3</v>
      </c>
      <c r="E21" s="74" t="str">
        <f>[1]Autoevaluación!E21</f>
        <v>Se conforma el consejo académico y se tiene en cuenta con el aporte activo de todos sus miembros. Así mismo, se toman decisiones sobre los procesos pedagógicos y se hace seguimiento sistemático al plan de trabajo, para asegurar su cumplimiento.</v>
      </c>
      <c r="F21" s="60" t="str">
        <f>[1]Autoevaluación!F21</f>
        <v xml:space="preserve">Actas de consejo. </v>
      </c>
      <c r="G21" s="80"/>
      <c r="H21" s="66"/>
      <c r="I21" s="61"/>
      <c r="J21" s="83"/>
      <c r="K21" s="76"/>
      <c r="L21" s="76"/>
      <c r="M21" s="85"/>
      <c r="N21" s="78"/>
      <c r="O21" s="78"/>
      <c r="R21" s="86">
        <f>COUNTIF(D20:D27,"2")</f>
        <v>4</v>
      </c>
      <c r="S21" s="86">
        <f>COUNTIF(G20:G27,"2")</f>
        <v>0</v>
      </c>
      <c r="T21" s="86">
        <f>COUNTIF(J20:J27,"2")</f>
        <v>0</v>
      </c>
      <c r="U21" s="86">
        <f>COUNTIF(M20:M27,"2")</f>
        <v>0</v>
      </c>
    </row>
    <row r="22" spans="1:21" ht="39.950000000000003" customHeight="1" x14ac:dyDescent="0.2">
      <c r="A22" s="287"/>
      <c r="B22" s="272"/>
      <c r="C22" s="107" t="s">
        <v>46</v>
      </c>
      <c r="D22" s="27">
        <f>[1]Autoevaluación!D22</f>
        <v>3</v>
      </c>
      <c r="E22" s="74" t="str">
        <f>[1]Autoevaluación!E22</f>
        <v>Se conforma la comisión de evaluación y promoción. Se evalua los resultados de sus acciones y decisiones y los utilizadas para fortalecer los procesos.</v>
      </c>
      <c r="F22" s="60" t="str">
        <f>[1]Autoevaluación!F22</f>
        <v>Actas de reunión, informes valorativos por periodo, y matriz de evaluación.</v>
      </c>
      <c r="G22" s="80"/>
      <c r="H22" s="66"/>
      <c r="I22" s="61"/>
      <c r="J22" s="83"/>
      <c r="K22" s="76"/>
      <c r="L22" s="76"/>
      <c r="M22" s="85"/>
      <c r="N22" s="78"/>
      <c r="O22" s="78"/>
      <c r="R22" s="86">
        <f>COUNTIF(D20:D27,"3")</f>
        <v>3</v>
      </c>
      <c r="S22" s="86">
        <f>COUNTIF(G20:G27,"3")</f>
        <v>0</v>
      </c>
      <c r="T22" s="86">
        <f>COUNTIF(J20:J27,"3")</f>
        <v>0</v>
      </c>
      <c r="U22" s="86">
        <f>COUNTIF(M20:M27,"3")</f>
        <v>0</v>
      </c>
    </row>
    <row r="23" spans="1:21" ht="39.950000000000003" customHeight="1" x14ac:dyDescent="0.2">
      <c r="A23" s="287"/>
      <c r="B23" s="272"/>
      <c r="C23" s="107" t="s">
        <v>47</v>
      </c>
      <c r="D23" s="27">
        <f>[1]Autoevaluación!D23</f>
        <v>1</v>
      </c>
      <c r="E23" s="74" t="str">
        <f>[1]Autoevaluación!E23</f>
        <v>El comité de convivencia está conformado pero no se reunio para tomar decisiones de su competencia.</v>
      </c>
      <c r="F23" s="60" t="str">
        <f>[1]Autoevaluación!F23</f>
        <v>Acta de reunión</v>
      </c>
      <c r="G23" s="80"/>
      <c r="H23" s="66"/>
      <c r="I23" s="61"/>
      <c r="J23" s="83"/>
      <c r="K23" s="76"/>
      <c r="L23" s="76"/>
      <c r="M23" s="85"/>
      <c r="N23" s="78"/>
      <c r="O23" s="78"/>
      <c r="R23" s="86">
        <f>COUNTIF(D20:D27,"4")</f>
        <v>0</v>
      </c>
      <c r="S23" s="86">
        <f>COUNTIF(G20:G27,"4")</f>
        <v>0</v>
      </c>
      <c r="T23" s="86">
        <f>COUNTIF(J20:J27,"4")</f>
        <v>0</v>
      </c>
      <c r="U23" s="86">
        <f>COUNTIF(M20:M27,"4")</f>
        <v>0</v>
      </c>
    </row>
    <row r="24" spans="1:21" ht="39.950000000000003" customHeight="1" x14ac:dyDescent="0.2">
      <c r="A24" s="287"/>
      <c r="B24" s="272"/>
      <c r="C24" s="107" t="s">
        <v>48</v>
      </c>
      <c r="D24" s="27">
        <f>[1]Autoevaluación!D24</f>
        <v>2</v>
      </c>
      <c r="E24" s="74" t="str">
        <f>[1]Autoevaluación!E24</f>
        <v xml:space="preserve">El consejo estudiantil se reúne periódicamente y cuenta con el aporte activo de todos sus miembros. </v>
      </c>
      <c r="F24" s="60" t="str">
        <f>[1]Autoevaluación!F24</f>
        <v>Actas y videos informativos.</v>
      </c>
      <c r="G24" s="80"/>
      <c r="H24" s="66"/>
      <c r="I24" s="61"/>
      <c r="J24" s="83"/>
      <c r="K24" s="76"/>
      <c r="L24" s="76"/>
      <c r="M24" s="85"/>
      <c r="N24" s="78"/>
      <c r="O24" s="78"/>
    </row>
    <row r="25" spans="1:21" ht="39.950000000000003" customHeight="1" x14ac:dyDescent="0.2">
      <c r="A25" s="287"/>
      <c r="B25" s="272"/>
      <c r="C25" s="107" t="s">
        <v>49</v>
      </c>
      <c r="D25" s="27">
        <f>[1]Autoevaluación!D25</f>
        <v>2</v>
      </c>
      <c r="E25" s="74" t="str">
        <f>[1]Autoevaluación!E25</f>
        <v>El personero se reúne periódicamente y cuenta con el aporte activo de todos sus miembros. Pero no evaluo los resultados de sus acciones para fortalecer su Trabajo.</v>
      </c>
      <c r="F25" s="60" t="str">
        <f>[1]Autoevaluación!F25</f>
        <v>Actas, videos informativos, fotos.</v>
      </c>
      <c r="G25" s="80"/>
      <c r="H25" s="66"/>
      <c r="I25" s="61"/>
      <c r="J25" s="83"/>
      <c r="K25" s="76"/>
      <c r="L25" s="76"/>
      <c r="M25" s="85"/>
      <c r="N25" s="78"/>
      <c r="O25" s="78"/>
    </row>
    <row r="26" spans="1:21" ht="39.950000000000003" customHeight="1" x14ac:dyDescent="0.2">
      <c r="A26" s="287"/>
      <c r="B26" s="272"/>
      <c r="C26" s="107" t="s">
        <v>50</v>
      </c>
      <c r="D26" s="27">
        <f>[1]Autoevaluación!D26</f>
        <v>3</v>
      </c>
      <c r="E26" s="74" t="str">
        <f>[1]Autoevaluación!E26</f>
        <v>Se reúne periódicamente la asamblea padres de familia. Cuenta con la participación activa de sus miembros y evalua los resultados de sus acciones y decisiones y los utiliza para fortalecer su trabajo.</v>
      </c>
      <c r="F26" s="60" t="str">
        <f>[1]Autoevaluación!F26</f>
        <v>Actas de reunón, fotos, videos.</v>
      </c>
      <c r="G26" s="80"/>
      <c r="H26" s="66"/>
      <c r="I26" s="61"/>
      <c r="J26" s="83"/>
      <c r="K26" s="76"/>
      <c r="L26" s="76"/>
      <c r="M26" s="85"/>
      <c r="N26" s="78"/>
      <c r="O26" s="78"/>
    </row>
    <row r="27" spans="1:21" ht="39.950000000000003" customHeight="1" x14ac:dyDescent="0.2">
      <c r="A27" s="287"/>
      <c r="B27" s="273"/>
      <c r="C27" s="107" t="s">
        <v>51</v>
      </c>
      <c r="D27" s="27">
        <f>[1]Autoevaluación!D27</f>
        <v>2</v>
      </c>
      <c r="E27" s="74" t="str">
        <f>[1]Autoevaluación!E27</f>
        <v xml:space="preserve">El consejo de padres de familia está conformado pero no se reune periodicamente. </v>
      </c>
      <c r="F27" s="60" t="str">
        <f>[1]Autoevaluación!F27</f>
        <v>Actas de reunión.</v>
      </c>
      <c r="G27" s="80"/>
      <c r="H27" s="66"/>
      <c r="I27" s="61"/>
      <c r="J27" s="83"/>
      <c r="K27" s="76"/>
      <c r="L27" s="76"/>
      <c r="M27" s="85"/>
      <c r="N27" s="78"/>
      <c r="O27" s="78"/>
    </row>
    <row r="28" spans="1:21" ht="7.5" customHeight="1" x14ac:dyDescent="0.25">
      <c r="B28" s="234"/>
      <c r="C28" s="235"/>
      <c r="D28" s="235"/>
      <c r="E28" s="235"/>
      <c r="F28" s="235"/>
      <c r="G28" s="235"/>
      <c r="H28" s="235"/>
      <c r="I28" s="235"/>
      <c r="J28" s="235"/>
      <c r="K28" s="274"/>
      <c r="L28" s="99"/>
      <c r="M28" s="100"/>
      <c r="N28" s="99"/>
      <c r="O28" s="99"/>
    </row>
    <row r="29" spans="1:21" ht="18.75" x14ac:dyDescent="0.2">
      <c r="A29" s="287"/>
      <c r="B29" s="254"/>
      <c r="C29" s="101" t="s">
        <v>52</v>
      </c>
      <c r="D29" s="102"/>
      <c r="E29" s="102"/>
      <c r="F29" s="102"/>
      <c r="G29" s="102"/>
      <c r="H29" s="102"/>
      <c r="I29" s="102"/>
      <c r="J29" s="102"/>
      <c r="K29" s="103"/>
      <c r="L29" s="104"/>
      <c r="M29" s="102"/>
      <c r="N29" s="103"/>
      <c r="O29" s="104"/>
    </row>
    <row r="30" spans="1:21" ht="39.950000000000003" customHeight="1" x14ac:dyDescent="0.2">
      <c r="A30" s="287"/>
      <c r="B30" s="255"/>
      <c r="C30" s="105" t="s">
        <v>53</v>
      </c>
      <c r="D30" s="27">
        <f>[1]Autoevaluación!D30</f>
        <v>3</v>
      </c>
      <c r="E30" s="60" t="str">
        <f>[1]Autoevaluación!E30</f>
        <v>En la IER, los medios de comunicación institucional dados a conocer ( cartelera física institucional, correo electrónico, lista de difusión de Whatsapp) que dé respuesta a una comunicación asertiva y efectiva entre todos los miembros de la comunidad educativa en doble vía teniendo en cuenta horarios y flexibilización que se respeten.</v>
      </c>
      <c r="F30" s="60" t="str">
        <f>[1]Autoevaluación!F30</f>
        <v>Correo electronico, redes sociales (Whatsapp), llamadas telefonicas, videollamadas, teleconferencias.</v>
      </c>
      <c r="G30" s="80"/>
      <c r="H30" s="61"/>
      <c r="I30" s="61"/>
      <c r="J30" s="83"/>
      <c r="K30" s="75"/>
      <c r="L30" s="76"/>
      <c r="M30" s="85"/>
      <c r="N30" s="77"/>
      <c r="O30" s="78"/>
      <c r="R30" s="86">
        <f>COUNTIF(D30:D33,"1")</f>
        <v>0</v>
      </c>
      <c r="S30" s="86">
        <f>COUNTIF(G30:G33,"1")</f>
        <v>0</v>
      </c>
      <c r="T30" s="86">
        <f>COUNTIF(J30:J33,"1")</f>
        <v>0</v>
      </c>
      <c r="U30" s="86">
        <f>COUNTIF(M30:M33,"1")</f>
        <v>0</v>
      </c>
    </row>
    <row r="31" spans="1:21" ht="39.950000000000003" customHeight="1" x14ac:dyDescent="0.2">
      <c r="A31" s="287"/>
      <c r="B31" s="255"/>
      <c r="C31" s="97" t="s">
        <v>54</v>
      </c>
      <c r="D31" s="27">
        <f>[1]Autoevaluación!D31</f>
        <v>3</v>
      </c>
      <c r="E31" s="74" t="str">
        <f>[1]Autoevaluación!E31</f>
        <v>El trabajo en equipo esta conformado por todas las sedes de la IER y se ve reflejado en cada unas decisiones que se toman para el buen funcionamiento de la institución.</v>
      </c>
      <c r="F31" s="60" t="str">
        <f>[1]Autoevaluación!F31</f>
        <v>Actas de reunión, plan de acción.</v>
      </c>
      <c r="G31" s="80"/>
      <c r="H31" s="66"/>
      <c r="I31" s="61"/>
      <c r="J31" s="83"/>
      <c r="K31" s="76"/>
      <c r="L31" s="76"/>
      <c r="M31" s="85"/>
      <c r="N31" s="78"/>
      <c r="O31" s="78"/>
      <c r="R31" s="86">
        <f>COUNTIF(D30:D33,"2")</f>
        <v>0</v>
      </c>
      <c r="S31" s="86">
        <f>COUNTIF(G30:G33,"2")</f>
        <v>0</v>
      </c>
      <c r="T31" s="86">
        <f>COUNTIF(J30:J33,"2")</f>
        <v>0</v>
      </c>
      <c r="U31" s="86">
        <f>COUNTIF(M30:M33,"2")</f>
        <v>0</v>
      </c>
    </row>
    <row r="32" spans="1:21" ht="39.950000000000003" customHeight="1" x14ac:dyDescent="0.2">
      <c r="A32" s="287"/>
      <c r="B32" s="255"/>
      <c r="C32" s="97" t="s">
        <v>55</v>
      </c>
      <c r="D32" s="27">
        <f>[1]Autoevaluación!D32</f>
        <v>3</v>
      </c>
      <c r="E32" s="74" t="str">
        <f>[1]Autoevaluación!E32</f>
        <v xml:space="preserve">En la IER se aprovechan fechas específicas para realizar los estímulos y los reconocimientos en la medida en que las posibilidades lo permitan, a estudiantes y docentes, por ejemplo, en las izadas de bandera, día del alumno, actos de clausura; lo mismo que a padres de familia en participación de actos de culturales y actividades que ayuden al buen funcionamiento de la institución. </v>
      </c>
      <c r="F32" s="60" t="str">
        <f>[1]Autoevaluación!F32</f>
        <v xml:space="preserve">Menciones, diplomas, medallas, detalles. </v>
      </c>
      <c r="G32" s="80"/>
      <c r="H32" s="66"/>
      <c r="I32" s="61"/>
      <c r="J32" s="83"/>
      <c r="K32" s="76"/>
      <c r="L32" s="76"/>
      <c r="M32" s="85"/>
      <c r="N32" s="78"/>
      <c r="O32" s="78"/>
      <c r="R32" s="86">
        <f>COUNTIF(D30:D33,"3")</f>
        <v>4</v>
      </c>
      <c r="S32" s="86">
        <f>COUNTIF(G30:G33,"3")</f>
        <v>0</v>
      </c>
      <c r="T32" s="86">
        <f>COUNTIF(J30:J33,"31")</f>
        <v>0</v>
      </c>
      <c r="U32" s="86">
        <f>COUNTIF(M30:M33,"3")</f>
        <v>0</v>
      </c>
    </row>
    <row r="33" spans="1:21" ht="39.950000000000003" customHeight="1" x14ac:dyDescent="0.2">
      <c r="A33" s="287"/>
      <c r="B33" s="256"/>
      <c r="C33" s="97" t="s">
        <v>56</v>
      </c>
      <c r="D33" s="27">
        <f>[1]Autoevaluación!D33</f>
        <v>3</v>
      </c>
      <c r="E33" s="74" t="str">
        <f>[1]Autoevaluación!E33</f>
        <v>En la IER, las buenas prácticas son las intervenciones educativas que facilitan el desarrollo de actividades de aprendizaje en las que se logren con eficiencia los objetivos formativos previstos y también otros aprendizajes de alto valor educativo.</v>
      </c>
      <c r="F33" s="60" t="str">
        <f>[1]Autoevaluación!F33</f>
        <v>Actas de izada de bandera, dia de logros, actividades religiosas y deportivas.</v>
      </c>
      <c r="G33" s="80"/>
      <c r="H33" s="66"/>
      <c r="I33" s="61"/>
      <c r="J33" s="83"/>
      <c r="K33" s="76"/>
      <c r="L33" s="76"/>
      <c r="M33" s="85"/>
      <c r="N33" s="78"/>
      <c r="O33" s="78"/>
      <c r="R33" s="86">
        <f>COUNTIF(D30:D33,"4")</f>
        <v>0</v>
      </c>
      <c r="S33" s="86">
        <f>COUNTIF(G30:G33,"4")</f>
        <v>0</v>
      </c>
      <c r="T33" s="86">
        <f>COUNTIF(J30:J33,"4")</f>
        <v>0</v>
      </c>
      <c r="U33" s="86">
        <f>COUNTIF(M30:M33,"4")</f>
        <v>0</v>
      </c>
    </row>
    <row r="34" spans="1:21" ht="9" customHeight="1" x14ac:dyDescent="0.25">
      <c r="B34" s="269"/>
      <c r="C34" s="270"/>
      <c r="D34" s="270"/>
      <c r="E34" s="270"/>
      <c r="F34" s="270"/>
      <c r="G34" s="270"/>
      <c r="H34" s="270"/>
      <c r="I34" s="270"/>
      <c r="J34" s="270"/>
      <c r="K34" s="271"/>
      <c r="L34" s="99"/>
      <c r="M34" s="100"/>
      <c r="N34" s="99"/>
      <c r="O34" s="99"/>
    </row>
    <row r="35" spans="1:21" ht="18.75" x14ac:dyDescent="0.2">
      <c r="A35" s="287"/>
      <c r="B35" s="254"/>
      <c r="C35" s="108" t="s">
        <v>57</v>
      </c>
      <c r="D35" s="275"/>
      <c r="E35" s="275"/>
      <c r="F35" s="275"/>
      <c r="G35" s="275"/>
      <c r="H35" s="275"/>
      <c r="I35" s="275"/>
      <c r="J35" s="275"/>
      <c r="K35" s="275"/>
      <c r="L35" s="109"/>
      <c r="M35" s="110"/>
      <c r="N35" s="110"/>
      <c r="O35" s="109"/>
    </row>
    <row r="36" spans="1:21" ht="39.950000000000003" customHeight="1" x14ac:dyDescent="0.2">
      <c r="A36" s="287"/>
      <c r="B36" s="255"/>
      <c r="C36" s="105" t="s">
        <v>58</v>
      </c>
      <c r="D36" s="27">
        <f>[1]Autoevaluación!D36</f>
        <v>3</v>
      </c>
      <c r="E36" s="60" t="str">
        <f>[1]Autoevaluación!E36</f>
        <v>En la IER se tiene en cuenta: trabajo continuo para mejorar las relaciones interpersonales y de convivencia entre compañeros y docentes, Motivación diaria a estudiantes sobre el ejercicio de los deberes y derechos en observancia del comportamiento apropiado dentro y fuera de la Institución, aseo personal, presentación personal y uso adecuado del uniforme de la institución con los emblemas que lo caracterizan.</v>
      </c>
      <c r="F36" s="60" t="str">
        <f>[1]Autoevaluación!F36</f>
        <v>Actas, videos, fotos, formatos.</v>
      </c>
      <c r="G36" s="80"/>
      <c r="H36" s="61"/>
      <c r="I36" s="61"/>
      <c r="J36" s="83"/>
      <c r="K36" s="75"/>
      <c r="L36" s="76"/>
      <c r="M36" s="85"/>
      <c r="N36" s="77"/>
      <c r="O36" s="78"/>
      <c r="R36" s="86">
        <f>COUNTIF(D36:D44,"1")</f>
        <v>0</v>
      </c>
      <c r="S36" s="86">
        <f>COUNTIF(G36:G44,"1")</f>
        <v>0</v>
      </c>
      <c r="T36" s="86">
        <f>COUNTIF(J36:J44,"1")</f>
        <v>0</v>
      </c>
      <c r="U36" s="86">
        <f>COUNTIF(M36:M44,"1")</f>
        <v>0</v>
      </c>
    </row>
    <row r="37" spans="1:21" ht="39.950000000000003" customHeight="1" x14ac:dyDescent="0.2">
      <c r="A37" s="287"/>
      <c r="B37" s="255"/>
      <c r="C37" s="97" t="s">
        <v>59</v>
      </c>
      <c r="D37" s="27">
        <f>[1]Autoevaluación!D37</f>
        <v>3</v>
      </c>
      <c r="E37" s="74" t="str">
        <f>[1]Autoevaluación!E37</f>
        <v>En la IER se hace mantenimiento de la planta fisica de cada una de las sedes, que se realiza durante el año escolar, con recursos propios, como los aportes que transfiere la administración municipal.</v>
      </c>
      <c r="F37" s="60" t="str">
        <f>[1]Autoevaluación!F37</f>
        <v xml:space="preserve">Fotos, videos, formatos de infraestructura. </v>
      </c>
      <c r="G37" s="80"/>
      <c r="H37" s="66"/>
      <c r="I37" s="61"/>
      <c r="J37" s="83"/>
      <c r="K37" s="76"/>
      <c r="L37" s="76"/>
      <c r="M37" s="85"/>
      <c r="N37" s="78"/>
      <c r="O37" s="78"/>
      <c r="R37" s="86">
        <f>COUNTIF(D36:D44,"2")</f>
        <v>3</v>
      </c>
      <c r="S37" s="86">
        <f>COUNTIF(G36:G44,"2")</f>
        <v>0</v>
      </c>
      <c r="T37" s="86">
        <f>COUNTIF(J36:J44,"2")</f>
        <v>0</v>
      </c>
      <c r="U37" s="86">
        <f>COUNTIF(M36:M44,"2")</f>
        <v>0</v>
      </c>
    </row>
    <row r="38" spans="1:21" ht="39.950000000000003" customHeight="1" x14ac:dyDescent="0.2">
      <c r="A38" s="287"/>
      <c r="B38" s="255"/>
      <c r="C38" s="97" t="s">
        <v>60</v>
      </c>
      <c r="D38" s="27">
        <f>[1]Autoevaluación!D38</f>
        <v>2</v>
      </c>
      <c r="E38" s="74" t="str">
        <f>[1]Autoevaluación!E38</f>
        <v>En la IER se realiza una charla de bienvenida a los estudiantes y padres de familia, dando a conocer el direccionamiento estrátegico, la normatividad escolar y la interacción institucional.</v>
      </c>
      <c r="F38" s="60" t="str">
        <f>[1]Autoevaluación!F38</f>
        <v>Manual de convivencia, SIEE, PEI, fotos.</v>
      </c>
      <c r="G38" s="80"/>
      <c r="H38" s="66"/>
      <c r="I38" s="61"/>
      <c r="J38" s="83"/>
      <c r="K38" s="76"/>
      <c r="L38" s="76"/>
      <c r="M38" s="85"/>
      <c r="N38" s="78"/>
      <c r="O38" s="78"/>
      <c r="R38" s="86">
        <f>COUNTIF(D36:D44,"3")</f>
        <v>6</v>
      </c>
      <c r="S38" s="86">
        <f>COUNTIF(G36:G44,"3")</f>
        <v>0</v>
      </c>
      <c r="T38" s="86">
        <f>COUNTIF(J36:J44,"3")</f>
        <v>0</v>
      </c>
      <c r="U38" s="86">
        <f>COUNTIF(M36:M44,"3")</f>
        <v>0</v>
      </c>
    </row>
    <row r="39" spans="1:21" ht="39.950000000000003" customHeight="1" x14ac:dyDescent="0.2">
      <c r="A39" s="287"/>
      <c r="B39" s="255"/>
      <c r="C39" s="97" t="s">
        <v>61</v>
      </c>
      <c r="D39" s="27">
        <f>[1]Autoevaluación!D39</f>
        <v>3</v>
      </c>
      <c r="E39" s="74" t="str">
        <f>[1]Autoevaluación!E39</f>
        <v>Se mantiene una  motivación hacia el aprendizaje realizando  charlas tanto de la parte directiva como los docentes de las diferentes áreas obligatorias y fundamentales indicando en estas la importancia en el proceso de formación integral de los estudiantes con el apoyo con el comité interdisciplinario municipal.</v>
      </c>
      <c r="F39" s="60" t="str">
        <f>[1]Autoevaluación!F39</f>
        <v>Planes de area, guias pedagogicas y talleres.</v>
      </c>
      <c r="G39" s="80"/>
      <c r="H39" s="66"/>
      <c r="I39" s="61"/>
      <c r="J39" s="83"/>
      <c r="K39" s="76"/>
      <c r="L39" s="76"/>
      <c r="M39" s="85"/>
      <c r="N39" s="78"/>
      <c r="O39" s="78"/>
      <c r="R39" s="86">
        <f>COUNTIF(D36:D44,"4")</f>
        <v>0</v>
      </c>
      <c r="S39" s="86">
        <f>COUNTIF(G36:G44,"4")</f>
        <v>0</v>
      </c>
      <c r="T39" s="86">
        <f>COUNTIF(J36:J44,"4")</f>
        <v>0</v>
      </c>
      <c r="U39" s="86">
        <f>COUNTIF(M36:M44,"4")</f>
        <v>0</v>
      </c>
    </row>
    <row r="40" spans="1:21" ht="39.950000000000003" customHeight="1" x14ac:dyDescent="0.2">
      <c r="A40" s="287"/>
      <c r="B40" s="255"/>
      <c r="C40" s="97" t="s">
        <v>62</v>
      </c>
      <c r="D40" s="27">
        <f>[1]Autoevaluación!D40</f>
        <v>2</v>
      </c>
      <c r="E40" s="74" t="str">
        <f>[1]Autoevaluación!E40</f>
        <v>En la IER el manual de convivencia es un docuemento fundamental, es conocido por toda la comunidad educativa y su aplicabilidad es constante pero debe ser modificado de acuerdo a la normatividad vigente.</v>
      </c>
      <c r="F40" s="60" t="str">
        <f>[1]Autoevaluación!F40</f>
        <v>Manual de convivencia, fotos, folletos.</v>
      </c>
      <c r="G40" s="80"/>
      <c r="H40" s="66"/>
      <c r="I40" s="61"/>
      <c r="J40" s="83"/>
      <c r="K40" s="76"/>
      <c r="L40" s="76"/>
      <c r="M40" s="85"/>
      <c r="N40" s="78"/>
      <c r="O40" s="78"/>
    </row>
    <row r="41" spans="1:21" ht="39.950000000000003" customHeight="1" x14ac:dyDescent="0.2">
      <c r="A41" s="287"/>
      <c r="B41" s="255"/>
      <c r="C41" s="97" t="s">
        <v>63</v>
      </c>
      <c r="D41" s="27">
        <f>[1]Autoevaluación!D41</f>
        <v>3</v>
      </c>
      <c r="E41" s="74" t="str">
        <f>[1]Autoevaluación!E41</f>
        <v>Las actividades extracurriculares han llevado a la comunidad a adquirir un compromiso sobre el buen desempeño de sus hijos para participación en los diferentes eventos.</v>
      </c>
      <c r="F41" s="60" t="str">
        <f>[1]Autoevaluación!F41</f>
        <v>Fotos, videos, planillas y formatos.</v>
      </c>
      <c r="G41" s="80"/>
      <c r="H41" s="66"/>
      <c r="I41" s="61"/>
      <c r="J41" s="83"/>
      <c r="K41" s="76"/>
      <c r="L41" s="76"/>
      <c r="M41" s="85"/>
      <c r="N41" s="78"/>
      <c r="O41" s="78"/>
    </row>
    <row r="42" spans="1:21" ht="39.950000000000003" customHeight="1" x14ac:dyDescent="0.2">
      <c r="A42" s="287"/>
      <c r="B42" s="255"/>
      <c r="C42" s="97" t="s">
        <v>64</v>
      </c>
      <c r="D42" s="27">
        <f>[1]Autoevaluación!D42</f>
        <v>3</v>
      </c>
      <c r="E42" s="74" t="str">
        <f>[1]Autoevaluación!E42</f>
        <v>En la IER se cuenta con los servicios complementarios de alimentación (almuerzos y media mañana); transporte, con un nivel de cobertura y servicio, lo cual contribuye al mejoramiento de la calidad de vida de los educandos.</v>
      </c>
      <c r="F42" s="60" t="str">
        <f>[1]Autoevaluación!F42</f>
        <v>PAE, trasnporte escolar, actas, ISA, formatos,.</v>
      </c>
      <c r="G42" s="80"/>
      <c r="H42" s="66"/>
      <c r="I42" s="61"/>
      <c r="J42" s="83"/>
      <c r="K42" s="76"/>
      <c r="L42" s="76"/>
      <c r="M42" s="85"/>
      <c r="N42" s="78"/>
      <c r="O42" s="78"/>
    </row>
    <row r="43" spans="1:21" ht="39.950000000000003" customHeight="1" x14ac:dyDescent="0.2">
      <c r="A43" s="287"/>
      <c r="B43" s="255"/>
      <c r="C43" s="97" t="s">
        <v>65</v>
      </c>
      <c r="D43" s="27">
        <f>[1]Autoevaluación!D43</f>
        <v>2</v>
      </c>
      <c r="E43" s="74" t="str">
        <f>[1]Autoevaluación!E43</f>
        <v>En la IER el comité escolar de convivencia apoya las acciones de promoción y seguimiento de la convivencia escolar, la educación para el ejercicio de los derechos humanos, sexuales y reproductivos, así como el desarrollo y aplicación del manual de convivencia y la prevención y mitigación de la violencia escolar, pero no se ha tenido en cuenta.</v>
      </c>
      <c r="F43" s="60" t="str">
        <f>[1]Autoevaluación!F43</f>
        <v>Acta de reunión, formato.</v>
      </c>
      <c r="G43" s="80"/>
      <c r="H43" s="66"/>
      <c r="I43" s="61"/>
      <c r="J43" s="83"/>
      <c r="K43" s="76"/>
      <c r="L43" s="76"/>
      <c r="M43" s="85"/>
      <c r="N43" s="78"/>
      <c r="O43" s="78"/>
    </row>
    <row r="44" spans="1:21" ht="39.950000000000003" customHeight="1" x14ac:dyDescent="0.2">
      <c r="A44" s="287"/>
      <c r="B44" s="256"/>
      <c r="C44" s="97" t="s">
        <v>66</v>
      </c>
      <c r="D44" s="27">
        <f>[1]Autoevaluación!D44</f>
        <v>3</v>
      </c>
      <c r="E44" s="74" t="str">
        <f>[1]Autoevaluación!E44</f>
        <v>En la IER con el apoyo del comité interinstitucional del municipio se realizan consultas personales sobre aspectos psicológicos y sociales demandados por estudiantes y padres de familia</v>
      </c>
      <c r="F44" s="60" t="str">
        <f>[1]Autoevaluación!F44</f>
        <v>Manual de convivencia, consentimientos firmados.</v>
      </c>
      <c r="G44" s="80"/>
      <c r="H44" s="66"/>
      <c r="I44" s="61"/>
      <c r="J44" s="83"/>
      <c r="K44" s="76"/>
      <c r="L44" s="76"/>
      <c r="M44" s="85"/>
      <c r="N44" s="78"/>
      <c r="O44" s="78"/>
    </row>
    <row r="45" spans="1:21" ht="6.75" customHeight="1" x14ac:dyDescent="0.25">
      <c r="B45" s="269"/>
      <c r="C45" s="270"/>
      <c r="D45" s="270"/>
      <c r="E45" s="270"/>
      <c r="F45" s="270"/>
      <c r="G45" s="270"/>
      <c r="H45" s="270"/>
      <c r="I45" s="270"/>
      <c r="J45" s="270"/>
      <c r="K45" s="271"/>
      <c r="L45" s="99"/>
      <c r="M45" s="100"/>
      <c r="N45" s="99"/>
      <c r="O45" s="99"/>
    </row>
    <row r="46" spans="1:21" ht="18.75" x14ac:dyDescent="0.2">
      <c r="A46" s="287"/>
      <c r="B46" s="254"/>
      <c r="C46" s="101" t="s">
        <v>67</v>
      </c>
      <c r="D46" s="102"/>
      <c r="E46" s="102"/>
      <c r="F46" s="102"/>
      <c r="G46" s="102"/>
      <c r="H46" s="102"/>
      <c r="I46" s="102"/>
      <c r="J46" s="102"/>
      <c r="K46" s="103"/>
      <c r="L46" s="104"/>
      <c r="M46" s="102"/>
      <c r="N46" s="103"/>
      <c r="O46" s="104"/>
    </row>
    <row r="47" spans="1:21" ht="39.950000000000003" customHeight="1" x14ac:dyDescent="0.2">
      <c r="A47" s="287"/>
      <c r="B47" s="255"/>
      <c r="C47" s="105" t="s">
        <v>68</v>
      </c>
      <c r="D47" s="27">
        <f>[1]Autoevaluación!D47</f>
        <v>3</v>
      </c>
      <c r="E47" s="30" t="str">
        <f>[1]Autoevaluación!E47</f>
        <v>La IER realiza un intercambio ágil con las familias o acudientes. Las reuniones generales con padres y acudientes son periódicas para información de tipo académico, de gestión y proyectos en los cuales ellos también se involucran; como es el caso del día de la familia, el día de las madres y el día de san Bernardo Abad entre otras.</v>
      </c>
      <c r="F47" s="30" t="str">
        <f>[1]Autoevaluación!F47</f>
        <v>Whatsapp, correo electronico, observaciones escritas y folletos.</v>
      </c>
      <c r="G47" s="28"/>
      <c r="H47" s="32"/>
      <c r="I47" s="32"/>
      <c r="J47" s="29"/>
      <c r="K47" s="34"/>
      <c r="L47" s="35"/>
      <c r="M47" s="52"/>
      <c r="N47" s="50"/>
      <c r="O47" s="51"/>
      <c r="R47" s="86">
        <f>COUNTIF(D47:D50,"1")</f>
        <v>0</v>
      </c>
      <c r="S47" s="86">
        <f>COUNTIF(G47:G50,"1")</f>
        <v>0</v>
      </c>
      <c r="T47" s="86">
        <f>COUNTIF(J47:J50,"1")</f>
        <v>0</v>
      </c>
      <c r="U47" s="86">
        <f>COUNTIF(M47:M50,"1")</f>
        <v>0</v>
      </c>
    </row>
    <row r="48" spans="1:21" ht="39.950000000000003" customHeight="1" x14ac:dyDescent="0.2">
      <c r="A48" s="287"/>
      <c r="B48" s="255"/>
      <c r="C48" s="97" t="s">
        <v>69</v>
      </c>
      <c r="D48" s="27">
        <f>[1]Autoevaluación!D48</f>
        <v>3</v>
      </c>
      <c r="E48" s="31" t="str">
        <f>[1]Autoevaluación!E48</f>
        <v>En la IER se mantiene una relación y comunicación continua con las entidades educativas,para estar actualizados e informados de las situaciones referentes a la educación.</v>
      </c>
      <c r="F48" s="30" t="str">
        <f>[1]Autoevaluación!F48</f>
        <v>Correo electronico, whatsapp.</v>
      </c>
      <c r="G48" s="28"/>
      <c r="H48" s="33"/>
      <c r="I48" s="32"/>
      <c r="J48" s="29"/>
      <c r="K48" s="35"/>
      <c r="L48" s="35"/>
      <c r="M48" s="52"/>
      <c r="N48" s="51"/>
      <c r="O48" s="51"/>
      <c r="R48" s="86">
        <f>COUNTIF(D47:D50,"2")</f>
        <v>1</v>
      </c>
      <c r="S48" s="86">
        <f>COUNTIF(G47:G50,"2")</f>
        <v>0</v>
      </c>
      <c r="T48" s="86">
        <f>COUNTIF(J47:J50,"2")</f>
        <v>0</v>
      </c>
      <c r="U48" s="86">
        <f>COUNTIF(M47:M50,"2")</f>
        <v>0</v>
      </c>
    </row>
    <row r="49" spans="1:21" ht="39.950000000000003" customHeight="1" x14ac:dyDescent="0.2">
      <c r="A49" s="287"/>
      <c r="B49" s="255"/>
      <c r="C49" s="97" t="s">
        <v>70</v>
      </c>
      <c r="D49" s="27">
        <f>[1]Autoevaluación!D49</f>
        <v>3</v>
      </c>
      <c r="E49" s="31" t="str">
        <f>[1]Autoevaluación!E49</f>
        <v>En la IER se cuenta con el apoyo del grupo interdisciplinario de la administración municipal y la Fundación Medica Duarte.</v>
      </c>
      <c r="F49" s="30" t="str">
        <f>[1]Autoevaluación!F49</f>
        <v>Convenio, fotos, videos, mensajes de texto.</v>
      </c>
      <c r="G49" s="28"/>
      <c r="H49" s="33"/>
      <c r="I49" s="32"/>
      <c r="J49" s="29"/>
      <c r="K49" s="35"/>
      <c r="L49" s="35"/>
      <c r="M49" s="52"/>
      <c r="N49" s="51"/>
      <c r="O49" s="51"/>
      <c r="R49" s="86">
        <f>COUNTIF(D47:D50,"3")</f>
        <v>3</v>
      </c>
      <c r="S49" s="86">
        <f>COUNTIF(G47:G50,"3")</f>
        <v>0</v>
      </c>
      <c r="T49" s="86">
        <f>COUNTIF(J47:J50,"3")</f>
        <v>0</v>
      </c>
      <c r="U49" s="86">
        <f>COUNTIF(M47:M50,"3")</f>
        <v>0</v>
      </c>
    </row>
    <row r="50" spans="1:21" ht="39.950000000000003" customHeight="1" x14ac:dyDescent="0.2">
      <c r="A50" s="287"/>
      <c r="B50" s="256"/>
      <c r="C50" s="97" t="s">
        <v>71</v>
      </c>
      <c r="D50" s="27">
        <f>[1]Autoevaluación!D50</f>
        <v>2</v>
      </c>
      <c r="E50" s="31" t="str">
        <f>[1]Autoevaluación!E50</f>
        <v>Se cuenta con el apoyo de algunos sectores productivos para contribuir al fortalecimiento del bienestar y academico de los estudiantes.</v>
      </c>
      <c r="F50" s="30" t="str">
        <f>[1]Autoevaluación!F50</f>
        <v>Fotos y acta de padres de familia.</v>
      </c>
      <c r="G50" s="28"/>
      <c r="H50" s="33"/>
      <c r="I50" s="32"/>
      <c r="J50" s="29"/>
      <c r="K50" s="35"/>
      <c r="L50" s="35"/>
      <c r="M50" s="52"/>
      <c r="N50" s="51"/>
      <c r="O50" s="51"/>
      <c r="R50" s="86">
        <f>COUNTIF(D47:D50,"4")</f>
        <v>0</v>
      </c>
      <c r="S50" s="86">
        <f>COUNTIF(G47:G50,"4")</f>
        <v>0</v>
      </c>
      <c r="T50" s="86">
        <f>COUNTIF(J47:J50,"4")</f>
        <v>0</v>
      </c>
      <c r="U50" s="86">
        <f>COUNTIF(M47:M50,"4")</f>
        <v>0</v>
      </c>
    </row>
    <row r="51" spans="1:21" ht="8.25" customHeight="1" x14ac:dyDescent="0.25">
      <c r="B51" s="269"/>
      <c r="C51" s="270"/>
      <c r="D51" s="270"/>
      <c r="E51" s="270"/>
      <c r="F51" s="270"/>
      <c r="G51" s="270"/>
      <c r="H51" s="270"/>
      <c r="I51" s="270"/>
      <c r="J51" s="270"/>
      <c r="K51" s="271"/>
      <c r="L51" s="99"/>
      <c r="M51" s="100"/>
      <c r="N51" s="99"/>
      <c r="O51" s="99"/>
    </row>
    <row r="52" spans="1:21" ht="24" customHeight="1" x14ac:dyDescent="0.2">
      <c r="B52" s="246" t="s">
        <v>26</v>
      </c>
      <c r="C52" s="247"/>
      <c r="D52" s="223" t="s">
        <v>179</v>
      </c>
      <c r="E52" s="224"/>
      <c r="F52" s="225"/>
      <c r="G52" s="260">
        <v>2016</v>
      </c>
      <c r="H52" s="261"/>
      <c r="I52" s="262"/>
      <c r="J52" s="263">
        <v>2017</v>
      </c>
      <c r="K52" s="264"/>
      <c r="L52" s="265"/>
      <c r="M52" s="227">
        <v>2018</v>
      </c>
      <c r="N52" s="228"/>
      <c r="O52" s="229"/>
    </row>
    <row r="53" spans="1:21" ht="33" customHeight="1" x14ac:dyDescent="0.2">
      <c r="B53" s="248"/>
      <c r="C53" s="249"/>
      <c r="D53" s="111" t="s">
        <v>34</v>
      </c>
      <c r="E53" s="112" t="s">
        <v>122</v>
      </c>
      <c r="F53" s="112" t="s">
        <v>125</v>
      </c>
      <c r="G53" s="111" t="s">
        <v>34</v>
      </c>
      <c r="H53" s="112" t="s">
        <v>122</v>
      </c>
      <c r="I53" s="112" t="s">
        <v>125</v>
      </c>
      <c r="J53" s="111" t="s">
        <v>34</v>
      </c>
      <c r="K53" s="112" t="s">
        <v>122</v>
      </c>
      <c r="L53" s="113" t="s">
        <v>125</v>
      </c>
      <c r="M53" s="111"/>
      <c r="N53" s="112"/>
      <c r="O53" s="113"/>
    </row>
    <row r="54" spans="1:21" ht="18.75" x14ac:dyDescent="0.2">
      <c r="A54" s="287"/>
      <c r="B54" s="114"/>
      <c r="C54" s="222" t="s">
        <v>74</v>
      </c>
      <c r="D54" s="221"/>
      <c r="E54" s="221"/>
      <c r="F54" s="221"/>
      <c r="G54" s="221"/>
      <c r="H54" s="221"/>
      <c r="I54" s="221"/>
      <c r="J54" s="221"/>
      <c r="K54" s="221"/>
      <c r="L54" s="115"/>
      <c r="M54" s="116"/>
      <c r="N54" s="116"/>
      <c r="O54" s="115"/>
    </row>
    <row r="55" spans="1:21" ht="30" customHeight="1" x14ac:dyDescent="0.2">
      <c r="A55" s="287"/>
      <c r="B55" s="117"/>
      <c r="C55" s="105" t="s">
        <v>75</v>
      </c>
      <c r="D55" s="27">
        <v>2</v>
      </c>
      <c r="E55" s="60" t="s">
        <v>263</v>
      </c>
      <c r="F55" s="60" t="s">
        <v>264</v>
      </c>
      <c r="G55" s="80"/>
      <c r="H55" s="61"/>
      <c r="I55" s="61"/>
      <c r="J55" s="83"/>
      <c r="K55" s="75"/>
      <c r="L55" s="76"/>
      <c r="M55" s="85"/>
      <c r="N55" s="77"/>
      <c r="O55" s="78"/>
      <c r="R55" s="86">
        <f>COUNTIF(D55:D59,"1")</f>
        <v>1</v>
      </c>
      <c r="S55" s="86">
        <f>COUNTIF(G55:G59,"1")</f>
        <v>0</v>
      </c>
      <c r="T55" s="86">
        <f>COUNTIF(J55:J59,"1")</f>
        <v>0</v>
      </c>
      <c r="U55" s="86">
        <f>COUNTIF(M55:M59,"1")</f>
        <v>0</v>
      </c>
    </row>
    <row r="56" spans="1:21" ht="30" customHeight="1" x14ac:dyDescent="0.2">
      <c r="A56" s="287"/>
      <c r="B56" s="117"/>
      <c r="C56" s="97" t="s">
        <v>76</v>
      </c>
      <c r="D56" s="27">
        <v>3</v>
      </c>
      <c r="E56" s="74" t="s">
        <v>265</v>
      </c>
      <c r="F56" s="60" t="s">
        <v>266</v>
      </c>
      <c r="G56" s="80"/>
      <c r="H56" s="66"/>
      <c r="I56" s="61"/>
      <c r="J56" s="83"/>
      <c r="K56" s="76"/>
      <c r="L56" s="76"/>
      <c r="M56" s="85"/>
      <c r="N56" s="78"/>
      <c r="O56" s="78"/>
      <c r="R56" s="86">
        <f>COUNTIF(D55:D59,"2")</f>
        <v>1</v>
      </c>
      <c r="S56" s="86">
        <f>COUNTIF(G55:G59,"2")</f>
        <v>0</v>
      </c>
      <c r="T56" s="86">
        <f>COUNTIF(J55:J59,"2")</f>
        <v>0</v>
      </c>
      <c r="U56" s="86">
        <f>COUNTIF(M55:M59,"2")</f>
        <v>0</v>
      </c>
    </row>
    <row r="57" spans="1:21" ht="30" customHeight="1" x14ac:dyDescent="0.2">
      <c r="A57" s="287"/>
      <c r="B57" s="117"/>
      <c r="C57" s="97" t="s">
        <v>77</v>
      </c>
      <c r="D57" s="27">
        <v>1</v>
      </c>
      <c r="E57" s="74" t="s">
        <v>267</v>
      </c>
      <c r="F57" s="60" t="s">
        <v>268</v>
      </c>
      <c r="G57" s="80"/>
      <c r="H57" s="66"/>
      <c r="I57" s="61"/>
      <c r="J57" s="83"/>
      <c r="K57" s="76"/>
      <c r="L57" s="76"/>
      <c r="M57" s="85"/>
      <c r="N57" s="78"/>
      <c r="O57" s="78"/>
      <c r="R57" s="86">
        <f>COUNTIF(D55:D59,"3")</f>
        <v>3</v>
      </c>
      <c r="S57" s="86">
        <f>COUNTIF(G55:G59,"3")</f>
        <v>0</v>
      </c>
      <c r="T57" s="86">
        <f>COUNTIF(J55:J59,"3")</f>
        <v>0</v>
      </c>
      <c r="U57" s="86">
        <f>COUNTIF(M55:M59,"3")</f>
        <v>0</v>
      </c>
    </row>
    <row r="58" spans="1:21" ht="30" customHeight="1" x14ac:dyDescent="0.2">
      <c r="A58" s="287"/>
      <c r="B58" s="117"/>
      <c r="C58" s="97" t="s">
        <v>78</v>
      </c>
      <c r="D58" s="27">
        <v>3</v>
      </c>
      <c r="E58" s="74" t="s">
        <v>269</v>
      </c>
      <c r="F58" s="60" t="s">
        <v>270</v>
      </c>
      <c r="G58" s="80"/>
      <c r="H58" s="66"/>
      <c r="I58" s="61"/>
      <c r="J58" s="83"/>
      <c r="K58" s="76"/>
      <c r="L58" s="76"/>
      <c r="M58" s="85"/>
      <c r="N58" s="78"/>
      <c r="O58" s="78"/>
      <c r="R58" s="86">
        <f>COUNTIF(D55:D59,"4")</f>
        <v>0</v>
      </c>
      <c r="S58" s="86">
        <f>COUNTIF(G55:G59,"4")</f>
        <v>0</v>
      </c>
      <c r="T58" s="86">
        <f>COUNTIF(J55:J59,"4")</f>
        <v>0</v>
      </c>
      <c r="U58" s="86">
        <f>COUNTIF(M55:M59,"4")</f>
        <v>0</v>
      </c>
    </row>
    <row r="59" spans="1:21" ht="30" customHeight="1" x14ac:dyDescent="0.2">
      <c r="A59" s="287"/>
      <c r="B59" s="118"/>
      <c r="C59" s="97" t="s">
        <v>79</v>
      </c>
      <c r="D59" s="27">
        <v>3</v>
      </c>
      <c r="E59" s="74" t="s">
        <v>271</v>
      </c>
      <c r="F59" s="60" t="s">
        <v>272</v>
      </c>
      <c r="G59" s="80"/>
      <c r="H59" s="66"/>
      <c r="I59" s="61"/>
      <c r="J59" s="83"/>
      <c r="K59" s="76"/>
      <c r="L59" s="76"/>
      <c r="M59" s="85"/>
      <c r="N59" s="78"/>
      <c r="O59" s="78"/>
    </row>
    <row r="60" spans="1:21" ht="6.75" customHeight="1" x14ac:dyDescent="0.25">
      <c r="B60" s="219"/>
      <c r="C60" s="220"/>
      <c r="D60" s="119"/>
      <c r="E60" s="120"/>
      <c r="F60" s="120"/>
      <c r="G60" s="119"/>
      <c r="H60" s="120"/>
      <c r="I60" s="120"/>
      <c r="J60" s="119"/>
      <c r="K60" s="120"/>
      <c r="M60" s="119"/>
      <c r="N60" s="120"/>
    </row>
    <row r="61" spans="1:21" ht="18.75" x14ac:dyDescent="0.2">
      <c r="A61" s="287"/>
      <c r="B61" s="114"/>
      <c r="C61" s="222" t="s">
        <v>80</v>
      </c>
      <c r="D61" s="221"/>
      <c r="E61" s="221"/>
      <c r="F61" s="221"/>
      <c r="G61" s="221"/>
      <c r="H61" s="221"/>
      <c r="I61" s="221"/>
      <c r="J61" s="221"/>
      <c r="K61" s="230"/>
      <c r="L61" s="116"/>
      <c r="M61" s="116"/>
      <c r="N61" s="116"/>
      <c r="O61" s="116"/>
    </row>
    <row r="62" spans="1:21" ht="30" customHeight="1" x14ac:dyDescent="0.2">
      <c r="A62" s="287"/>
      <c r="B62" s="122"/>
      <c r="C62" s="96" t="s">
        <v>81</v>
      </c>
      <c r="D62" s="27">
        <v>2</v>
      </c>
      <c r="E62" s="60" t="s">
        <v>273</v>
      </c>
      <c r="F62" s="60" t="s">
        <v>274</v>
      </c>
      <c r="G62" s="80"/>
      <c r="H62" s="61"/>
      <c r="I62" s="61"/>
      <c r="J62" s="83"/>
      <c r="K62" s="76"/>
      <c r="L62" s="76"/>
      <c r="M62" s="85"/>
      <c r="N62" s="78"/>
      <c r="O62" s="78"/>
      <c r="R62" s="86">
        <f>COUNTIF(D62:D65,"1")</f>
        <v>1</v>
      </c>
      <c r="S62" s="86">
        <f>COUNTIF(G62:G65,"1")</f>
        <v>0</v>
      </c>
      <c r="T62" s="86">
        <f>COUNTIF(J62:J65,"1")</f>
        <v>0</v>
      </c>
      <c r="U62" s="86">
        <f>COUNTIF(M62:M65,"1")</f>
        <v>0</v>
      </c>
    </row>
    <row r="63" spans="1:21" ht="30" customHeight="1" x14ac:dyDescent="0.2">
      <c r="A63" s="287"/>
      <c r="B63" s="117"/>
      <c r="C63" s="97" t="s">
        <v>82</v>
      </c>
      <c r="D63" s="27">
        <v>1</v>
      </c>
      <c r="E63" s="74" t="s">
        <v>275</v>
      </c>
      <c r="F63" s="60" t="s">
        <v>276</v>
      </c>
      <c r="G63" s="80"/>
      <c r="H63" s="66"/>
      <c r="I63" s="61"/>
      <c r="J63" s="83"/>
      <c r="K63" s="76"/>
      <c r="L63" s="76"/>
      <c r="M63" s="85"/>
      <c r="N63" s="78"/>
      <c r="O63" s="78"/>
      <c r="R63" s="86">
        <f>COUNTIF(D62:D65,"2")</f>
        <v>2</v>
      </c>
      <c r="S63" s="86">
        <f>COUNTIF(G62:G65,"2")</f>
        <v>0</v>
      </c>
      <c r="T63" s="86">
        <f>COUNTIF(J62:J65,"2")</f>
        <v>0</v>
      </c>
      <c r="U63" s="86">
        <f>COUNTIF(M62:M65,"2")</f>
        <v>0</v>
      </c>
    </row>
    <row r="64" spans="1:21" ht="30" customHeight="1" x14ac:dyDescent="0.2">
      <c r="A64" s="287"/>
      <c r="B64" s="117"/>
      <c r="C64" s="97" t="s">
        <v>83</v>
      </c>
      <c r="D64" s="27">
        <v>2</v>
      </c>
      <c r="E64" s="74" t="s">
        <v>277</v>
      </c>
      <c r="F64" s="60" t="s">
        <v>278</v>
      </c>
      <c r="G64" s="80"/>
      <c r="H64" s="66"/>
      <c r="I64" s="61"/>
      <c r="J64" s="83"/>
      <c r="K64" s="76"/>
      <c r="L64" s="76"/>
      <c r="M64" s="85"/>
      <c r="N64" s="78"/>
      <c r="O64" s="78"/>
      <c r="R64" s="86">
        <f>COUNTIF(D62:D65,"3")</f>
        <v>1</v>
      </c>
      <c r="S64" s="86">
        <f>COUNTIF(G62:G65,"3")</f>
        <v>0</v>
      </c>
      <c r="T64" s="86">
        <f>COUNTIF(J62:J65,"3")</f>
        <v>0</v>
      </c>
      <c r="U64" s="86">
        <f>COUNTIF(M62:M65,"3")</f>
        <v>0</v>
      </c>
    </row>
    <row r="65" spans="1:21" ht="30" customHeight="1" x14ac:dyDescent="0.2">
      <c r="A65" s="287"/>
      <c r="B65" s="118"/>
      <c r="C65" s="97" t="s">
        <v>84</v>
      </c>
      <c r="D65" s="27">
        <v>3</v>
      </c>
      <c r="E65" s="74" t="s">
        <v>279</v>
      </c>
      <c r="F65" s="60" t="s">
        <v>280</v>
      </c>
      <c r="G65" s="80"/>
      <c r="H65" s="66"/>
      <c r="I65" s="61"/>
      <c r="J65" s="83"/>
      <c r="K65" s="76"/>
      <c r="L65" s="76"/>
      <c r="M65" s="85"/>
      <c r="N65" s="78"/>
      <c r="O65" s="78"/>
      <c r="R65" s="86">
        <f>COUNTIF(D62:D65,"4")</f>
        <v>0</v>
      </c>
      <c r="S65" s="86">
        <f>COUNTIF(G62:G65,"4")</f>
        <v>0</v>
      </c>
      <c r="T65" s="86">
        <f>COUNTIF(J62:J65,"4")</f>
        <v>0</v>
      </c>
      <c r="U65" s="86">
        <f>COUNTIF(M62:M65,"4")</f>
        <v>0</v>
      </c>
    </row>
    <row r="66" spans="1:21" ht="9" customHeight="1" x14ac:dyDescent="0.25">
      <c r="B66" s="234"/>
      <c r="C66" s="235"/>
      <c r="D66" s="235"/>
      <c r="E66" s="235"/>
      <c r="F66" s="235"/>
      <c r="G66" s="235"/>
      <c r="H66" s="235"/>
      <c r="I66" s="235"/>
      <c r="J66" s="235"/>
      <c r="K66" s="236"/>
      <c r="L66" s="99"/>
      <c r="M66" s="100"/>
      <c r="N66" s="99"/>
      <c r="O66" s="99"/>
    </row>
    <row r="67" spans="1:21" ht="18.75" x14ac:dyDescent="0.2">
      <c r="A67" s="287"/>
      <c r="B67" s="114"/>
      <c r="C67" s="222" t="s">
        <v>167</v>
      </c>
      <c r="D67" s="221"/>
      <c r="E67" s="221"/>
      <c r="F67" s="221"/>
      <c r="G67" s="221"/>
      <c r="H67" s="221"/>
      <c r="I67" s="221"/>
      <c r="J67" s="221"/>
      <c r="K67" s="230"/>
      <c r="L67" s="123"/>
      <c r="M67" s="123"/>
      <c r="N67" s="123"/>
      <c r="O67" s="123"/>
    </row>
    <row r="68" spans="1:21" ht="30" customHeight="1" x14ac:dyDescent="0.2">
      <c r="A68" s="287"/>
      <c r="B68" s="117"/>
      <c r="C68" s="105" t="s">
        <v>85</v>
      </c>
      <c r="D68" s="27">
        <v>2</v>
      </c>
      <c r="E68" s="69" t="s">
        <v>281</v>
      </c>
      <c r="F68" s="60" t="s">
        <v>282</v>
      </c>
      <c r="G68" s="80"/>
      <c r="H68" s="61"/>
      <c r="I68" s="61"/>
      <c r="J68" s="83"/>
      <c r="K68" s="76"/>
      <c r="L68" s="76"/>
      <c r="M68" s="85"/>
      <c r="N68" s="78"/>
      <c r="O68" s="78"/>
      <c r="R68" s="86">
        <f>COUNTIF(D68:D71,"1")</f>
        <v>0</v>
      </c>
      <c r="S68" s="86">
        <f>COUNTIF(G68:G71,"1")</f>
        <v>0</v>
      </c>
      <c r="T68" s="86">
        <f>COUNTIF(J68:J71,"1")</f>
        <v>0</v>
      </c>
      <c r="U68" s="86">
        <f>COUNTIF(M68:M71,"1")</f>
        <v>0</v>
      </c>
    </row>
    <row r="69" spans="1:21" ht="30" customHeight="1" x14ac:dyDescent="0.2">
      <c r="A69" s="287"/>
      <c r="B69" s="117"/>
      <c r="C69" s="97" t="s">
        <v>86</v>
      </c>
      <c r="D69" s="27">
        <v>3</v>
      </c>
      <c r="E69" s="81" t="s">
        <v>283</v>
      </c>
      <c r="F69" s="60" t="s">
        <v>284</v>
      </c>
      <c r="G69" s="80"/>
      <c r="H69" s="66"/>
      <c r="I69" s="61"/>
      <c r="J69" s="83"/>
      <c r="K69" s="76"/>
      <c r="L69" s="76"/>
      <c r="M69" s="85"/>
      <c r="N69" s="78"/>
      <c r="O69" s="78"/>
      <c r="R69" s="86">
        <f>COUNTIF(D68:D71,"2")</f>
        <v>2</v>
      </c>
      <c r="S69" s="86">
        <f>COUNTIF(G68:G71,"2")</f>
        <v>0</v>
      </c>
      <c r="T69" s="86">
        <f>COUNTIF(J68:J71,"2")</f>
        <v>0</v>
      </c>
      <c r="U69" s="86">
        <f>COUNTIF(M68:M71,"2")</f>
        <v>0</v>
      </c>
    </row>
    <row r="70" spans="1:21" ht="30" customHeight="1" x14ac:dyDescent="0.2">
      <c r="A70" s="287"/>
      <c r="B70" s="117"/>
      <c r="C70" s="97" t="s">
        <v>87</v>
      </c>
      <c r="D70" s="27">
        <v>2</v>
      </c>
      <c r="E70" s="81" t="s">
        <v>285</v>
      </c>
      <c r="F70" s="60" t="s">
        <v>286</v>
      </c>
      <c r="G70" s="80"/>
      <c r="H70" s="66"/>
      <c r="I70" s="61"/>
      <c r="J70" s="83"/>
      <c r="K70" s="76"/>
      <c r="L70" s="76"/>
      <c r="M70" s="85"/>
      <c r="N70" s="78"/>
      <c r="O70" s="78"/>
      <c r="R70" s="86">
        <f>COUNTIF(D68:D71,"3")</f>
        <v>2</v>
      </c>
      <c r="S70" s="86">
        <f>COUNTIF(G68:G71,"3")</f>
        <v>0</v>
      </c>
      <c r="T70" s="86">
        <f>COUNTIF(J68:J71,"3")</f>
        <v>0</v>
      </c>
      <c r="U70" s="86">
        <f>COUNTIF(M68:M71,"3")</f>
        <v>0</v>
      </c>
    </row>
    <row r="71" spans="1:21" ht="30" customHeight="1" x14ac:dyDescent="0.2">
      <c r="A71" s="287"/>
      <c r="B71" s="118"/>
      <c r="C71" s="97" t="s">
        <v>88</v>
      </c>
      <c r="D71" s="27">
        <v>3</v>
      </c>
      <c r="E71" s="81" t="s">
        <v>287</v>
      </c>
      <c r="F71" s="60" t="s">
        <v>288</v>
      </c>
      <c r="G71" s="80"/>
      <c r="H71" s="66"/>
      <c r="I71" s="61"/>
      <c r="J71" s="83"/>
      <c r="K71" s="76"/>
      <c r="L71" s="76"/>
      <c r="M71" s="85"/>
      <c r="N71" s="78"/>
      <c r="O71" s="78"/>
      <c r="R71" s="86">
        <f>COUNTIF(D68:D71,"4")</f>
        <v>0</v>
      </c>
      <c r="S71" s="86">
        <f>COUNTIF(G68:G71,"4")</f>
        <v>0</v>
      </c>
      <c r="T71" s="86">
        <f>COUNTIF(J68:J71,"4")</f>
        <v>0</v>
      </c>
      <c r="U71" s="86">
        <f>COUNTIF(M68:M71,"4")</f>
        <v>0</v>
      </c>
    </row>
    <row r="72" spans="1:21" ht="8.25" customHeight="1" x14ac:dyDescent="0.25">
      <c r="B72" s="234"/>
      <c r="C72" s="235"/>
      <c r="D72" s="235"/>
      <c r="E72" s="235"/>
      <c r="F72" s="235"/>
      <c r="G72" s="235"/>
      <c r="H72" s="235"/>
      <c r="I72" s="235"/>
      <c r="J72" s="235"/>
      <c r="K72" s="236"/>
      <c r="L72" s="99"/>
      <c r="M72" s="100"/>
      <c r="N72" s="99"/>
      <c r="O72" s="99"/>
    </row>
    <row r="73" spans="1:21" ht="18.75" x14ac:dyDescent="0.2">
      <c r="A73" s="287"/>
      <c r="B73" s="114"/>
      <c r="C73" s="222" t="s">
        <v>89</v>
      </c>
      <c r="D73" s="221"/>
      <c r="E73" s="221"/>
      <c r="F73" s="221"/>
      <c r="G73" s="221"/>
      <c r="H73" s="221"/>
      <c r="I73" s="221"/>
      <c r="J73" s="221"/>
      <c r="K73" s="230"/>
      <c r="L73" s="116"/>
      <c r="M73" s="116"/>
      <c r="N73" s="116"/>
      <c r="O73" s="116"/>
    </row>
    <row r="74" spans="1:21" ht="30" customHeight="1" x14ac:dyDescent="0.2">
      <c r="A74" s="287"/>
      <c r="B74" s="117"/>
      <c r="C74" s="105" t="s">
        <v>90</v>
      </c>
      <c r="D74" s="27">
        <v>2</v>
      </c>
      <c r="E74" s="60" t="s">
        <v>289</v>
      </c>
      <c r="F74" s="60" t="s">
        <v>290</v>
      </c>
      <c r="G74" s="80"/>
      <c r="H74" s="61"/>
      <c r="I74" s="61"/>
      <c r="J74" s="83"/>
      <c r="K74" s="76"/>
      <c r="L74" s="76"/>
      <c r="M74" s="85"/>
      <c r="N74" s="78"/>
      <c r="O74" s="78"/>
      <c r="R74" s="86">
        <f>COUNTIF(D74:D79,"1")</f>
        <v>0</v>
      </c>
      <c r="S74" s="86">
        <f>COUNTIF(G74:G79,"1")</f>
        <v>0</v>
      </c>
      <c r="T74" s="86">
        <f>COUNTIF(J74:J79,"1")</f>
        <v>0</v>
      </c>
      <c r="U74" s="86">
        <f>COUNTIF(M74:M79,"1")</f>
        <v>0</v>
      </c>
    </row>
    <row r="75" spans="1:21" ht="30" customHeight="1" x14ac:dyDescent="0.2">
      <c r="A75" s="287"/>
      <c r="B75" s="117"/>
      <c r="C75" s="97" t="s">
        <v>91</v>
      </c>
      <c r="D75" s="27">
        <v>2</v>
      </c>
      <c r="E75" s="74" t="s">
        <v>291</v>
      </c>
      <c r="F75" s="60" t="s">
        <v>292</v>
      </c>
      <c r="G75" s="80"/>
      <c r="H75" s="66"/>
      <c r="I75" s="61"/>
      <c r="J75" s="83"/>
      <c r="K75" s="76"/>
      <c r="L75" s="76"/>
      <c r="M75" s="85"/>
      <c r="N75" s="78"/>
      <c r="O75" s="78"/>
      <c r="R75" s="86">
        <f>COUNTIF(D74:D79,"2")</f>
        <v>6</v>
      </c>
      <c r="S75" s="86">
        <f>COUNTIF(G74:G79,"2")</f>
        <v>0</v>
      </c>
      <c r="T75" s="86">
        <f>COUNTIF(J74:J79,"2")</f>
        <v>0</v>
      </c>
      <c r="U75" s="86">
        <f>COUNTIF(M74:M79,"2")</f>
        <v>0</v>
      </c>
    </row>
    <row r="76" spans="1:21" ht="30" customHeight="1" x14ac:dyDescent="0.2">
      <c r="A76" s="287"/>
      <c r="B76" s="117"/>
      <c r="C76" s="97" t="s">
        <v>92</v>
      </c>
      <c r="D76" s="27">
        <v>2</v>
      </c>
      <c r="E76" s="74" t="s">
        <v>293</v>
      </c>
      <c r="F76" s="60" t="s">
        <v>294</v>
      </c>
      <c r="G76" s="80"/>
      <c r="H76" s="66"/>
      <c r="I76" s="61"/>
      <c r="J76" s="83"/>
      <c r="K76" s="76"/>
      <c r="L76" s="76"/>
      <c r="M76" s="85"/>
      <c r="N76" s="78"/>
      <c r="O76" s="78"/>
      <c r="R76" s="86">
        <f>COUNTIF(D74:D79,"2")</f>
        <v>6</v>
      </c>
      <c r="S76" s="86">
        <f>COUNTIF(G74:G79,"3")</f>
        <v>0</v>
      </c>
      <c r="T76" s="86">
        <f>COUNTIF(J74:J79,"3")</f>
        <v>0</v>
      </c>
      <c r="U76" s="86">
        <f>COUNTIF(M74:M79,"3")</f>
        <v>0</v>
      </c>
    </row>
    <row r="77" spans="1:21" ht="30" customHeight="1" x14ac:dyDescent="0.2">
      <c r="A77" s="287"/>
      <c r="B77" s="117"/>
      <c r="C77" s="97" t="s">
        <v>93</v>
      </c>
      <c r="D77" s="27">
        <v>2</v>
      </c>
      <c r="E77" s="74" t="s">
        <v>295</v>
      </c>
      <c r="F77" s="60" t="s">
        <v>296</v>
      </c>
      <c r="G77" s="80"/>
      <c r="H77" s="66"/>
      <c r="I77" s="61"/>
      <c r="J77" s="83"/>
      <c r="K77" s="76"/>
      <c r="L77" s="76"/>
      <c r="M77" s="85"/>
      <c r="N77" s="78"/>
      <c r="O77" s="78"/>
      <c r="R77" s="86">
        <f>COUNTIF(D74:D79,"4")</f>
        <v>0</v>
      </c>
      <c r="S77" s="86">
        <f>COUNTIF(G74:G79,"4")</f>
        <v>0</v>
      </c>
      <c r="T77" s="86">
        <f>COUNTIF(J74:J79,"4")</f>
        <v>0</v>
      </c>
      <c r="U77" s="86">
        <f>COUNTIF(M74:M79,"4")</f>
        <v>0</v>
      </c>
    </row>
    <row r="78" spans="1:21" ht="30" customHeight="1" x14ac:dyDescent="0.2">
      <c r="A78" s="287"/>
      <c r="B78" s="122"/>
      <c r="C78" s="98" t="s">
        <v>94</v>
      </c>
      <c r="D78" s="27">
        <v>2</v>
      </c>
      <c r="E78" s="74" t="s">
        <v>297</v>
      </c>
      <c r="F78" s="60" t="s">
        <v>298</v>
      </c>
      <c r="G78" s="80"/>
      <c r="H78" s="66"/>
      <c r="I78" s="61"/>
      <c r="J78" s="83"/>
      <c r="K78" s="76"/>
      <c r="L78" s="76"/>
      <c r="M78" s="85"/>
      <c r="N78" s="78"/>
      <c r="O78" s="78"/>
    </row>
    <row r="79" spans="1:21" ht="30" customHeight="1" x14ac:dyDescent="0.2">
      <c r="A79" s="287"/>
      <c r="B79" s="118"/>
      <c r="C79" s="97" t="s">
        <v>95</v>
      </c>
      <c r="D79" s="27">
        <v>2</v>
      </c>
      <c r="E79" s="74" t="s">
        <v>299</v>
      </c>
      <c r="F79" s="60" t="s">
        <v>300</v>
      </c>
      <c r="G79" s="80"/>
      <c r="H79" s="66"/>
      <c r="I79" s="61"/>
      <c r="J79" s="83"/>
      <c r="K79" s="76"/>
      <c r="L79" s="76"/>
      <c r="M79" s="85"/>
      <c r="N79" s="78"/>
      <c r="O79" s="78"/>
    </row>
    <row r="80" spans="1:21" ht="9" customHeight="1" x14ac:dyDescent="0.25">
      <c r="B80" s="219"/>
      <c r="C80" s="220"/>
      <c r="D80" s="119"/>
      <c r="E80" s="120"/>
      <c r="F80" s="120"/>
      <c r="G80" s="119"/>
      <c r="H80" s="120"/>
      <c r="I80" s="120"/>
      <c r="J80" s="119"/>
      <c r="K80" s="124"/>
      <c r="M80" s="119"/>
      <c r="N80" s="124"/>
    </row>
    <row r="81" spans="1:21" ht="18.75" customHeight="1" x14ac:dyDescent="0.2">
      <c r="B81" s="250" t="s">
        <v>96</v>
      </c>
      <c r="C81" s="251"/>
      <c r="D81" s="223" t="s">
        <v>301</v>
      </c>
      <c r="E81" s="224"/>
      <c r="F81" s="225"/>
      <c r="G81" s="260">
        <v>2016</v>
      </c>
      <c r="H81" s="261"/>
      <c r="I81" s="262"/>
      <c r="J81" s="263">
        <v>2017</v>
      </c>
      <c r="K81" s="264"/>
      <c r="L81" s="265"/>
      <c r="M81" s="227">
        <v>2018</v>
      </c>
      <c r="N81" s="228"/>
      <c r="O81" s="229"/>
    </row>
    <row r="82" spans="1:21" ht="34.5" customHeight="1" x14ac:dyDescent="0.2">
      <c r="B82" s="252"/>
      <c r="C82" s="253"/>
      <c r="D82" s="111" t="s">
        <v>34</v>
      </c>
      <c r="E82" s="112" t="s">
        <v>122</v>
      </c>
      <c r="F82" s="112"/>
      <c r="G82" s="111" t="s">
        <v>34</v>
      </c>
      <c r="H82" s="112" t="s">
        <v>122</v>
      </c>
      <c r="I82" s="112" t="s">
        <v>125</v>
      </c>
      <c r="J82" s="111" t="s">
        <v>34</v>
      </c>
      <c r="K82" s="112" t="s">
        <v>122</v>
      </c>
      <c r="L82" s="113" t="s">
        <v>125</v>
      </c>
      <c r="M82" s="111" t="s">
        <v>34</v>
      </c>
      <c r="N82" s="112" t="s">
        <v>122</v>
      </c>
      <c r="O82" s="113" t="s">
        <v>125</v>
      </c>
    </row>
    <row r="83" spans="1:21" ht="18.75" x14ac:dyDescent="0.2">
      <c r="A83" s="287"/>
      <c r="B83" s="125"/>
      <c r="C83" s="221" t="s">
        <v>97</v>
      </c>
      <c r="D83" s="221"/>
      <c r="E83" s="221"/>
      <c r="F83" s="221"/>
      <c r="G83" s="221"/>
      <c r="H83" s="221"/>
      <c r="I83" s="221"/>
      <c r="J83" s="221"/>
      <c r="K83" s="221"/>
      <c r="L83" s="126"/>
      <c r="M83" s="127"/>
      <c r="N83" s="127"/>
      <c r="O83" s="126"/>
    </row>
    <row r="84" spans="1:21" ht="30" customHeight="1" x14ac:dyDescent="0.2">
      <c r="A84" s="287"/>
      <c r="B84" s="118"/>
      <c r="C84" s="105" t="s">
        <v>98</v>
      </c>
      <c r="D84" s="27">
        <v>3</v>
      </c>
      <c r="E84" s="74" t="s">
        <v>252</v>
      </c>
      <c r="F84" s="60" t="s">
        <v>253</v>
      </c>
      <c r="G84" s="80"/>
      <c r="H84" s="66"/>
      <c r="I84" s="61"/>
      <c r="J84" s="83"/>
      <c r="K84" s="76"/>
      <c r="L84" s="76"/>
      <c r="M84" s="85"/>
      <c r="N84" s="78"/>
      <c r="O84" s="78"/>
      <c r="R84" s="86">
        <f>COUNTIF(D84:D86,"1")</f>
        <v>0</v>
      </c>
      <c r="S84" s="86">
        <f>COUNTIF(G84:G86,"1")</f>
        <v>0</v>
      </c>
      <c r="T84" s="86">
        <f>COUNTIF(J84:J86,"1")</f>
        <v>0</v>
      </c>
      <c r="U84" s="86">
        <f>COUNTIF(M84:M86,"1")</f>
        <v>0</v>
      </c>
    </row>
    <row r="85" spans="1:21" ht="30" customHeight="1" x14ac:dyDescent="0.2">
      <c r="A85" s="287"/>
      <c r="B85" s="125"/>
      <c r="C85" s="97" t="s">
        <v>99</v>
      </c>
      <c r="D85" s="27">
        <v>2</v>
      </c>
      <c r="E85" s="74" t="s">
        <v>254</v>
      </c>
      <c r="F85" s="60" t="s">
        <v>255</v>
      </c>
      <c r="G85" s="80"/>
      <c r="H85" s="66"/>
      <c r="I85" s="61"/>
      <c r="J85" s="83"/>
      <c r="K85" s="76"/>
      <c r="L85" s="76"/>
      <c r="M85" s="85"/>
      <c r="N85" s="78"/>
      <c r="O85" s="78"/>
      <c r="R85" s="86">
        <f>COUNTIF(D84:D86,"2")</f>
        <v>1</v>
      </c>
      <c r="S85" s="86">
        <f>COUNTIF(G84:G86,"2")</f>
        <v>0</v>
      </c>
      <c r="T85" s="86">
        <f>COUNTIF(J84:J86,"2")</f>
        <v>0</v>
      </c>
      <c r="U85" s="86">
        <f>COUNTIF(M84:M86,"2")</f>
        <v>0</v>
      </c>
    </row>
    <row r="86" spans="1:21" ht="30" customHeight="1" x14ac:dyDescent="0.2">
      <c r="A86" s="287"/>
      <c r="B86" s="125"/>
      <c r="C86" s="97" t="s">
        <v>100</v>
      </c>
      <c r="D86" s="27">
        <v>3</v>
      </c>
      <c r="E86" s="74" t="s">
        <v>213</v>
      </c>
      <c r="F86" s="60" t="s">
        <v>256</v>
      </c>
      <c r="G86" s="80"/>
      <c r="H86" s="66"/>
      <c r="I86" s="61"/>
      <c r="J86" s="83"/>
      <c r="K86" s="76"/>
      <c r="L86" s="76"/>
      <c r="M86" s="85"/>
      <c r="N86" s="78"/>
      <c r="O86" s="78"/>
      <c r="R86" s="86">
        <f>COUNTIF(D84:D86,"3")</f>
        <v>2</v>
      </c>
      <c r="S86" s="86">
        <f>COUNTIF(G84:G86,"3")</f>
        <v>0</v>
      </c>
      <c r="T86" s="86">
        <f>COUNTIF(J84:J86,"3")</f>
        <v>0</v>
      </c>
      <c r="U86" s="86">
        <f>COUNTIF(M84:M86,"3")</f>
        <v>0</v>
      </c>
    </row>
    <row r="87" spans="1:21" ht="21" customHeight="1" x14ac:dyDescent="0.25">
      <c r="B87" s="219"/>
      <c r="C87" s="220"/>
      <c r="D87" s="119"/>
      <c r="E87" s="120"/>
      <c r="F87" s="120"/>
      <c r="G87" s="119"/>
      <c r="H87" s="120"/>
      <c r="I87" s="120"/>
      <c r="J87" s="119"/>
      <c r="K87" s="120"/>
      <c r="M87" s="119"/>
      <c r="N87" s="120"/>
      <c r="R87" s="86">
        <f>COUNTIF(D84:D86,"4")</f>
        <v>0</v>
      </c>
      <c r="S87" s="86">
        <f>COUNTIF(G84:G86,"4")</f>
        <v>0</v>
      </c>
      <c r="T87" s="86">
        <f>COUNTIF(J84:J86,"4")</f>
        <v>0</v>
      </c>
      <c r="U87" s="86">
        <f>COUNTIF(M84:M86,"4")</f>
        <v>0</v>
      </c>
    </row>
    <row r="88" spans="1:21" ht="18.75" x14ac:dyDescent="0.2">
      <c r="A88" s="287"/>
      <c r="B88" s="128"/>
      <c r="C88" s="231" t="s">
        <v>101</v>
      </c>
      <c r="D88" s="232"/>
      <c r="E88" s="232"/>
      <c r="F88" s="232"/>
      <c r="G88" s="232"/>
      <c r="H88" s="232"/>
      <c r="I88" s="232"/>
      <c r="J88" s="232"/>
      <c r="K88" s="233"/>
      <c r="L88" s="116"/>
      <c r="M88" s="116"/>
      <c r="N88" s="116"/>
      <c r="O88" s="116"/>
    </row>
    <row r="89" spans="1:21" ht="30" customHeight="1" x14ac:dyDescent="0.2">
      <c r="A89" s="287"/>
      <c r="B89" s="118"/>
      <c r="C89" s="96" t="s">
        <v>102</v>
      </c>
      <c r="D89" s="27">
        <v>1</v>
      </c>
      <c r="E89" s="60" t="s">
        <v>257</v>
      </c>
      <c r="F89" s="60" t="s">
        <v>214</v>
      </c>
      <c r="G89" s="80"/>
      <c r="H89" s="61"/>
      <c r="I89" s="61"/>
      <c r="J89" s="83"/>
      <c r="K89" s="76"/>
      <c r="L89" s="76"/>
      <c r="M89" s="85"/>
      <c r="N89" s="78"/>
      <c r="O89" s="78"/>
      <c r="R89" s="86">
        <f>COUNTIF(D89:D95,"1")</f>
        <v>3</v>
      </c>
      <c r="S89" s="86">
        <f>COUNTIF(G89:G95,"1")</f>
        <v>0</v>
      </c>
      <c r="T89" s="86">
        <f>COUNTIF(J89:J95,"1")</f>
        <v>0</v>
      </c>
      <c r="U89" s="86">
        <f>COUNTIF(M89:M95,"1")</f>
        <v>0</v>
      </c>
    </row>
    <row r="90" spans="1:21" ht="30" customHeight="1" x14ac:dyDescent="0.2">
      <c r="A90" s="287"/>
      <c r="B90" s="129"/>
      <c r="C90" s="98" t="s">
        <v>103</v>
      </c>
      <c r="D90" s="27">
        <v>1</v>
      </c>
      <c r="E90" s="74" t="s">
        <v>215</v>
      </c>
      <c r="F90" s="60" t="s">
        <v>216</v>
      </c>
      <c r="G90" s="80"/>
      <c r="H90" s="66"/>
      <c r="I90" s="61"/>
      <c r="J90" s="83"/>
      <c r="K90" s="76"/>
      <c r="L90" s="76"/>
      <c r="M90" s="85"/>
      <c r="N90" s="78"/>
      <c r="O90" s="78"/>
      <c r="R90" s="86">
        <f>COUNTIF(D89:D95,"2")</f>
        <v>4</v>
      </c>
      <c r="S90" s="86">
        <f>COUNTIF(G89:G95,"2")</f>
        <v>0</v>
      </c>
      <c r="T90" s="86">
        <f>COUNTIF(J89:J95,"2")</f>
        <v>0</v>
      </c>
      <c r="U90" s="86">
        <f>COUNTIF(M89:M95,"2")</f>
        <v>0</v>
      </c>
    </row>
    <row r="91" spans="1:21" ht="30" customHeight="1" x14ac:dyDescent="0.2">
      <c r="A91" s="287"/>
      <c r="B91" s="125"/>
      <c r="C91" s="97" t="s">
        <v>104</v>
      </c>
      <c r="D91" s="27">
        <v>1</v>
      </c>
      <c r="E91" s="74" t="s">
        <v>217</v>
      </c>
      <c r="F91" s="60" t="s">
        <v>218</v>
      </c>
      <c r="G91" s="80"/>
      <c r="H91" s="66"/>
      <c r="I91" s="61"/>
      <c r="J91" s="83"/>
      <c r="K91" s="76"/>
      <c r="L91" s="76"/>
      <c r="M91" s="85"/>
      <c r="N91" s="78"/>
      <c r="O91" s="78"/>
      <c r="R91" s="86">
        <f>COUNTIF(D89:D95,"3")</f>
        <v>0</v>
      </c>
      <c r="S91" s="86">
        <f>COUNTIF(G89:G95,"3")</f>
        <v>0</v>
      </c>
      <c r="T91" s="86">
        <f>COUNTIF(J89:J95,"3")</f>
        <v>0</v>
      </c>
      <c r="U91" s="86">
        <f>COUNTIF(M89:M95,"3")</f>
        <v>0</v>
      </c>
    </row>
    <row r="92" spans="1:21" ht="30" customHeight="1" x14ac:dyDescent="0.2">
      <c r="A92" s="287"/>
      <c r="B92" s="125"/>
      <c r="C92" s="98" t="s">
        <v>105</v>
      </c>
      <c r="D92" s="27">
        <v>2</v>
      </c>
      <c r="E92" s="74" t="s">
        <v>219</v>
      </c>
      <c r="F92" s="60" t="s">
        <v>220</v>
      </c>
      <c r="G92" s="80"/>
      <c r="H92" s="66"/>
      <c r="I92" s="61"/>
      <c r="J92" s="83"/>
      <c r="K92" s="76"/>
      <c r="L92" s="76"/>
      <c r="M92" s="85"/>
      <c r="N92" s="78"/>
      <c r="O92" s="78"/>
      <c r="R92" s="86">
        <f>COUNTIF(D89:D95,"4")</f>
        <v>0</v>
      </c>
      <c r="S92" s="86">
        <f>COUNTIF(G89:G95,"4")</f>
        <v>0</v>
      </c>
      <c r="T92" s="86">
        <f>COUNTIF(J89:J95,"4")</f>
        <v>0</v>
      </c>
      <c r="U92" s="86">
        <f>COUNTIF(M89:M95,"4")</f>
        <v>0</v>
      </c>
    </row>
    <row r="93" spans="1:21" ht="30" customHeight="1" x14ac:dyDescent="0.2">
      <c r="A93" s="287"/>
      <c r="B93" s="125"/>
      <c r="C93" s="97" t="s">
        <v>106</v>
      </c>
      <c r="D93" s="27">
        <v>2</v>
      </c>
      <c r="E93" s="74" t="s">
        <v>221</v>
      </c>
      <c r="F93" s="60" t="s">
        <v>222</v>
      </c>
      <c r="G93" s="80"/>
      <c r="H93" s="66"/>
      <c r="I93" s="61"/>
      <c r="J93" s="83"/>
      <c r="K93" s="76"/>
      <c r="L93" s="76"/>
      <c r="M93" s="85"/>
      <c r="N93" s="78"/>
      <c r="O93" s="78"/>
    </row>
    <row r="94" spans="1:21" ht="30" customHeight="1" x14ac:dyDescent="0.2">
      <c r="A94" s="287"/>
      <c r="B94" s="129"/>
      <c r="C94" s="98" t="s">
        <v>107</v>
      </c>
      <c r="D94" s="27">
        <v>2</v>
      </c>
      <c r="E94" s="74" t="s">
        <v>258</v>
      </c>
      <c r="F94" s="60" t="s">
        <v>223</v>
      </c>
      <c r="G94" s="80"/>
      <c r="H94" s="66"/>
      <c r="I94" s="61"/>
      <c r="J94" s="83"/>
      <c r="K94" s="76"/>
      <c r="L94" s="76"/>
      <c r="M94" s="85"/>
      <c r="N94" s="78"/>
      <c r="O94" s="78"/>
    </row>
    <row r="95" spans="1:21" ht="30" customHeight="1" x14ac:dyDescent="0.2">
      <c r="A95" s="287"/>
      <c r="B95" s="125"/>
      <c r="C95" s="97" t="s">
        <v>108</v>
      </c>
      <c r="D95" s="27">
        <v>2</v>
      </c>
      <c r="E95" s="74" t="s">
        <v>224</v>
      </c>
      <c r="F95" s="60" t="s">
        <v>225</v>
      </c>
      <c r="G95" s="80"/>
      <c r="H95" s="66"/>
      <c r="I95" s="61"/>
      <c r="J95" s="83"/>
      <c r="K95" s="76"/>
      <c r="L95" s="76"/>
      <c r="M95" s="85"/>
      <c r="N95" s="78"/>
      <c r="O95" s="78"/>
    </row>
    <row r="96" spans="1:21" ht="5.25" customHeight="1" x14ac:dyDescent="0.25">
      <c r="B96" s="219"/>
      <c r="C96" s="220"/>
      <c r="D96" s="119"/>
      <c r="E96" s="120"/>
      <c r="F96" s="120"/>
      <c r="G96" s="119"/>
      <c r="H96" s="120"/>
      <c r="I96" s="120"/>
      <c r="J96" s="119"/>
      <c r="K96" s="124"/>
      <c r="M96" s="119"/>
      <c r="N96" s="124"/>
    </row>
    <row r="97" spans="1:21" ht="18.75" x14ac:dyDescent="0.2">
      <c r="A97" s="287"/>
      <c r="B97" s="114"/>
      <c r="C97" s="222" t="s">
        <v>25</v>
      </c>
      <c r="D97" s="221"/>
      <c r="E97" s="221"/>
      <c r="F97" s="221"/>
      <c r="G97" s="221"/>
      <c r="H97" s="221"/>
      <c r="I97" s="221"/>
      <c r="J97" s="221"/>
      <c r="K97" s="221"/>
      <c r="L97" s="221"/>
      <c r="M97" s="130"/>
      <c r="N97" s="130"/>
      <c r="O97" s="131"/>
    </row>
    <row r="98" spans="1:21" ht="36" x14ac:dyDescent="0.2">
      <c r="A98" s="287"/>
      <c r="B98" s="122"/>
      <c r="C98" s="96" t="s">
        <v>109</v>
      </c>
      <c r="D98" s="27">
        <v>3</v>
      </c>
      <c r="E98" s="30" t="s">
        <v>226</v>
      </c>
      <c r="F98" s="30" t="s">
        <v>227</v>
      </c>
      <c r="G98" s="28"/>
      <c r="H98" s="32"/>
      <c r="I98" s="32"/>
      <c r="J98" s="29"/>
      <c r="K98" s="35"/>
      <c r="L98" s="35"/>
      <c r="M98" s="52"/>
      <c r="N98" s="51"/>
      <c r="O98" s="51"/>
      <c r="R98" s="86">
        <f>COUNTIF(D98:D99,"1")</f>
        <v>0</v>
      </c>
      <c r="S98" s="86">
        <f>COUNTIF(G98:G99,"1")</f>
        <v>0</v>
      </c>
      <c r="T98" s="86">
        <f>COUNTIF(J98:J99,"1")</f>
        <v>0</v>
      </c>
      <c r="U98" s="86">
        <f>COUNTIF(M98:M99,"1")</f>
        <v>0</v>
      </c>
    </row>
    <row r="99" spans="1:21" ht="84" x14ac:dyDescent="0.2">
      <c r="A99" s="287"/>
      <c r="B99" s="132"/>
      <c r="C99" s="98" t="s">
        <v>110</v>
      </c>
      <c r="D99" s="27">
        <v>3</v>
      </c>
      <c r="E99" s="31" t="s">
        <v>228</v>
      </c>
      <c r="F99" s="30" t="s">
        <v>229</v>
      </c>
      <c r="G99" s="28"/>
      <c r="H99" s="33"/>
      <c r="I99" s="32"/>
      <c r="J99" s="29"/>
      <c r="K99" s="35"/>
      <c r="L99" s="35"/>
      <c r="M99" s="52"/>
      <c r="N99" s="51"/>
      <c r="O99" s="51"/>
      <c r="R99" s="86">
        <f>COUNTIF(D98:D99,"2")</f>
        <v>0</v>
      </c>
      <c r="S99" s="86">
        <f>COUNTIF(G98:G99,"2")</f>
        <v>0</v>
      </c>
      <c r="T99" s="86">
        <f>COUNTIF(J98:J99,"2")</f>
        <v>0</v>
      </c>
      <c r="U99" s="86">
        <f>COUNTIF(M98:M99,"2")</f>
        <v>0</v>
      </c>
    </row>
    <row r="100" spans="1:21" ht="8.25" customHeight="1" x14ac:dyDescent="0.25">
      <c r="B100" s="219"/>
      <c r="C100" s="220"/>
      <c r="D100" s="119"/>
      <c r="E100" s="120"/>
      <c r="F100" s="120"/>
      <c r="G100" s="119"/>
      <c r="H100" s="120"/>
      <c r="I100" s="120"/>
      <c r="J100" s="119"/>
      <c r="K100" s="124"/>
      <c r="M100" s="119"/>
      <c r="N100" s="124"/>
      <c r="R100" s="86">
        <f>COUNTIF(D98:D99,"3")</f>
        <v>2</v>
      </c>
      <c r="S100" s="86">
        <f>COUNTIF(G98:G99,"3")</f>
        <v>0</v>
      </c>
      <c r="T100" s="86">
        <f>COUNTIF(J98:J99,"3")</f>
        <v>0</v>
      </c>
      <c r="U100" s="86">
        <f>COUNTIF(M98:M99,"3")</f>
        <v>0</v>
      </c>
    </row>
    <row r="101" spans="1:21" ht="18.75" x14ac:dyDescent="0.2">
      <c r="A101" s="287"/>
      <c r="B101" s="125"/>
      <c r="C101" s="221" t="s">
        <v>111</v>
      </c>
      <c r="D101" s="221"/>
      <c r="E101" s="221"/>
      <c r="F101" s="221"/>
      <c r="G101" s="221"/>
      <c r="H101" s="221"/>
      <c r="I101" s="221"/>
      <c r="J101" s="221"/>
      <c r="K101" s="230"/>
      <c r="L101" s="116"/>
      <c r="M101" s="116"/>
      <c r="N101" s="116"/>
      <c r="O101" s="116"/>
      <c r="R101" s="86">
        <f>COUNTIF(D98:D99,"4")</f>
        <v>0</v>
      </c>
      <c r="S101" s="86">
        <f>COUNTIF(G98:G99,"4")</f>
        <v>0</v>
      </c>
      <c r="T101" s="86">
        <f>COUNTIF(J98:J99,"4")</f>
        <v>0</v>
      </c>
      <c r="U101" s="86">
        <f>COUNTIF(M98:M99,"4")</f>
        <v>0</v>
      </c>
    </row>
    <row r="102" spans="1:21" ht="30" customHeight="1" x14ac:dyDescent="0.2">
      <c r="A102" s="287"/>
      <c r="B102" s="118"/>
      <c r="C102" s="105" t="s">
        <v>112</v>
      </c>
      <c r="D102" s="27">
        <v>3</v>
      </c>
      <c r="E102" s="60" t="s">
        <v>230</v>
      </c>
      <c r="F102" s="60" t="s">
        <v>231</v>
      </c>
      <c r="G102" s="80"/>
      <c r="H102" s="61"/>
      <c r="I102" s="61"/>
      <c r="J102" s="83"/>
      <c r="K102" s="76"/>
      <c r="L102" s="76"/>
      <c r="M102" s="85"/>
      <c r="N102" s="78"/>
      <c r="O102" s="78"/>
      <c r="R102" s="86">
        <f>COUNTIF(D102:D111,"1")</f>
        <v>0</v>
      </c>
      <c r="S102" s="86">
        <f>COUNTIF(G102:G111,"1")</f>
        <v>0</v>
      </c>
      <c r="T102" s="86">
        <f>COUNTIF(J102:J111,"1")</f>
        <v>0</v>
      </c>
      <c r="U102" s="86">
        <f>COUNTIF(M102:M111,"1")</f>
        <v>0</v>
      </c>
    </row>
    <row r="103" spans="1:21" ht="30" customHeight="1" x14ac:dyDescent="0.2">
      <c r="A103" s="287"/>
      <c r="B103" s="125"/>
      <c r="C103" s="97" t="s">
        <v>113</v>
      </c>
      <c r="D103" s="27">
        <v>3</v>
      </c>
      <c r="E103" s="74" t="s">
        <v>232</v>
      </c>
      <c r="F103" s="60" t="s">
        <v>233</v>
      </c>
      <c r="G103" s="80"/>
      <c r="H103" s="66"/>
      <c r="I103" s="61"/>
      <c r="J103" s="83"/>
      <c r="K103" s="76"/>
      <c r="L103" s="76"/>
      <c r="M103" s="85"/>
      <c r="N103" s="78"/>
      <c r="O103" s="78"/>
      <c r="R103" s="86">
        <f>COUNTIF(D102:D111,"2")</f>
        <v>2</v>
      </c>
      <c r="S103" s="86">
        <f>COUNTIF(G102:G111,"2")</f>
        <v>0</v>
      </c>
      <c r="T103" s="86">
        <f>COUNTIF(J102:J111,"2")</f>
        <v>0</v>
      </c>
      <c r="U103" s="86">
        <f>COUNTIF(M102:M111,"2")</f>
        <v>0</v>
      </c>
    </row>
    <row r="104" spans="1:21" ht="30" customHeight="1" x14ac:dyDescent="0.2">
      <c r="A104" s="287"/>
      <c r="B104" s="125"/>
      <c r="C104" s="97" t="s">
        <v>114</v>
      </c>
      <c r="D104" s="27">
        <v>2</v>
      </c>
      <c r="E104" s="74" t="s">
        <v>234</v>
      </c>
      <c r="F104" s="60" t="s">
        <v>235</v>
      </c>
      <c r="G104" s="80"/>
      <c r="H104" s="66"/>
      <c r="I104" s="61"/>
      <c r="J104" s="83"/>
      <c r="K104" s="76"/>
      <c r="L104" s="76"/>
      <c r="M104" s="85"/>
      <c r="N104" s="78"/>
      <c r="O104" s="78"/>
      <c r="R104" s="86">
        <f>COUNTIF(D102:D111,"3")</f>
        <v>8</v>
      </c>
      <c r="S104" s="86">
        <f>COUNTIF(G102:G111,"3")</f>
        <v>0</v>
      </c>
      <c r="T104" s="86">
        <f>COUNTIF(J102:J111,"3")</f>
        <v>0</v>
      </c>
      <c r="U104" s="86">
        <f>COUNTIF(M102:M111,"3")</f>
        <v>0</v>
      </c>
    </row>
    <row r="105" spans="1:21" ht="30" customHeight="1" x14ac:dyDescent="0.2">
      <c r="A105" s="287"/>
      <c r="B105" s="125"/>
      <c r="C105" s="97" t="s">
        <v>115</v>
      </c>
      <c r="D105" s="27">
        <v>3</v>
      </c>
      <c r="E105" s="74" t="s">
        <v>236</v>
      </c>
      <c r="F105" s="60" t="s">
        <v>237</v>
      </c>
      <c r="G105" s="80"/>
      <c r="H105" s="66"/>
      <c r="I105" s="61"/>
      <c r="J105" s="83"/>
      <c r="K105" s="76"/>
      <c r="L105" s="76"/>
      <c r="M105" s="85"/>
      <c r="N105" s="78"/>
      <c r="O105" s="78"/>
      <c r="R105" s="86">
        <f>COUNTIF(D102:D111,"4")</f>
        <v>0</v>
      </c>
      <c r="S105" s="86">
        <f>COUNTIF(G102:G111,"4")</f>
        <v>0</v>
      </c>
      <c r="T105" s="86">
        <f>COUNTIF(J102:J111,"4")</f>
        <v>0</v>
      </c>
      <c r="U105" s="86">
        <f>COUNTIF(M102:M111,"4")</f>
        <v>0</v>
      </c>
    </row>
    <row r="106" spans="1:21" ht="30" customHeight="1" x14ac:dyDescent="0.2">
      <c r="A106" s="287"/>
      <c r="B106" s="125"/>
      <c r="C106" s="97" t="s">
        <v>116</v>
      </c>
      <c r="D106" s="27">
        <v>3</v>
      </c>
      <c r="E106" s="74" t="s">
        <v>259</v>
      </c>
      <c r="F106" s="60" t="s">
        <v>237</v>
      </c>
      <c r="G106" s="80"/>
      <c r="H106" s="66"/>
      <c r="I106" s="61"/>
      <c r="J106" s="83"/>
      <c r="K106" s="76"/>
      <c r="L106" s="76"/>
      <c r="M106" s="85"/>
      <c r="N106" s="78"/>
      <c r="O106" s="78"/>
    </row>
    <row r="107" spans="1:21" ht="30" customHeight="1" x14ac:dyDescent="0.2">
      <c r="A107" s="287"/>
      <c r="B107" s="125"/>
      <c r="C107" s="97" t="s">
        <v>117</v>
      </c>
      <c r="D107" s="27">
        <v>3</v>
      </c>
      <c r="E107" s="74" t="s">
        <v>238</v>
      </c>
      <c r="F107" s="60" t="s">
        <v>239</v>
      </c>
      <c r="G107" s="80"/>
      <c r="H107" s="66"/>
      <c r="I107" s="61"/>
      <c r="J107" s="83"/>
      <c r="K107" s="76"/>
      <c r="L107" s="76"/>
      <c r="M107" s="85"/>
      <c r="N107" s="78"/>
      <c r="O107" s="78"/>
    </row>
    <row r="108" spans="1:21" ht="30" customHeight="1" x14ac:dyDescent="0.2">
      <c r="A108" s="287"/>
      <c r="B108" s="125"/>
      <c r="C108" s="97" t="s">
        <v>118</v>
      </c>
      <c r="D108" s="27">
        <v>3</v>
      </c>
      <c r="E108" s="74" t="s">
        <v>262</v>
      </c>
      <c r="F108" s="60" t="s">
        <v>240</v>
      </c>
      <c r="G108" s="80"/>
      <c r="H108" s="66"/>
      <c r="I108" s="61"/>
      <c r="J108" s="83"/>
      <c r="K108" s="76"/>
      <c r="L108" s="76"/>
      <c r="M108" s="85"/>
      <c r="N108" s="78"/>
      <c r="O108" s="78"/>
    </row>
    <row r="109" spans="1:21" ht="30" customHeight="1" x14ac:dyDescent="0.2">
      <c r="A109" s="287"/>
      <c r="B109" s="125"/>
      <c r="C109" s="97" t="s">
        <v>119</v>
      </c>
      <c r="D109" s="27">
        <v>3</v>
      </c>
      <c r="E109" s="74" t="s">
        <v>241</v>
      </c>
      <c r="F109" s="60" t="s">
        <v>242</v>
      </c>
      <c r="G109" s="80"/>
      <c r="H109" s="66"/>
      <c r="I109" s="61"/>
      <c r="J109" s="83"/>
      <c r="K109" s="76"/>
      <c r="L109" s="76"/>
      <c r="M109" s="85"/>
      <c r="N109" s="78"/>
      <c r="O109" s="78"/>
    </row>
    <row r="110" spans="1:21" ht="30" customHeight="1" x14ac:dyDescent="0.2">
      <c r="A110" s="287"/>
      <c r="B110" s="125"/>
      <c r="C110" s="97" t="s">
        <v>120</v>
      </c>
      <c r="D110" s="27">
        <v>3</v>
      </c>
      <c r="E110" s="74" t="s">
        <v>243</v>
      </c>
      <c r="F110" s="60" t="s">
        <v>260</v>
      </c>
      <c r="G110" s="80"/>
      <c r="H110" s="66"/>
      <c r="I110" s="61"/>
      <c r="J110" s="83"/>
      <c r="K110" s="76"/>
      <c r="L110" s="76"/>
      <c r="M110" s="85"/>
      <c r="N110" s="78"/>
      <c r="O110" s="78"/>
    </row>
    <row r="111" spans="1:21" ht="30" customHeight="1" x14ac:dyDescent="0.2">
      <c r="A111" s="287"/>
      <c r="B111" s="125"/>
      <c r="C111" s="97" t="s">
        <v>121</v>
      </c>
      <c r="D111" s="27">
        <v>2</v>
      </c>
      <c r="E111" s="74" t="s">
        <v>244</v>
      </c>
      <c r="F111" s="60" t="s">
        <v>237</v>
      </c>
      <c r="G111" s="80"/>
      <c r="H111" s="66"/>
      <c r="I111" s="61"/>
      <c r="J111" s="83"/>
      <c r="K111" s="76"/>
      <c r="L111" s="76"/>
      <c r="M111" s="85"/>
      <c r="N111" s="78"/>
      <c r="O111" s="78"/>
    </row>
    <row r="112" spans="1:21" ht="5.25" customHeight="1" x14ac:dyDescent="0.25">
      <c r="B112" s="278"/>
      <c r="C112" s="279"/>
      <c r="D112" s="133"/>
      <c r="E112" s="134"/>
      <c r="F112" s="134"/>
      <c r="G112" s="133"/>
      <c r="H112" s="134"/>
      <c r="I112" s="134"/>
      <c r="J112" s="133"/>
      <c r="K112" s="135"/>
      <c r="M112" s="133"/>
      <c r="N112" s="135"/>
    </row>
    <row r="113" spans="1:21" ht="18.75" x14ac:dyDescent="0.2">
      <c r="A113" s="287"/>
      <c r="B113" s="125"/>
      <c r="C113" s="221" t="s">
        <v>0</v>
      </c>
      <c r="D113" s="221"/>
      <c r="E113" s="221"/>
      <c r="F113" s="221"/>
      <c r="G113" s="221"/>
      <c r="H113" s="221"/>
      <c r="I113" s="221"/>
      <c r="J113" s="221"/>
      <c r="K113" s="230"/>
      <c r="L113" s="116"/>
      <c r="M113" s="116"/>
      <c r="N113" s="116"/>
      <c r="O113" s="116"/>
    </row>
    <row r="114" spans="1:21" ht="30" customHeight="1" x14ac:dyDescent="0.2">
      <c r="A114" s="287"/>
      <c r="B114" s="129"/>
      <c r="C114" s="98" t="s">
        <v>1</v>
      </c>
      <c r="D114" s="27">
        <v>3</v>
      </c>
      <c r="E114" s="74" t="s">
        <v>245</v>
      </c>
      <c r="F114" s="60" t="s">
        <v>246</v>
      </c>
      <c r="G114" s="80"/>
      <c r="H114" s="66"/>
      <c r="I114" s="61"/>
      <c r="J114" s="83"/>
      <c r="K114" s="76"/>
      <c r="L114" s="76"/>
      <c r="M114" s="85"/>
      <c r="N114" s="78"/>
      <c r="O114" s="78"/>
      <c r="R114" s="86">
        <f>COUNTIF(D114:D117,"1")</f>
        <v>0</v>
      </c>
      <c r="S114" s="86">
        <f>COUNTIF(G114:G117,"1")</f>
        <v>0</v>
      </c>
      <c r="T114" s="86">
        <f>COUNTIF(J114:J117,"1")</f>
        <v>0</v>
      </c>
      <c r="U114" s="86">
        <f>COUNTIF(M114:M117,"1")</f>
        <v>0</v>
      </c>
    </row>
    <row r="115" spans="1:21" ht="30" customHeight="1" x14ac:dyDescent="0.2">
      <c r="A115" s="287"/>
      <c r="B115" s="125"/>
      <c r="C115" s="97" t="s">
        <v>2</v>
      </c>
      <c r="D115" s="27">
        <v>3</v>
      </c>
      <c r="E115" s="74" t="s">
        <v>261</v>
      </c>
      <c r="F115" s="60" t="s">
        <v>247</v>
      </c>
      <c r="G115" s="80"/>
      <c r="H115" s="66"/>
      <c r="I115" s="61"/>
      <c r="J115" s="83"/>
      <c r="K115" s="76"/>
      <c r="L115" s="76"/>
      <c r="M115" s="85"/>
      <c r="N115" s="78"/>
      <c r="O115" s="78"/>
      <c r="R115" s="86">
        <f>COUNTIF(D114:D117,"2")</f>
        <v>1</v>
      </c>
      <c r="S115" s="86">
        <f>COUNTIF(G114:G117,"2")</f>
        <v>0</v>
      </c>
      <c r="T115" s="86">
        <f>COUNTIF(J114:J117,"2")</f>
        <v>0</v>
      </c>
      <c r="U115" s="86">
        <f>COUNTIF(M114:M117,"2")</f>
        <v>0</v>
      </c>
    </row>
    <row r="116" spans="1:21" ht="30" customHeight="1" x14ac:dyDescent="0.2">
      <c r="A116" s="287"/>
      <c r="B116" s="125"/>
      <c r="C116" s="97" t="s">
        <v>3</v>
      </c>
      <c r="D116" s="27">
        <v>2</v>
      </c>
      <c r="E116" s="74" t="s">
        <v>248</v>
      </c>
      <c r="F116" s="60" t="s">
        <v>249</v>
      </c>
      <c r="G116" s="80"/>
      <c r="H116" s="66"/>
      <c r="I116" s="61"/>
      <c r="J116" s="83"/>
      <c r="K116" s="76"/>
      <c r="L116" s="76"/>
      <c r="M116" s="85"/>
      <c r="N116" s="78"/>
      <c r="O116" s="78"/>
      <c r="R116" s="86">
        <f>COUNTIF(D114:D117,"3")</f>
        <v>3</v>
      </c>
      <c r="S116" s="86">
        <f>COUNTIF(G114:G117,"3")</f>
        <v>0</v>
      </c>
      <c r="T116" s="86">
        <f>COUNTIF(J114:J117,"3")</f>
        <v>0</v>
      </c>
      <c r="U116" s="86">
        <f>COUNTIF(M114:M117,"3")</f>
        <v>0</v>
      </c>
    </row>
    <row r="117" spans="1:21" ht="30" customHeight="1" x14ac:dyDescent="0.2">
      <c r="A117" s="287"/>
      <c r="B117" s="125"/>
      <c r="C117" s="97" t="s">
        <v>4</v>
      </c>
      <c r="D117" s="27">
        <v>3</v>
      </c>
      <c r="E117" s="74" t="s">
        <v>250</v>
      </c>
      <c r="F117" s="60" t="s">
        <v>251</v>
      </c>
      <c r="G117" s="80"/>
      <c r="H117" s="66"/>
      <c r="I117" s="61"/>
      <c r="J117" s="83"/>
      <c r="K117" s="76"/>
      <c r="L117" s="76"/>
      <c r="M117" s="85"/>
      <c r="N117" s="78"/>
      <c r="O117" s="78"/>
      <c r="R117" s="86">
        <f>COUNTIF(D114:D117,"4")</f>
        <v>0</v>
      </c>
      <c r="S117" s="86">
        <f>COUNTIF(G114:G117,"4")</f>
        <v>0</v>
      </c>
      <c r="T117" s="86">
        <f>COUNTIF(J114:J117,"4")</f>
        <v>0</v>
      </c>
      <c r="U117" s="86">
        <f>COUNTIF(M114:M117,"4")</f>
        <v>0</v>
      </c>
    </row>
    <row r="118" spans="1:21" ht="7.5" customHeight="1" x14ac:dyDescent="0.25">
      <c r="B118" s="219"/>
      <c r="C118" s="220"/>
      <c r="D118" s="133"/>
      <c r="E118" s="134"/>
      <c r="F118" s="134"/>
      <c r="G118" s="133"/>
      <c r="H118" s="134"/>
      <c r="I118" s="134"/>
      <c r="J118" s="119"/>
      <c r="K118" s="124"/>
      <c r="M118" s="119"/>
      <c r="N118" s="124"/>
    </row>
    <row r="119" spans="1:21" ht="15.75" customHeight="1" x14ac:dyDescent="0.2">
      <c r="B119" s="246" t="s">
        <v>24</v>
      </c>
      <c r="C119" s="247"/>
      <c r="D119" s="223" t="s">
        <v>301</v>
      </c>
      <c r="E119" s="224"/>
      <c r="F119" s="225"/>
      <c r="G119" s="260" t="s">
        <v>177</v>
      </c>
      <c r="H119" s="261"/>
      <c r="I119" s="262"/>
      <c r="J119" s="280" t="s">
        <v>178</v>
      </c>
      <c r="K119" s="280"/>
      <c r="L119" s="280"/>
      <c r="M119" s="226" t="s">
        <v>176</v>
      </c>
      <c r="N119" s="226"/>
      <c r="O119" s="226"/>
    </row>
    <row r="120" spans="1:21" ht="15.75" customHeight="1" x14ac:dyDescent="0.2">
      <c r="B120" s="248"/>
      <c r="C120" s="249"/>
      <c r="D120" s="111" t="s">
        <v>34</v>
      </c>
      <c r="E120" s="112" t="s">
        <v>122</v>
      </c>
      <c r="F120" s="112"/>
      <c r="G120" s="111" t="s">
        <v>34</v>
      </c>
      <c r="H120" s="112" t="s">
        <v>122</v>
      </c>
      <c r="I120" s="112"/>
      <c r="J120" s="111" t="s">
        <v>34</v>
      </c>
      <c r="K120" s="112" t="s">
        <v>122</v>
      </c>
      <c r="L120" s="136" t="s">
        <v>125</v>
      </c>
      <c r="M120" s="111" t="s">
        <v>34</v>
      </c>
      <c r="N120" s="112" t="s">
        <v>122</v>
      </c>
      <c r="O120" s="136"/>
    </row>
    <row r="121" spans="1:21" ht="18.75" x14ac:dyDescent="0.2">
      <c r="A121" s="287"/>
      <c r="B121" s="128"/>
      <c r="C121" s="221" t="s">
        <v>5</v>
      </c>
      <c r="D121" s="221"/>
      <c r="E121" s="221"/>
      <c r="F121" s="221"/>
      <c r="G121" s="221"/>
      <c r="H121" s="221"/>
      <c r="I121" s="221"/>
      <c r="J121" s="221"/>
      <c r="K121" s="230"/>
      <c r="L121" s="116"/>
      <c r="M121" s="116"/>
      <c r="N121" s="116"/>
      <c r="O121" s="116"/>
    </row>
    <row r="122" spans="1:21" ht="39" customHeight="1" x14ac:dyDescent="0.2">
      <c r="A122" s="287"/>
      <c r="B122" s="132"/>
      <c r="C122" s="137" t="s">
        <v>6</v>
      </c>
      <c r="D122" s="27">
        <v>2</v>
      </c>
      <c r="E122" s="60" t="s">
        <v>309</v>
      </c>
      <c r="F122" s="60" t="s">
        <v>310</v>
      </c>
      <c r="G122" s="80"/>
      <c r="H122" s="61"/>
      <c r="I122" s="61"/>
      <c r="J122" s="83"/>
      <c r="K122" s="76"/>
      <c r="L122" s="76"/>
      <c r="M122" s="85"/>
      <c r="N122" s="78"/>
      <c r="O122" s="78"/>
      <c r="R122" s="86">
        <f>COUNTIF(D122:D125,"1")</f>
        <v>0</v>
      </c>
      <c r="S122" s="86">
        <f>COUNTIF(G122:G125,"1")</f>
        <v>0</v>
      </c>
      <c r="T122" s="86">
        <f>COUNTIF(J122:J125,"1")</f>
        <v>0</v>
      </c>
      <c r="U122" s="86">
        <f>COUNTIF(M122:M125,"1")</f>
        <v>0</v>
      </c>
    </row>
    <row r="123" spans="1:21" ht="30" customHeight="1" x14ac:dyDescent="0.2">
      <c r="A123" s="287"/>
      <c r="B123" s="129"/>
      <c r="C123" s="98" t="s">
        <v>7</v>
      </c>
      <c r="D123" s="27"/>
      <c r="E123" s="74" t="s">
        <v>311</v>
      </c>
      <c r="F123" s="60" t="s">
        <v>311</v>
      </c>
      <c r="G123" s="80"/>
      <c r="H123" s="66"/>
      <c r="I123" s="61"/>
      <c r="J123" s="83"/>
      <c r="K123" s="76"/>
      <c r="L123" s="76"/>
      <c r="M123" s="85"/>
      <c r="N123" s="78"/>
      <c r="O123" s="78"/>
      <c r="R123" s="86">
        <f>COUNTIF(D122:D125,"2")</f>
        <v>2</v>
      </c>
      <c r="S123" s="86">
        <f>COUNTIF(G122:G125,"2")</f>
        <v>0</v>
      </c>
      <c r="T123" s="86">
        <f>COUNTIF(J122:J125,"2")</f>
        <v>0</v>
      </c>
      <c r="U123" s="86">
        <f>COUNTIF(M122:M125,"2")</f>
        <v>0</v>
      </c>
    </row>
    <row r="124" spans="1:21" ht="30" customHeight="1" x14ac:dyDescent="0.2">
      <c r="A124" s="287"/>
      <c r="B124" s="125"/>
      <c r="C124" s="98" t="s">
        <v>8</v>
      </c>
      <c r="D124" s="27">
        <v>2</v>
      </c>
      <c r="E124" s="74" t="s">
        <v>312</v>
      </c>
      <c r="F124" s="60" t="s">
        <v>313</v>
      </c>
      <c r="G124" s="80"/>
      <c r="H124" s="66"/>
      <c r="I124" s="61"/>
      <c r="J124" s="83"/>
      <c r="K124" s="76"/>
      <c r="L124" s="76"/>
      <c r="M124" s="85"/>
      <c r="N124" s="78"/>
      <c r="O124" s="78"/>
      <c r="R124" s="86">
        <f>COUNTIF(D122:D125,"3")</f>
        <v>1</v>
      </c>
      <c r="S124" s="86">
        <f>COUNTIF(G122:G125,"3")</f>
        <v>0</v>
      </c>
      <c r="T124" s="86">
        <f>COUNTIF(J122:J125,"3")</f>
        <v>0</v>
      </c>
      <c r="U124" s="86">
        <f>COUNTIF(M122:M125,"3")</f>
        <v>0</v>
      </c>
    </row>
    <row r="125" spans="1:21" ht="30" customHeight="1" x14ac:dyDescent="0.2">
      <c r="A125" s="287"/>
      <c r="B125" s="125"/>
      <c r="C125" s="97" t="s">
        <v>9</v>
      </c>
      <c r="D125" s="27">
        <v>3</v>
      </c>
      <c r="E125" s="74" t="s">
        <v>314</v>
      </c>
      <c r="F125" s="60" t="s">
        <v>315</v>
      </c>
      <c r="G125" s="80"/>
      <c r="H125" s="66"/>
      <c r="I125" s="61"/>
      <c r="J125" s="83"/>
      <c r="K125" s="76"/>
      <c r="L125" s="76"/>
      <c r="M125" s="85"/>
      <c r="N125" s="78"/>
      <c r="O125" s="78"/>
      <c r="R125" s="86">
        <f>COUNTIF(D122:D125,"4")</f>
        <v>0</v>
      </c>
      <c r="S125" s="86">
        <f>COUNTIF(G122:G125,"4")</f>
        <v>0</v>
      </c>
      <c r="T125" s="86">
        <f>COUNTIF(J122:J125,"4")</f>
        <v>0</v>
      </c>
      <c r="U125" s="86">
        <f>COUNTIF(M122:M125,"4")</f>
        <v>0</v>
      </c>
    </row>
    <row r="126" spans="1:21" ht="8.25" customHeight="1" x14ac:dyDescent="0.25">
      <c r="B126" s="219"/>
      <c r="C126" s="220"/>
      <c r="D126" s="119"/>
      <c r="E126" s="120"/>
      <c r="F126" s="120"/>
      <c r="G126" s="119"/>
      <c r="H126" s="120"/>
      <c r="I126" s="120"/>
      <c r="J126" s="119"/>
      <c r="K126" s="124"/>
      <c r="M126" s="119"/>
      <c r="N126" s="124"/>
    </row>
    <row r="127" spans="1:21" ht="18.75" x14ac:dyDescent="0.2">
      <c r="A127" s="287"/>
      <c r="B127" s="125"/>
      <c r="C127" s="221" t="s">
        <v>10</v>
      </c>
      <c r="D127" s="221"/>
      <c r="E127" s="221"/>
      <c r="F127" s="221"/>
      <c r="G127" s="221"/>
      <c r="H127" s="221"/>
      <c r="I127" s="221"/>
      <c r="J127" s="221"/>
      <c r="K127" s="230"/>
      <c r="L127" s="116"/>
      <c r="M127" s="116"/>
      <c r="N127" s="116"/>
      <c r="O127" s="116"/>
    </row>
    <row r="128" spans="1:21" ht="30" customHeight="1" x14ac:dyDescent="0.2">
      <c r="A128" s="287"/>
      <c r="B128" s="118"/>
      <c r="C128" s="105" t="s">
        <v>11</v>
      </c>
      <c r="D128" s="27">
        <v>3</v>
      </c>
      <c r="E128" s="60" t="s">
        <v>316</v>
      </c>
      <c r="F128" s="60" t="s">
        <v>317</v>
      </c>
      <c r="G128" s="80"/>
      <c r="H128" s="61"/>
      <c r="I128" s="61"/>
      <c r="J128" s="83"/>
      <c r="K128" s="76"/>
      <c r="L128" s="76"/>
      <c r="M128" s="85"/>
      <c r="N128" s="78"/>
      <c r="O128" s="78"/>
      <c r="R128" s="86">
        <f>COUNTIF(D128:D131,"1")</f>
        <v>1</v>
      </c>
      <c r="S128" s="86">
        <f>COUNTIF(G128:G131,"1")</f>
        <v>0</v>
      </c>
      <c r="T128" s="86">
        <f>COUNTIF(J128:J131,"1")</f>
        <v>0</v>
      </c>
      <c r="U128" s="86">
        <f>COUNTIF(M128:M131,"1")</f>
        <v>0</v>
      </c>
    </row>
    <row r="129" spans="1:21" ht="30" customHeight="1" x14ac:dyDescent="0.2">
      <c r="A129" s="287"/>
      <c r="B129" s="125"/>
      <c r="C129" s="97" t="s">
        <v>12</v>
      </c>
      <c r="D129" s="27">
        <v>1</v>
      </c>
      <c r="E129" s="74" t="s">
        <v>318</v>
      </c>
      <c r="F129" s="60" t="s">
        <v>319</v>
      </c>
      <c r="G129" s="80"/>
      <c r="H129" s="66"/>
      <c r="I129" s="61"/>
      <c r="J129" s="83"/>
      <c r="K129" s="76"/>
      <c r="L129" s="76"/>
      <c r="M129" s="85"/>
      <c r="N129" s="78"/>
      <c r="O129" s="78"/>
      <c r="R129" s="86">
        <f>COUNTIF(D128:D131,"2")</f>
        <v>2</v>
      </c>
      <c r="S129" s="86">
        <f>COUNTIF(G128:G131,"2")</f>
        <v>0</v>
      </c>
      <c r="T129" s="86">
        <f>COUNTIF(J128:J131,"2")</f>
        <v>0</v>
      </c>
      <c r="U129" s="86">
        <f>COUNTIF(M128:M131,"2")</f>
        <v>0</v>
      </c>
    </row>
    <row r="130" spans="1:21" ht="30" customHeight="1" x14ac:dyDescent="0.2">
      <c r="A130" s="287"/>
      <c r="B130" s="125"/>
      <c r="C130" s="97" t="s">
        <v>13</v>
      </c>
      <c r="D130" s="27">
        <v>2</v>
      </c>
      <c r="E130" s="74" t="s">
        <v>320</v>
      </c>
      <c r="F130" s="60" t="s">
        <v>321</v>
      </c>
      <c r="G130" s="80"/>
      <c r="H130" s="66"/>
      <c r="I130" s="61"/>
      <c r="J130" s="83"/>
      <c r="K130" s="76"/>
      <c r="L130" s="76"/>
      <c r="M130" s="85"/>
      <c r="N130" s="78"/>
      <c r="O130" s="78"/>
      <c r="R130" s="86">
        <f>COUNTIF(D128:D131,"3")</f>
        <v>1</v>
      </c>
      <c r="S130" s="86">
        <f>COUNTIF(G128:G131,"3")</f>
        <v>0</v>
      </c>
      <c r="T130" s="86">
        <f>COUNTIF(J128:J131,"3")</f>
        <v>0</v>
      </c>
      <c r="U130" s="86">
        <f>COUNTIF(M128:M131,"3")</f>
        <v>0</v>
      </c>
    </row>
    <row r="131" spans="1:21" ht="30" customHeight="1" x14ac:dyDescent="0.2">
      <c r="A131" s="287"/>
      <c r="B131" s="125"/>
      <c r="C131" s="97" t="s">
        <v>14</v>
      </c>
      <c r="D131" s="27">
        <v>2</v>
      </c>
      <c r="E131" s="74" t="s">
        <v>322</v>
      </c>
      <c r="F131" s="60" t="s">
        <v>323</v>
      </c>
      <c r="G131" s="80"/>
      <c r="H131" s="66"/>
      <c r="I131" s="61"/>
      <c r="J131" s="83"/>
      <c r="K131" s="76"/>
      <c r="L131" s="76"/>
      <c r="M131" s="85"/>
      <c r="N131" s="78"/>
      <c r="O131" s="78"/>
      <c r="R131" s="86">
        <f>COUNTIF(D128:D131,"4")</f>
        <v>0</v>
      </c>
      <c r="S131" s="86">
        <f>COUNTIF(G128:G131,"4")</f>
        <v>0</v>
      </c>
      <c r="T131" s="86">
        <f>COUNTIF(J128:J131,"4")</f>
        <v>0</v>
      </c>
      <c r="U131" s="86">
        <f>COUNTIF(M128:M131,"4")</f>
        <v>0</v>
      </c>
    </row>
    <row r="132" spans="1:21" ht="9" customHeight="1" x14ac:dyDescent="0.25">
      <c r="B132" s="219"/>
      <c r="C132" s="220"/>
      <c r="D132" s="119"/>
      <c r="E132" s="120"/>
      <c r="F132" s="120"/>
      <c r="G132" s="119"/>
      <c r="H132" s="120"/>
      <c r="I132" s="120"/>
      <c r="J132" s="119"/>
      <c r="K132" s="124"/>
      <c r="M132" s="119"/>
      <c r="N132" s="124"/>
    </row>
    <row r="133" spans="1:21" ht="18.75" x14ac:dyDescent="0.2">
      <c r="A133" s="287"/>
      <c r="B133" s="125"/>
      <c r="C133" s="221" t="s">
        <v>15</v>
      </c>
      <c r="D133" s="221"/>
      <c r="E133" s="221"/>
      <c r="F133" s="221"/>
      <c r="G133" s="221"/>
      <c r="H133" s="221"/>
      <c r="I133" s="221"/>
      <c r="J133" s="221"/>
      <c r="K133" s="230"/>
      <c r="L133" s="116"/>
      <c r="M133" s="116"/>
      <c r="N133" s="116"/>
      <c r="O133" s="116"/>
    </row>
    <row r="134" spans="1:21" ht="30" customHeight="1" x14ac:dyDescent="0.2">
      <c r="A134" s="287"/>
      <c r="B134" s="118"/>
      <c r="C134" s="105" t="s">
        <v>16</v>
      </c>
      <c r="D134" s="27">
        <f>[2]Autoevaluación!D134</f>
        <v>2</v>
      </c>
      <c r="E134" s="60" t="str">
        <f>[2]Autoevaluación!E134</f>
        <v>Los estudiantes de la IER Balsa utilizan con apropiacion los espacios y los mecanismos de participación que ofrecen la IER a nivel deportivo, religioso, civico, cientifico y cultural logrando su formación ciudadana .</v>
      </c>
      <c r="F134" s="60" t="str">
        <f>[2]Autoevaluación!F134</f>
        <v xml:space="preserve">Acta de elccion de Gobierno estudiantil         Plan de accion de aspiarntes al gobierno  estudiantil                                                      fotos                                                                  planillas de escrutinio                    programas de izada de bandera.                    Planillas de encuentros deportivos. </v>
      </c>
      <c r="G134" s="80"/>
      <c r="H134" s="61"/>
      <c r="I134" s="61"/>
      <c r="J134" s="83"/>
      <c r="K134" s="76"/>
      <c r="L134" s="76"/>
      <c r="M134" s="85"/>
      <c r="N134" s="78"/>
      <c r="O134" s="78"/>
      <c r="R134" s="86">
        <f>COUNTIF(D134:D136,"1")</f>
        <v>1</v>
      </c>
      <c r="S134" s="86">
        <f>COUNTIF(G134:G136,"1")</f>
        <v>0</v>
      </c>
      <c r="T134" s="86">
        <f>COUNTIF(J134:J136,"1")</f>
        <v>0</v>
      </c>
      <c r="U134" s="86">
        <f>COUNTIF(M134:M136,"1")</f>
        <v>0</v>
      </c>
    </row>
    <row r="135" spans="1:21" ht="30" customHeight="1" x14ac:dyDescent="0.2">
      <c r="A135" s="287"/>
      <c r="B135" s="125"/>
      <c r="C135" s="97" t="s">
        <v>17</v>
      </c>
      <c r="D135" s="27">
        <f>[2]Autoevaluación!D135</f>
        <v>1</v>
      </c>
      <c r="E135" s="60" t="str">
        <f>[2]Autoevaluación!E135</f>
        <v>La asamblea y consejo de padres  funcionan de forma nominal  y con la orientación de la gestión Directiva, participando en pocas decisiones institucionales de mejoramiento.</v>
      </c>
      <c r="F135" s="60" t="str">
        <f>[2]Autoevaluación!F135</f>
        <v xml:space="preserve">Acta de  Reunion de padres de familia          fotos -Control Asistencia                                </v>
      </c>
      <c r="G135" s="80"/>
      <c r="H135" s="66"/>
      <c r="I135" s="61"/>
      <c r="J135" s="83"/>
      <c r="K135" s="76"/>
      <c r="L135" s="76"/>
      <c r="M135" s="85"/>
      <c r="N135" s="78"/>
      <c r="O135" s="78"/>
      <c r="R135" s="86">
        <f>COUNTIF(D134:D136,"2")</f>
        <v>2</v>
      </c>
      <c r="S135" s="86">
        <f>COUNTIF(G134:G136,"2")</f>
        <v>0</v>
      </c>
      <c r="T135" s="86">
        <f>COUNTIF(J134:J136,"2")</f>
        <v>0</v>
      </c>
      <c r="U135" s="86">
        <f>COUNTIF(M134:M136,"2")</f>
        <v>0</v>
      </c>
    </row>
    <row r="136" spans="1:21" ht="30" customHeight="1" x14ac:dyDescent="0.2">
      <c r="A136" s="287"/>
      <c r="B136" s="125"/>
      <c r="C136" s="97" t="s">
        <v>18</v>
      </c>
      <c r="D136" s="27">
        <f>[2]Autoevaluación!D136</f>
        <v>2</v>
      </c>
      <c r="E136" s="74" t="str">
        <f>[2]Autoevaluación!E136</f>
        <v xml:space="preserve">La IER cuenta con una propuesta escrita para la participacion de los padres de familia de manera activa en la vida institucional. </v>
      </c>
      <c r="F136" s="60" t="str">
        <f>[2]Autoevaluación!F136</f>
        <v>planillas de recepción de guias pedagógicas                                                  fotos Propuesta escrita y registro fotografico del proyecto semilla.</v>
      </c>
      <c r="G136" s="80"/>
      <c r="H136" s="66"/>
      <c r="I136" s="61"/>
      <c r="J136" s="83"/>
      <c r="K136" s="76"/>
      <c r="L136" s="76"/>
      <c r="M136" s="85"/>
      <c r="N136" s="78"/>
      <c r="O136" s="78"/>
      <c r="R136" s="86">
        <f>COUNTIF(D134:D136,"3")</f>
        <v>0</v>
      </c>
      <c r="S136" s="86">
        <f>COUNTIF(G134:G136,"3")</f>
        <v>0</v>
      </c>
      <c r="T136" s="86">
        <f>COUNTIF(J134:J136,"3")</f>
        <v>0</v>
      </c>
      <c r="U136" s="86">
        <f>COUNTIF(M134:M136,"3")</f>
        <v>0</v>
      </c>
    </row>
    <row r="137" spans="1:21" ht="9" customHeight="1" x14ac:dyDescent="0.25">
      <c r="B137" s="219"/>
      <c r="C137" s="220"/>
      <c r="D137" s="119"/>
      <c r="E137" s="120"/>
      <c r="F137" s="120"/>
      <c r="G137" s="119"/>
      <c r="H137" s="120"/>
      <c r="I137" s="120"/>
      <c r="J137" s="119"/>
      <c r="K137" s="124"/>
      <c r="M137" s="119"/>
      <c r="N137" s="124"/>
      <c r="R137" s="86">
        <f>COUNTIF(D134:D136,"4")</f>
        <v>0</v>
      </c>
      <c r="S137" s="86">
        <f>COUNTIF(G134:G136,"4")</f>
        <v>0</v>
      </c>
      <c r="T137" s="86">
        <f>COUNTIF(J134:J136,"4")</f>
        <v>0</v>
      </c>
    </row>
    <row r="138" spans="1:21" ht="18.75" x14ac:dyDescent="0.2">
      <c r="A138" s="287"/>
      <c r="B138" s="125"/>
      <c r="C138" s="221" t="s">
        <v>19</v>
      </c>
      <c r="D138" s="221"/>
      <c r="E138" s="221"/>
      <c r="F138" s="221"/>
      <c r="G138" s="221"/>
      <c r="H138" s="221"/>
      <c r="I138" s="221"/>
      <c r="J138" s="221"/>
      <c r="K138" s="230"/>
      <c r="L138" s="116"/>
      <c r="M138" s="116"/>
      <c r="N138" s="116"/>
      <c r="O138" s="116"/>
    </row>
    <row r="139" spans="1:21" ht="30" customHeight="1" x14ac:dyDescent="0.2">
      <c r="A139" s="287"/>
      <c r="B139" s="118"/>
      <c r="C139" s="105" t="s">
        <v>20</v>
      </c>
      <c r="D139" s="27">
        <v>2</v>
      </c>
      <c r="E139" s="60" t="s">
        <v>324</v>
      </c>
      <c r="F139" s="60" t="s">
        <v>325</v>
      </c>
      <c r="G139" s="80"/>
      <c r="H139" s="61"/>
      <c r="I139" s="61"/>
      <c r="J139" s="83"/>
      <c r="K139" s="76"/>
      <c r="L139" s="76"/>
      <c r="M139" s="85"/>
      <c r="N139" s="78"/>
      <c r="O139" s="78"/>
      <c r="P139" s="138"/>
      <c r="Q139" s="138"/>
      <c r="R139" s="86">
        <f>COUNTIF(D139:D141,"1")</f>
        <v>0</v>
      </c>
      <c r="S139" s="86">
        <f>COUNTIF(G139:G141,"1")</f>
        <v>0</v>
      </c>
      <c r="T139" s="86">
        <f>COUNTIF(J139:J141,"1")</f>
        <v>0</v>
      </c>
      <c r="U139" s="86">
        <f>COUNTIF(M139:M141,"1")</f>
        <v>0</v>
      </c>
    </row>
    <row r="140" spans="1:21" ht="30" customHeight="1" x14ac:dyDescent="0.2">
      <c r="A140" s="287"/>
      <c r="B140" s="125"/>
      <c r="C140" s="97" t="s">
        <v>21</v>
      </c>
      <c r="D140" s="27">
        <v>3</v>
      </c>
      <c r="E140" s="74" t="s">
        <v>326</v>
      </c>
      <c r="F140" s="60" t="s">
        <v>327</v>
      </c>
      <c r="G140" s="80"/>
      <c r="H140" s="66"/>
      <c r="I140" s="61"/>
      <c r="J140" s="83"/>
      <c r="K140" s="76"/>
      <c r="L140" s="76"/>
      <c r="M140" s="85"/>
      <c r="N140" s="78"/>
      <c r="O140" s="78"/>
      <c r="P140" s="138"/>
      <c r="Q140" s="138"/>
      <c r="R140" s="86">
        <f>COUNTIF(D139:D141,"2")</f>
        <v>2</v>
      </c>
      <c r="S140" s="86">
        <f>COUNTIF(G139:G141,"2")</f>
        <v>0</v>
      </c>
      <c r="T140" s="86">
        <f>COUNTIF(J139:J141,"2")</f>
        <v>0</v>
      </c>
      <c r="U140" s="86">
        <f>COUNTIF(M139:M141,"2")</f>
        <v>0</v>
      </c>
    </row>
    <row r="141" spans="1:21" ht="30" customHeight="1" x14ac:dyDescent="0.2">
      <c r="A141" s="287"/>
      <c r="B141" s="125"/>
      <c r="C141" s="97" t="s">
        <v>22</v>
      </c>
      <c r="D141" s="27">
        <v>2</v>
      </c>
      <c r="E141" s="74" t="s">
        <v>328</v>
      </c>
      <c r="F141" s="60" t="s">
        <v>327</v>
      </c>
      <c r="G141" s="80"/>
      <c r="H141" s="66"/>
      <c r="I141" s="61"/>
      <c r="J141" s="83"/>
      <c r="K141" s="76"/>
      <c r="L141" s="76"/>
      <c r="M141" s="85"/>
      <c r="N141" s="78"/>
      <c r="O141" s="78"/>
      <c r="P141" s="138"/>
      <c r="Q141" s="138"/>
      <c r="R141" s="86">
        <f>COUNTIF(D139:D141,"3")</f>
        <v>1</v>
      </c>
      <c r="S141" s="86">
        <f>COUNTIF(G139:G141,"3")</f>
        <v>0</v>
      </c>
      <c r="T141" s="86">
        <f>COUNTIF(J139:J141,"3")</f>
        <v>0</v>
      </c>
      <c r="U141" s="86">
        <f>COUNTIF(M139:M141,"3")</f>
        <v>0</v>
      </c>
    </row>
    <row r="142" spans="1:21" x14ac:dyDescent="0.2">
      <c r="R142" s="86">
        <f>COUNTIF(D139:D141,"4")</f>
        <v>0</v>
      </c>
      <c r="S142" s="86">
        <f>COUNTIF(G139:G141,"4")</f>
        <v>0</v>
      </c>
      <c r="T142" s="86">
        <f>COUNTIF(J139:J141,"4")</f>
        <v>0</v>
      </c>
    </row>
    <row r="65530" spans="2:6" ht="15" x14ac:dyDescent="0.25">
      <c r="B65530" s="277" t="s">
        <v>29</v>
      </c>
      <c r="C65530" s="277"/>
      <c r="D65530" s="277"/>
      <c r="E65530" s="277"/>
      <c r="F65530" s="99"/>
    </row>
    <row r="65531" spans="2:6" x14ac:dyDescent="0.2">
      <c r="B65531" s="276" t="s">
        <v>30</v>
      </c>
      <c r="C65531" s="276"/>
      <c r="D65531" s="276"/>
      <c r="E65531" s="276"/>
      <c r="F65531" s="140"/>
    </row>
    <row r="65532" spans="2:6" x14ac:dyDescent="0.2">
      <c r="B65532" s="276" t="s">
        <v>31</v>
      </c>
      <c r="C65532" s="276"/>
      <c r="D65532" s="276"/>
      <c r="E65532" s="276"/>
      <c r="F65532" s="140"/>
    </row>
  </sheetData>
  <sheetProtection password="EE30" sheet="1"/>
  <mergeCells count="93">
    <mergeCell ref="A138:A141"/>
    <mergeCell ref="A97:A99"/>
    <mergeCell ref="A101:A111"/>
    <mergeCell ref="A113:A117"/>
    <mergeCell ref="A121:A125"/>
    <mergeCell ref="A127:A131"/>
    <mergeCell ref="A133:A136"/>
    <mergeCell ref="A88:A95"/>
    <mergeCell ref="A6:A10"/>
    <mergeCell ref="A12:A17"/>
    <mergeCell ref="A19:A27"/>
    <mergeCell ref="A29:A33"/>
    <mergeCell ref="A35:A44"/>
    <mergeCell ref="A46:A50"/>
    <mergeCell ref="A54:A59"/>
    <mergeCell ref="A61:A65"/>
    <mergeCell ref="A67:A71"/>
    <mergeCell ref="A73:A79"/>
    <mergeCell ref="A83:A86"/>
    <mergeCell ref="D2:F2"/>
    <mergeCell ref="G2:I2"/>
    <mergeCell ref="J2:L2"/>
    <mergeCell ref="G3:G4"/>
    <mergeCell ref="J3:J4"/>
    <mergeCell ref="F3:F4"/>
    <mergeCell ref="I3:I4"/>
    <mergeCell ref="E3:E4"/>
    <mergeCell ref="D3:D4"/>
    <mergeCell ref="B51:K51"/>
    <mergeCell ref="K3:K4"/>
    <mergeCell ref="H3:H4"/>
    <mergeCell ref="G52:I52"/>
    <mergeCell ref="J52:L52"/>
    <mergeCell ref="B12:B17"/>
    <mergeCell ref="B18:K18"/>
    <mergeCell ref="L3:L4"/>
    <mergeCell ref="B132:C132"/>
    <mergeCell ref="C121:K121"/>
    <mergeCell ref="B112:C112"/>
    <mergeCell ref="C101:K101"/>
    <mergeCell ref="B100:C100"/>
    <mergeCell ref="J119:L119"/>
    <mergeCell ref="G119:I119"/>
    <mergeCell ref="D119:F119"/>
    <mergeCell ref="B65532:E65532"/>
    <mergeCell ref="C138:K138"/>
    <mergeCell ref="B65531:E65531"/>
    <mergeCell ref="B60:C60"/>
    <mergeCell ref="C127:K127"/>
    <mergeCell ref="B65530:E65530"/>
    <mergeCell ref="B137:C137"/>
    <mergeCell ref="B87:C87"/>
    <mergeCell ref="B126:C126"/>
    <mergeCell ref="B66:K66"/>
    <mergeCell ref="D81:F81"/>
    <mergeCell ref="C133:K133"/>
    <mergeCell ref="B118:C118"/>
    <mergeCell ref="C113:K113"/>
    <mergeCell ref="B119:C120"/>
    <mergeCell ref="C97:L97"/>
    <mergeCell ref="B1:K1"/>
    <mergeCell ref="B2:C5"/>
    <mergeCell ref="B52:C53"/>
    <mergeCell ref="B81:C82"/>
    <mergeCell ref="B29:B33"/>
    <mergeCell ref="B11:K11"/>
    <mergeCell ref="G81:I81"/>
    <mergeCell ref="J81:L81"/>
    <mergeCell ref="B6:B10"/>
    <mergeCell ref="B45:K45"/>
    <mergeCell ref="B19:B27"/>
    <mergeCell ref="B35:B44"/>
    <mergeCell ref="B46:B50"/>
    <mergeCell ref="B28:K28"/>
    <mergeCell ref="D35:K35"/>
    <mergeCell ref="B34:K34"/>
    <mergeCell ref="M2:O2"/>
    <mergeCell ref="M3:M4"/>
    <mergeCell ref="N3:N4"/>
    <mergeCell ref="O3:O4"/>
    <mergeCell ref="M52:O52"/>
    <mergeCell ref="B96:C96"/>
    <mergeCell ref="C83:K83"/>
    <mergeCell ref="C54:K54"/>
    <mergeCell ref="D52:F52"/>
    <mergeCell ref="M119:O119"/>
    <mergeCell ref="M81:O81"/>
    <mergeCell ref="C73:K73"/>
    <mergeCell ref="B80:C80"/>
    <mergeCell ref="C88:K88"/>
    <mergeCell ref="C61:K61"/>
    <mergeCell ref="C67:K67"/>
    <mergeCell ref="B72:K72"/>
  </mergeCells>
  <phoneticPr fontId="2" type="noConversion"/>
  <conditionalFormatting sqref="D7:D10">
    <cfRule type="iconSet" priority="140">
      <iconSet iconSet="4TrafficLights">
        <cfvo type="percent" val="0"/>
        <cfvo type="num" val="1"/>
        <cfvo type="num" val="3"/>
        <cfvo type="num" val="4"/>
      </iconSet>
    </cfRule>
  </conditionalFormatting>
  <conditionalFormatting sqref="D13:D17">
    <cfRule type="iconSet" priority="136">
      <iconSet iconSet="4TrafficLights">
        <cfvo type="percent" val="0"/>
        <cfvo type="num" val="1"/>
        <cfvo type="num" val="3"/>
        <cfvo type="num" val="4"/>
      </iconSet>
    </cfRule>
  </conditionalFormatting>
  <conditionalFormatting sqref="D20:D27">
    <cfRule type="iconSet" priority="129">
      <iconSet iconSet="4TrafficLights">
        <cfvo type="percent" val="0"/>
        <cfvo type="num" val="1"/>
        <cfvo type="num" val="3"/>
        <cfvo type="num" val="4"/>
      </iconSet>
    </cfRule>
  </conditionalFormatting>
  <conditionalFormatting sqref="D30:D33">
    <cfRule type="iconSet" priority="124">
      <iconSet iconSet="4TrafficLights">
        <cfvo type="percent" val="0"/>
        <cfvo type="num" val="1"/>
        <cfvo type="num" val="3"/>
        <cfvo type="num" val="4"/>
      </iconSet>
    </cfRule>
  </conditionalFormatting>
  <conditionalFormatting sqref="D36:D44">
    <cfRule type="iconSet" priority="119">
      <iconSet iconSet="4TrafficLights">
        <cfvo type="percent" val="0"/>
        <cfvo type="num" val="1"/>
        <cfvo type="num" val="3"/>
        <cfvo type="num" val="4"/>
      </iconSet>
    </cfRule>
  </conditionalFormatting>
  <conditionalFormatting sqref="D47:D50">
    <cfRule type="iconSet" priority="114">
      <iconSet iconSet="4TrafficLights">
        <cfvo type="percent" val="0"/>
        <cfvo type="num" val="1"/>
        <cfvo type="num" val="3"/>
        <cfvo type="num" val="4"/>
      </iconSet>
    </cfRule>
  </conditionalFormatting>
  <conditionalFormatting sqref="D55:D59">
    <cfRule type="iconSet" priority="109">
      <iconSet iconSet="4TrafficLights">
        <cfvo type="percent" val="0"/>
        <cfvo type="num" val="1"/>
        <cfvo type="num" val="3"/>
        <cfvo type="num" val="4"/>
      </iconSet>
    </cfRule>
  </conditionalFormatting>
  <conditionalFormatting sqref="D62:D65">
    <cfRule type="iconSet" priority="103">
      <iconSet iconSet="4TrafficLights">
        <cfvo type="percent" val="0"/>
        <cfvo type="num" val="1"/>
        <cfvo type="num" val="3"/>
        <cfvo type="num" val="4"/>
      </iconSet>
    </cfRule>
  </conditionalFormatting>
  <conditionalFormatting sqref="D68:D71">
    <cfRule type="iconSet" priority="81">
      <iconSet iconSet="4TrafficLights">
        <cfvo type="percent" val="0"/>
        <cfvo type="num" val="1"/>
        <cfvo type="num" val="3"/>
        <cfvo type="num" val="4"/>
      </iconSet>
    </cfRule>
  </conditionalFormatting>
  <conditionalFormatting sqref="D74:D79">
    <cfRule type="iconSet" priority="64">
      <iconSet iconSet="4TrafficLights">
        <cfvo type="percent" val="0"/>
        <cfvo type="num" val="1"/>
        <cfvo type="num" val="3"/>
        <cfvo type="num" val="4"/>
      </iconSet>
    </cfRule>
  </conditionalFormatting>
  <conditionalFormatting sqref="D84:D86">
    <cfRule type="iconSet" priority="47">
      <iconSet iconSet="4TrafficLights">
        <cfvo type="percent" val="0"/>
        <cfvo type="num" val="1"/>
        <cfvo type="num" val="3"/>
        <cfvo type="num" val="4"/>
      </iconSet>
    </cfRule>
  </conditionalFormatting>
  <conditionalFormatting sqref="D89:D95">
    <cfRule type="iconSet" priority="44">
      <iconSet iconSet="4TrafficLights">
        <cfvo type="percent" val="0"/>
        <cfvo type="num" val="1"/>
        <cfvo type="num" val="3"/>
        <cfvo type="num" val="4"/>
      </iconSet>
    </cfRule>
  </conditionalFormatting>
  <conditionalFormatting sqref="D98:D99">
    <cfRule type="iconSet" priority="41">
      <iconSet iconSet="4TrafficLights">
        <cfvo type="percent" val="0"/>
        <cfvo type="num" val="1"/>
        <cfvo type="num" val="3"/>
        <cfvo type="num" val="4"/>
      </iconSet>
    </cfRule>
  </conditionalFormatting>
  <conditionalFormatting sqref="D102:D111">
    <cfRule type="iconSet" priority="38">
      <iconSet iconSet="4TrafficLights">
        <cfvo type="percent" val="0"/>
        <cfvo type="num" val="1"/>
        <cfvo type="num" val="3"/>
        <cfvo type="num" val="4"/>
      </iconSet>
    </cfRule>
  </conditionalFormatting>
  <conditionalFormatting sqref="D114:D117">
    <cfRule type="iconSet" priority="35">
      <iconSet iconSet="4TrafficLights">
        <cfvo type="percent" val="0"/>
        <cfvo type="num" val="1"/>
        <cfvo type="num" val="3"/>
        <cfvo type="num" val="4"/>
      </iconSet>
    </cfRule>
  </conditionalFormatting>
  <conditionalFormatting sqref="D122:D125">
    <cfRule type="iconSet" priority="32">
      <iconSet iconSet="4TrafficLights">
        <cfvo type="percent" val="0"/>
        <cfvo type="num" val="1"/>
        <cfvo type="num" val="3"/>
        <cfvo type="num" val="4"/>
      </iconSet>
    </cfRule>
  </conditionalFormatting>
  <conditionalFormatting sqref="D128:D131">
    <cfRule type="iconSet" priority="29">
      <iconSet iconSet="4TrafficLights">
        <cfvo type="percent" val="0"/>
        <cfvo type="num" val="1"/>
        <cfvo type="num" val="3"/>
        <cfvo type="num" val="4"/>
      </iconSet>
    </cfRule>
  </conditionalFormatting>
  <conditionalFormatting sqref="D134:D136">
    <cfRule type="iconSet" priority="20">
      <iconSet iconSet="4TrafficLights">
        <cfvo type="percent" val="0"/>
        <cfvo type="num" val="1"/>
        <cfvo type="num" val="3"/>
        <cfvo type="num" val="4"/>
      </iconSet>
    </cfRule>
    <cfRule type="iconSet" priority="26">
      <iconSet iconSet="4TrafficLights">
        <cfvo type="percent" val="0"/>
        <cfvo type="num" val="1"/>
        <cfvo type="num" val="3"/>
        <cfvo type="num" val="4"/>
      </iconSet>
    </cfRule>
  </conditionalFormatting>
  <conditionalFormatting sqref="D139:D141">
    <cfRule type="iconSet" priority="23">
      <iconSet iconSet="4TrafficLights">
        <cfvo type="percent" val="0"/>
        <cfvo type="num" val="1"/>
        <cfvo type="num" val="3"/>
        <cfvo type="num" val="4"/>
      </iconSet>
    </cfRule>
  </conditionalFormatting>
  <conditionalFormatting sqref="G7:G10">
    <cfRule type="iconSet" priority="138">
      <iconSet iconSet="4TrafficLights">
        <cfvo type="percent" val="0"/>
        <cfvo type="num" val="1"/>
        <cfvo type="num" val="3"/>
        <cfvo type="num" val="4"/>
      </iconSet>
    </cfRule>
  </conditionalFormatting>
  <conditionalFormatting sqref="G13:G17">
    <cfRule type="iconSet" priority="135">
      <iconSet iconSet="4TrafficLights">
        <cfvo type="percent" val="0"/>
        <cfvo type="num" val="1"/>
        <cfvo type="num" val="3"/>
        <cfvo type="num" val="4"/>
      </iconSet>
    </cfRule>
  </conditionalFormatting>
  <conditionalFormatting sqref="G20:G27">
    <cfRule type="iconSet" priority="128">
      <iconSet iconSet="4TrafficLights">
        <cfvo type="percent" val="0"/>
        <cfvo type="num" val="1"/>
        <cfvo type="num" val="3"/>
        <cfvo type="num" val="4"/>
      </iconSet>
    </cfRule>
  </conditionalFormatting>
  <conditionalFormatting sqref="G30:G33">
    <cfRule type="iconSet" priority="123">
      <iconSet iconSet="4TrafficLights">
        <cfvo type="percent" val="0"/>
        <cfvo type="num" val="1"/>
        <cfvo type="num" val="3"/>
        <cfvo type="num" val="4"/>
      </iconSet>
    </cfRule>
  </conditionalFormatting>
  <conditionalFormatting sqref="G36:G44">
    <cfRule type="iconSet" priority="118">
      <iconSet iconSet="4TrafficLights">
        <cfvo type="percent" val="0"/>
        <cfvo type="num" val="1"/>
        <cfvo type="num" val="3"/>
        <cfvo type="num" val="4"/>
      </iconSet>
    </cfRule>
  </conditionalFormatting>
  <conditionalFormatting sqref="G47:G50">
    <cfRule type="iconSet" priority="113">
      <iconSet iconSet="4TrafficLights">
        <cfvo type="percent" val="0"/>
        <cfvo type="num" val="1"/>
        <cfvo type="num" val="3"/>
        <cfvo type="num" val="4"/>
      </iconSet>
    </cfRule>
  </conditionalFormatting>
  <conditionalFormatting sqref="G55:G59">
    <cfRule type="iconSet" priority="107">
      <iconSet iconSet="4TrafficLights">
        <cfvo type="percent" val="0"/>
        <cfvo type="num" val="1"/>
        <cfvo type="num" val="3"/>
        <cfvo type="num" val="4"/>
      </iconSet>
    </cfRule>
  </conditionalFormatting>
  <conditionalFormatting sqref="G62:G65">
    <cfRule type="iconSet" priority="101">
      <iconSet iconSet="4TrafficLights">
        <cfvo type="percent" val="0"/>
        <cfvo type="num" val="1"/>
        <cfvo type="num" val="3"/>
        <cfvo type="num" val="4"/>
      </iconSet>
    </cfRule>
  </conditionalFormatting>
  <conditionalFormatting sqref="G68:G71">
    <cfRule type="iconSet" priority="79">
      <iconSet iconSet="4TrafficLights">
        <cfvo type="percent" val="0"/>
        <cfvo type="num" val="1"/>
        <cfvo type="num" val="3"/>
        <cfvo type="num" val="4"/>
      </iconSet>
    </cfRule>
  </conditionalFormatting>
  <conditionalFormatting sqref="G74:G79">
    <cfRule type="iconSet" priority="62">
      <iconSet iconSet="4TrafficLights">
        <cfvo type="percent" val="0"/>
        <cfvo type="num" val="1"/>
        <cfvo type="num" val="3"/>
        <cfvo type="num" val="4"/>
      </iconSet>
    </cfRule>
  </conditionalFormatting>
  <conditionalFormatting sqref="G84:G86">
    <cfRule type="iconSet" priority="46">
      <iconSet iconSet="4TrafficLights">
        <cfvo type="percent" val="0"/>
        <cfvo type="num" val="1"/>
        <cfvo type="num" val="3"/>
        <cfvo type="num" val="4"/>
      </iconSet>
    </cfRule>
  </conditionalFormatting>
  <conditionalFormatting sqref="G89:G95">
    <cfRule type="iconSet" priority="43">
      <iconSet iconSet="4TrafficLights">
        <cfvo type="percent" val="0"/>
        <cfvo type="num" val="1"/>
        <cfvo type="num" val="3"/>
        <cfvo type="num" val="4"/>
      </iconSet>
    </cfRule>
  </conditionalFormatting>
  <conditionalFormatting sqref="G98:G99">
    <cfRule type="iconSet" priority="40">
      <iconSet iconSet="4TrafficLights">
        <cfvo type="percent" val="0"/>
        <cfvo type="num" val="1"/>
        <cfvo type="num" val="3"/>
        <cfvo type="num" val="4"/>
      </iconSet>
    </cfRule>
  </conditionalFormatting>
  <conditionalFormatting sqref="G102:G111">
    <cfRule type="iconSet" priority="37">
      <iconSet iconSet="4TrafficLights">
        <cfvo type="percent" val="0"/>
        <cfvo type="num" val="1"/>
        <cfvo type="num" val="3"/>
        <cfvo type="num" val="4"/>
      </iconSet>
    </cfRule>
  </conditionalFormatting>
  <conditionalFormatting sqref="G114:G117">
    <cfRule type="iconSet" priority="34">
      <iconSet iconSet="4TrafficLights">
        <cfvo type="percent" val="0"/>
        <cfvo type="num" val="1"/>
        <cfvo type="num" val="3"/>
        <cfvo type="num" val="4"/>
      </iconSet>
    </cfRule>
  </conditionalFormatting>
  <conditionalFormatting sqref="G122:G125">
    <cfRule type="iconSet" priority="31">
      <iconSet iconSet="4TrafficLights">
        <cfvo type="percent" val="0"/>
        <cfvo type="num" val="1"/>
        <cfvo type="num" val="3"/>
        <cfvo type="num" val="4"/>
      </iconSet>
    </cfRule>
  </conditionalFormatting>
  <conditionalFormatting sqref="G128:G131">
    <cfRule type="iconSet" priority="28">
      <iconSet iconSet="4TrafficLights">
        <cfvo type="percent" val="0"/>
        <cfvo type="num" val="1"/>
        <cfvo type="num" val="3"/>
        <cfvo type="num" val="4"/>
      </iconSet>
    </cfRule>
  </conditionalFormatting>
  <conditionalFormatting sqref="G134:G136">
    <cfRule type="iconSet" priority="25">
      <iconSet iconSet="4TrafficLights">
        <cfvo type="percent" val="0"/>
        <cfvo type="num" val="1"/>
        <cfvo type="num" val="3"/>
        <cfvo type="num" val="4"/>
      </iconSet>
    </cfRule>
  </conditionalFormatting>
  <conditionalFormatting sqref="G139:G141">
    <cfRule type="iconSet" priority="22">
      <iconSet iconSet="4TrafficLights">
        <cfvo type="percent" val="0"/>
        <cfvo type="num" val="1"/>
        <cfvo type="num" val="3"/>
        <cfvo type="num" val="4"/>
      </iconSet>
    </cfRule>
  </conditionalFormatting>
  <conditionalFormatting sqref="J7:J10">
    <cfRule type="iconSet" priority="137">
      <iconSet iconSet="4TrafficLights">
        <cfvo type="percent" val="0"/>
        <cfvo type="num" val="1"/>
        <cfvo type="num" val="3"/>
        <cfvo type="num" val="4"/>
      </iconSet>
    </cfRule>
  </conditionalFormatting>
  <conditionalFormatting sqref="J13:J17">
    <cfRule type="iconSet" priority="134">
      <iconSet iconSet="4TrafficLights">
        <cfvo type="percent" val="0"/>
        <cfvo type="num" val="1"/>
        <cfvo type="num" val="3"/>
        <cfvo type="num" val="4"/>
      </iconSet>
    </cfRule>
  </conditionalFormatting>
  <conditionalFormatting sqref="J20:J27">
    <cfRule type="iconSet" priority="125">
      <iconSet iconSet="4TrafficLights">
        <cfvo type="percent" val="0"/>
        <cfvo type="num" val="1"/>
        <cfvo type="num" val="3"/>
        <cfvo type="num" val="4"/>
      </iconSet>
    </cfRule>
  </conditionalFormatting>
  <conditionalFormatting sqref="J30:J33">
    <cfRule type="iconSet" priority="120">
      <iconSet iconSet="4TrafficLights">
        <cfvo type="percent" val="0"/>
        <cfvo type="num" val="1"/>
        <cfvo type="num" val="3"/>
        <cfvo type="num" val="4"/>
      </iconSet>
    </cfRule>
  </conditionalFormatting>
  <conditionalFormatting sqref="J36:J44">
    <cfRule type="iconSet" priority="115">
      <iconSet iconSet="4TrafficLights">
        <cfvo type="percent" val="0"/>
        <cfvo type="num" val="1"/>
        <cfvo type="num" val="3"/>
        <cfvo type="num" val="4"/>
      </iconSet>
    </cfRule>
  </conditionalFormatting>
  <conditionalFormatting sqref="J47:J50">
    <cfRule type="iconSet" priority="110">
      <iconSet iconSet="4TrafficLights">
        <cfvo type="percent" val="0"/>
        <cfvo type="num" val="1"/>
        <cfvo type="num" val="3"/>
        <cfvo type="num" val="4"/>
      </iconSet>
    </cfRule>
  </conditionalFormatting>
  <conditionalFormatting sqref="J55:J59">
    <cfRule type="iconSet" priority="105">
      <iconSet iconSet="4TrafficLights">
        <cfvo type="percent" val="0"/>
        <cfvo type="num" val="1"/>
        <cfvo type="num" val="3"/>
        <cfvo type="num" val="4"/>
      </iconSet>
    </cfRule>
  </conditionalFormatting>
  <conditionalFormatting sqref="J62:J65">
    <cfRule type="iconSet" priority="99">
      <iconSet iconSet="4TrafficLights">
        <cfvo type="percent" val="0"/>
        <cfvo type="num" val="1"/>
        <cfvo type="num" val="3"/>
        <cfvo type="num" val="4"/>
      </iconSet>
    </cfRule>
  </conditionalFormatting>
  <conditionalFormatting sqref="J68:J71">
    <cfRule type="iconSet" priority="77">
      <iconSet iconSet="4TrafficLights">
        <cfvo type="percent" val="0"/>
        <cfvo type="num" val="1"/>
        <cfvo type="num" val="3"/>
        <cfvo type="num" val="4"/>
      </iconSet>
    </cfRule>
  </conditionalFormatting>
  <conditionalFormatting sqref="J74:J79">
    <cfRule type="iconSet" priority="60">
      <iconSet iconSet="4TrafficLights">
        <cfvo type="percent" val="0"/>
        <cfvo type="num" val="1"/>
        <cfvo type="num" val="3"/>
        <cfvo type="num" val="4"/>
      </iconSet>
    </cfRule>
  </conditionalFormatting>
  <conditionalFormatting sqref="J84:J86">
    <cfRule type="iconSet" priority="45">
      <iconSet iconSet="4TrafficLights">
        <cfvo type="percent" val="0"/>
        <cfvo type="num" val="1"/>
        <cfvo type="num" val="3"/>
        <cfvo type="num" val="4"/>
      </iconSet>
    </cfRule>
  </conditionalFormatting>
  <conditionalFormatting sqref="J89:J95">
    <cfRule type="iconSet" priority="42">
      <iconSet iconSet="4TrafficLights">
        <cfvo type="percent" val="0"/>
        <cfvo type="num" val="1"/>
        <cfvo type="num" val="3"/>
        <cfvo type="num" val="4"/>
      </iconSet>
    </cfRule>
  </conditionalFormatting>
  <conditionalFormatting sqref="J98:J99">
    <cfRule type="iconSet" priority="39">
      <iconSet iconSet="4TrafficLights">
        <cfvo type="percent" val="0"/>
        <cfvo type="num" val="1"/>
        <cfvo type="num" val="3"/>
        <cfvo type="num" val="4"/>
      </iconSet>
    </cfRule>
  </conditionalFormatting>
  <conditionalFormatting sqref="J102:J111">
    <cfRule type="iconSet" priority="36">
      <iconSet iconSet="4TrafficLights">
        <cfvo type="percent" val="0"/>
        <cfvo type="num" val="1"/>
        <cfvo type="num" val="3"/>
        <cfvo type="num" val="4"/>
      </iconSet>
    </cfRule>
  </conditionalFormatting>
  <conditionalFormatting sqref="J114:J117">
    <cfRule type="iconSet" priority="33">
      <iconSet iconSet="4TrafficLights">
        <cfvo type="percent" val="0"/>
        <cfvo type="num" val="1"/>
        <cfvo type="num" val="3"/>
        <cfvo type="num" val="4"/>
      </iconSet>
    </cfRule>
  </conditionalFormatting>
  <conditionalFormatting sqref="J122:J125">
    <cfRule type="iconSet" priority="30">
      <iconSet iconSet="4TrafficLights">
        <cfvo type="percent" val="0"/>
        <cfvo type="num" val="1"/>
        <cfvo type="num" val="3"/>
        <cfvo type="num" val="4"/>
      </iconSet>
    </cfRule>
  </conditionalFormatting>
  <conditionalFormatting sqref="J128:J131">
    <cfRule type="iconSet" priority="27">
      <iconSet iconSet="4TrafficLights">
        <cfvo type="percent" val="0"/>
        <cfvo type="num" val="1"/>
        <cfvo type="num" val="3"/>
        <cfvo type="num" val="4"/>
      </iconSet>
    </cfRule>
  </conditionalFormatting>
  <conditionalFormatting sqref="J134:J136">
    <cfRule type="iconSet" priority="24">
      <iconSet iconSet="4TrafficLights">
        <cfvo type="percent" val="0"/>
        <cfvo type="num" val="1"/>
        <cfvo type="num" val="3"/>
        <cfvo type="num" val="4"/>
      </iconSet>
    </cfRule>
  </conditionalFormatting>
  <conditionalFormatting sqref="J139:J141">
    <cfRule type="iconSet" priority="21">
      <iconSet iconSet="4TrafficLights">
        <cfvo type="percent" val="0"/>
        <cfvo type="num" val="1"/>
        <cfvo type="num" val="3"/>
        <cfvo type="num" val="4"/>
      </iconSet>
    </cfRule>
  </conditionalFormatting>
  <conditionalFormatting sqref="M7:M10">
    <cfRule type="iconSet" priority="19">
      <iconSet iconSet="4TrafficLights">
        <cfvo type="percent" val="0"/>
        <cfvo type="num" val="1"/>
        <cfvo type="num" val="3"/>
        <cfvo type="num" val="4"/>
      </iconSet>
    </cfRule>
  </conditionalFormatting>
  <conditionalFormatting sqref="M13:M17">
    <cfRule type="iconSet" priority="18">
      <iconSet iconSet="4TrafficLights">
        <cfvo type="percent" val="0"/>
        <cfvo type="num" val="1"/>
        <cfvo type="num" val="3"/>
        <cfvo type="num" val="4"/>
      </iconSet>
    </cfRule>
  </conditionalFormatting>
  <conditionalFormatting sqref="M20:M27">
    <cfRule type="iconSet" priority="17">
      <iconSet iconSet="4TrafficLights">
        <cfvo type="percent" val="0"/>
        <cfvo type="num" val="1"/>
        <cfvo type="num" val="3"/>
        <cfvo type="num" val="4"/>
      </iconSet>
    </cfRule>
  </conditionalFormatting>
  <conditionalFormatting sqref="M30:M33">
    <cfRule type="iconSet" priority="16">
      <iconSet iconSet="4TrafficLights">
        <cfvo type="percent" val="0"/>
        <cfvo type="num" val="1"/>
        <cfvo type="num" val="3"/>
        <cfvo type="num" val="4"/>
      </iconSet>
    </cfRule>
  </conditionalFormatting>
  <conditionalFormatting sqref="M36:M44">
    <cfRule type="iconSet" priority="15">
      <iconSet iconSet="4TrafficLights">
        <cfvo type="percent" val="0"/>
        <cfvo type="num" val="1"/>
        <cfvo type="num" val="3"/>
        <cfvo type="num" val="4"/>
      </iconSet>
    </cfRule>
  </conditionalFormatting>
  <conditionalFormatting sqref="M47:M50">
    <cfRule type="iconSet" priority="14">
      <iconSet iconSet="4TrafficLights">
        <cfvo type="percent" val="0"/>
        <cfvo type="num" val="1"/>
        <cfvo type="num" val="3"/>
        <cfvo type="num" val="4"/>
      </iconSet>
    </cfRule>
  </conditionalFormatting>
  <conditionalFormatting sqref="M55:M59">
    <cfRule type="iconSet" priority="13">
      <iconSet iconSet="4TrafficLights">
        <cfvo type="percent" val="0"/>
        <cfvo type="num" val="1"/>
        <cfvo type="num" val="3"/>
        <cfvo type="num" val="4"/>
      </iconSet>
    </cfRule>
  </conditionalFormatting>
  <conditionalFormatting sqref="M62:M65">
    <cfRule type="iconSet" priority="12">
      <iconSet iconSet="4TrafficLights">
        <cfvo type="percent" val="0"/>
        <cfvo type="num" val="1"/>
        <cfvo type="num" val="3"/>
        <cfvo type="num" val="4"/>
      </iconSet>
    </cfRule>
  </conditionalFormatting>
  <conditionalFormatting sqref="M68:M71">
    <cfRule type="iconSet" priority="11">
      <iconSet iconSet="4TrafficLights">
        <cfvo type="percent" val="0"/>
        <cfvo type="num" val="1"/>
        <cfvo type="num" val="3"/>
        <cfvo type="num" val="4"/>
      </iconSet>
    </cfRule>
  </conditionalFormatting>
  <conditionalFormatting sqref="M74:M79">
    <cfRule type="iconSet" priority="10">
      <iconSet iconSet="4TrafficLights">
        <cfvo type="percent" val="0"/>
        <cfvo type="num" val="1"/>
        <cfvo type="num" val="3"/>
        <cfvo type="num" val="4"/>
      </iconSet>
    </cfRule>
  </conditionalFormatting>
  <conditionalFormatting sqref="M84:M86">
    <cfRule type="iconSet" priority="9">
      <iconSet iconSet="4TrafficLights">
        <cfvo type="percent" val="0"/>
        <cfvo type="num" val="1"/>
        <cfvo type="num" val="3"/>
        <cfvo type="num" val="4"/>
      </iconSet>
    </cfRule>
  </conditionalFormatting>
  <conditionalFormatting sqref="M89:M95">
    <cfRule type="iconSet" priority="8">
      <iconSet iconSet="4TrafficLights">
        <cfvo type="percent" val="0"/>
        <cfvo type="num" val="1"/>
        <cfvo type="num" val="3"/>
        <cfvo type="num" val="4"/>
      </iconSet>
    </cfRule>
  </conditionalFormatting>
  <conditionalFormatting sqref="M98:M99">
    <cfRule type="iconSet" priority="7">
      <iconSet iconSet="4TrafficLights">
        <cfvo type="percent" val="0"/>
        <cfvo type="num" val="1"/>
        <cfvo type="num" val="3"/>
        <cfvo type="num" val="4"/>
      </iconSet>
    </cfRule>
  </conditionalFormatting>
  <conditionalFormatting sqref="M102:M111">
    <cfRule type="iconSet" priority="6">
      <iconSet iconSet="4TrafficLights">
        <cfvo type="percent" val="0"/>
        <cfvo type="num" val="1"/>
        <cfvo type="num" val="3"/>
        <cfvo type="num" val="4"/>
      </iconSet>
    </cfRule>
  </conditionalFormatting>
  <conditionalFormatting sqref="M114:M117">
    <cfRule type="iconSet" priority="5">
      <iconSet iconSet="4TrafficLights">
        <cfvo type="percent" val="0"/>
        <cfvo type="num" val="1"/>
        <cfvo type="num" val="3"/>
        <cfvo type="num" val="4"/>
      </iconSet>
    </cfRule>
  </conditionalFormatting>
  <conditionalFormatting sqref="M122:M125">
    <cfRule type="iconSet" priority="4">
      <iconSet iconSet="4TrafficLights">
        <cfvo type="percent" val="0"/>
        <cfvo type="num" val="1"/>
        <cfvo type="num" val="3"/>
        <cfvo type="num" val="4"/>
      </iconSet>
    </cfRule>
  </conditionalFormatting>
  <conditionalFormatting sqref="M128:M131">
    <cfRule type="iconSet" priority="3">
      <iconSet iconSet="4TrafficLights">
        <cfvo type="percent" val="0"/>
        <cfvo type="num" val="1"/>
        <cfvo type="num" val="3"/>
        <cfvo type="num" val="4"/>
      </iconSet>
    </cfRule>
  </conditionalFormatting>
  <conditionalFormatting sqref="M134:M136">
    <cfRule type="iconSet" priority="2">
      <iconSet iconSet="4TrafficLights">
        <cfvo type="percent" val="0"/>
        <cfvo type="num" val="1"/>
        <cfvo type="num" val="3"/>
        <cfvo type="num" val="4"/>
      </iconSet>
    </cfRule>
  </conditionalFormatting>
  <conditionalFormatting sqref="M139:M141">
    <cfRule type="iconSet" priority="1">
      <iconSet iconSet="4TrafficLights">
        <cfvo type="percent" val="0"/>
        <cfvo type="num" val="1"/>
        <cfvo type="num" val="3"/>
        <cfvo type="num" val="4"/>
      </iconSet>
    </cfRule>
  </conditionalFormatting>
  <conditionalFormatting sqref="P7:P9">
    <cfRule type="iconSet" priority="130">
      <iconSet iconSet="3Flags">
        <cfvo type="percent" val="0"/>
        <cfvo type="num" val="0"/>
        <cfvo type="num" val="1" gte="0"/>
      </iconSet>
    </cfRule>
  </conditionalFormatting>
  <conditionalFormatting sqref="Q7">
    <cfRule type="cellIs" dxfId="1" priority="131" stopIfTrue="1" operator="lessThan">
      <formula>$Q$7</formula>
    </cfRule>
  </conditionalFormatting>
  <dataValidations count="1">
    <dataValidation type="list" allowBlank="1" showInputMessage="1" showErrorMessage="1" sqref="J134:J136 D139:D141 J102:J111 J98:J99 J89:J95 J84:J86 D84:D86 D62:D65 D134:D136 G84:G86 D98:D99 G89:G95 D89:D95 G98:G99 D114:D117 G102:G111 G74:G79 G47:G50 G36:G44 G30:G33 G20:G27 G13:G17 G7:G10 J7:J10 D13:D17 D7:D10 J20:J27 J30:J33 D20:D27 J36:J44 D30:D33 J47:J50 D36:D44 D47:D50 G68:G71 J13:J17 D74:D79 J62:J65 D68:D71 D55:D59 G62:G65 G55:G59 J55:J59 J68:J71 J74:J79 G114:G117 G134:G136 G128:G131 D102:D111 G122:G125 D128:D131 J114:J117 D122:D125 J139:J141 G139:G141 J122:J125 J128:J131 M134:M136 M102:M111 M98:M99 M89:M95 M84:M86 M7:M10 M20:M27 M30:M33 M36:M44 M47:M50 M13:M17 M62:M65 M55:M59 M68:M71 M74:M79 M114:M117 M139:M141 M122:M125 M128:M131" xr:uid="{00000000-0002-0000-0100-000000000000}">
      <formula1>$Q$2:$Q$5</formula1>
    </dataValidation>
  </dataValidations>
  <hyperlinks>
    <hyperlink ref="B65532" r:id="rId1" xr:uid="{00000000-0004-0000-0100-000000000000}"/>
    <hyperlink ref="B65531" r:id="rId2" xr:uid="{00000000-0004-0000-0100-000001000000}"/>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B1:V65497"/>
  <sheetViews>
    <sheetView showGridLines="0" zoomScale="80" zoomScaleNormal="80" workbookViewId="0">
      <selection activeCell="B14" sqref="B14:U14"/>
    </sheetView>
  </sheetViews>
  <sheetFormatPr baseColWidth="10" defaultColWidth="11.42578125" defaultRowHeight="15" x14ac:dyDescent="0.2"/>
  <cols>
    <col min="1" max="1" width="1.42578125" style="141" customWidth="1"/>
    <col min="2" max="2" width="34.7109375" style="141" customWidth="1"/>
    <col min="3" max="6" width="7.7109375" style="141" customWidth="1"/>
    <col min="7" max="7" width="1.7109375" style="141" customWidth="1"/>
    <col min="8" max="11" width="7.7109375" style="141" customWidth="1"/>
    <col min="12" max="12" width="1.7109375" style="141" customWidth="1"/>
    <col min="13" max="16" width="7.7109375" style="141" customWidth="1"/>
    <col min="17" max="17" width="2.140625" style="141" customWidth="1"/>
    <col min="18" max="21" width="7.7109375" style="141" customWidth="1"/>
    <col min="22" max="27" width="11.42578125" style="141"/>
    <col min="28" max="28" width="2" style="141" customWidth="1"/>
    <col min="29" max="33" width="11.42578125" style="141"/>
    <col min="34" max="34" width="1.85546875" style="141" customWidth="1"/>
    <col min="35" max="16384" width="11.42578125" style="141"/>
  </cols>
  <sheetData>
    <row r="1" spans="2:22" ht="6" customHeight="1" x14ac:dyDescent="0.2"/>
    <row r="2" spans="2:22" ht="22.5" customHeight="1" x14ac:dyDescent="0.2">
      <c r="B2" s="308" t="s">
        <v>27</v>
      </c>
      <c r="C2" s="307" t="s">
        <v>179</v>
      </c>
      <c r="D2" s="307"/>
      <c r="E2" s="307"/>
      <c r="F2" s="307"/>
      <c r="G2" s="142"/>
      <c r="H2" s="305" t="s">
        <v>180</v>
      </c>
      <c r="I2" s="305"/>
      <c r="J2" s="305"/>
      <c r="K2" s="305"/>
      <c r="L2" s="142"/>
      <c r="M2" s="306" t="s">
        <v>181</v>
      </c>
      <c r="N2" s="306"/>
      <c r="O2" s="306"/>
      <c r="P2" s="306"/>
      <c r="Q2" s="143"/>
      <c r="R2" s="314" t="s">
        <v>182</v>
      </c>
      <c r="S2" s="314"/>
      <c r="T2" s="314"/>
      <c r="U2" s="314"/>
      <c r="V2" s="304"/>
    </row>
    <row r="3" spans="2:22" ht="24.75" customHeight="1" thickBot="1" x14ac:dyDescent="0.25">
      <c r="B3" s="309"/>
      <c r="C3" s="144">
        <v>1</v>
      </c>
      <c r="D3" s="144">
        <v>2</v>
      </c>
      <c r="E3" s="145">
        <v>3</v>
      </c>
      <c r="F3" s="146">
        <v>4</v>
      </c>
      <c r="G3" s="312"/>
      <c r="H3" s="144">
        <v>1</v>
      </c>
      <c r="I3" s="144">
        <v>2</v>
      </c>
      <c r="J3" s="145">
        <v>3</v>
      </c>
      <c r="K3" s="146">
        <v>4</v>
      </c>
      <c r="L3" s="310"/>
      <c r="M3" s="144">
        <v>1</v>
      </c>
      <c r="N3" s="144">
        <v>2</v>
      </c>
      <c r="O3" s="145">
        <v>3</v>
      </c>
      <c r="P3" s="146">
        <v>4</v>
      </c>
      <c r="Q3" s="143"/>
      <c r="R3" s="144">
        <v>1</v>
      </c>
      <c r="S3" s="144">
        <v>2</v>
      </c>
      <c r="T3" s="145">
        <v>3</v>
      </c>
      <c r="U3" s="146">
        <v>4</v>
      </c>
      <c r="V3" s="304"/>
    </row>
    <row r="4" spans="2:22" ht="38.1" customHeight="1" thickTop="1" thickBot="1" x14ac:dyDescent="0.25">
      <c r="B4" s="147" t="s">
        <v>73</v>
      </c>
      <c r="C4" s="148">
        <f>Autoevaluación!R7/SUM(Autoevaluación!R7:R10)</f>
        <v>0</v>
      </c>
      <c r="D4" s="149">
        <f>Autoevaluación!R8/SUM(Autoevaluación!R7:R10)</f>
        <v>0.75</v>
      </c>
      <c r="E4" s="149">
        <f>Autoevaluación!R9/SUM(Autoevaluación!R7:R10)</f>
        <v>0.25</v>
      </c>
      <c r="F4" s="149">
        <f>Autoevaluación!R10/SUM(Autoevaluación!R7:R10)</f>
        <v>0</v>
      </c>
      <c r="G4" s="313"/>
      <c r="H4" s="149" t="e">
        <f>Autoevaluación!S7/SUM(Autoevaluación!S7:S10)</f>
        <v>#DIV/0!</v>
      </c>
      <c r="I4" s="149" t="e">
        <f>Autoevaluación!S8/SUM(Autoevaluación!S7:S10)</f>
        <v>#DIV/0!</v>
      </c>
      <c r="J4" s="149" t="e">
        <f>Autoevaluación!S9/SUM(Autoevaluación!S7:S10)</f>
        <v>#DIV/0!</v>
      </c>
      <c r="K4" s="149" t="e">
        <f>Autoevaluación!S10/SUM(Autoevaluación!S7:S10)</f>
        <v>#DIV/0!</v>
      </c>
      <c r="L4" s="311"/>
      <c r="M4" s="149" t="e">
        <f>Autoevaluación!T7/SUM(Autoevaluación!T7:T10)</f>
        <v>#DIV/0!</v>
      </c>
      <c r="N4" s="149" t="e">
        <f>Autoevaluación!T8/SUM(Autoevaluación!T7:T10)</f>
        <v>#DIV/0!</v>
      </c>
      <c r="O4" s="149" t="e">
        <f>Autoevaluación!T9/SUM(Autoevaluación!T7:T10)</f>
        <v>#DIV/0!</v>
      </c>
      <c r="P4" s="149" t="e">
        <f>Autoevaluación!T10/SUM(Autoevaluación!T7:T10)</f>
        <v>#DIV/0!</v>
      </c>
      <c r="Q4" s="150"/>
      <c r="R4" s="149">
        <f>Autoevaluación!U7/SUM(Autoevaluación!U7:U10)</f>
        <v>0</v>
      </c>
      <c r="S4" s="149">
        <f>Autoevaluación!U8/SUM(Autoevaluación!U7:U10)</f>
        <v>0</v>
      </c>
      <c r="T4" s="149">
        <f>Autoevaluación!U9/SUM(Autoevaluación!U7:U10)</f>
        <v>1</v>
      </c>
      <c r="U4" s="149">
        <f>Autoevaluación!U10/SUM(Autoevaluación!U7:U10)</f>
        <v>0</v>
      </c>
    </row>
    <row r="5" spans="2:22" ht="38.1" customHeight="1" thickTop="1" thickBot="1" x14ac:dyDescent="0.25">
      <c r="B5" s="147" t="s">
        <v>72</v>
      </c>
      <c r="C5" s="148">
        <f>Autoevaluación!R13/SUM(Autoevaluación!R13:R16)</f>
        <v>0</v>
      </c>
      <c r="D5" s="149">
        <f>Autoevaluación!R14/SUM(Autoevaluación!R13:R16)</f>
        <v>0</v>
      </c>
      <c r="E5" s="149">
        <f>Autoevaluación!R15/SUM(Autoevaluación!R13:R16)</f>
        <v>1</v>
      </c>
      <c r="F5" s="149">
        <f>Autoevaluación!R16/SUM(Autoevaluación!R13:R16)</f>
        <v>0</v>
      </c>
      <c r="G5" s="313"/>
      <c r="H5" s="149" t="e">
        <f>Autoevaluación!S13/SUM(Autoevaluación!S13:S16)</f>
        <v>#DIV/0!</v>
      </c>
      <c r="I5" s="149" t="e">
        <f>Autoevaluación!S14/SUM(Autoevaluación!S13:S16)</f>
        <v>#DIV/0!</v>
      </c>
      <c r="J5" s="149" t="e">
        <f>Autoevaluación!S15/SUM(Autoevaluación!S13:S16)</f>
        <v>#DIV/0!</v>
      </c>
      <c r="K5" s="149" t="e">
        <f>Autoevaluación!S16/SUM(Autoevaluación!S13:S16)</f>
        <v>#DIV/0!</v>
      </c>
      <c r="L5" s="311"/>
      <c r="M5" s="149" t="e">
        <f>Autoevaluación!T13/SUM(Autoevaluación!T13:T16)</f>
        <v>#DIV/0!</v>
      </c>
      <c r="N5" s="149" t="e">
        <f>Autoevaluación!T14/SUM(Autoevaluación!T13:T16)</f>
        <v>#DIV/0!</v>
      </c>
      <c r="O5" s="149" t="e">
        <f>Autoevaluación!T15/SUM(Autoevaluación!T13:T16)</f>
        <v>#DIV/0!</v>
      </c>
      <c r="P5" s="149" t="e">
        <f>Autoevaluación!T16/SUM(Autoevaluación!T13:T16)</f>
        <v>#DIV/0!</v>
      </c>
      <c r="Q5" s="150"/>
      <c r="R5" s="149" t="e">
        <f>Autoevaluación!U13/SUM(Autoevaluación!U13:U16)</f>
        <v>#DIV/0!</v>
      </c>
      <c r="S5" s="149" t="e">
        <f>Autoevaluación!U14/SUM(Autoevaluación!U13:U16)</f>
        <v>#DIV/0!</v>
      </c>
      <c r="T5" s="149" t="e">
        <f>Autoevaluación!U15/SUM(Autoevaluación!U13:U16)</f>
        <v>#DIV/0!</v>
      </c>
      <c r="U5" s="149" t="e">
        <f>Autoevaluación!U16/SUM(Autoevaluación!U13:U16)</f>
        <v>#DIV/0!</v>
      </c>
    </row>
    <row r="6" spans="2:22" ht="38.1" customHeight="1" thickTop="1" thickBot="1" x14ac:dyDescent="0.25">
      <c r="B6" s="147" t="s">
        <v>43</v>
      </c>
      <c r="C6" s="148">
        <f>Autoevaluación!R20/SUM(Autoevaluación!R20:R23)</f>
        <v>0.125</v>
      </c>
      <c r="D6" s="149">
        <f>Autoevaluación!R21/SUM(Autoevaluación!R20:R23)</f>
        <v>0.5</v>
      </c>
      <c r="E6" s="149">
        <f>Autoevaluación!R22/SUM(Autoevaluación!R20:R23)</f>
        <v>0.375</v>
      </c>
      <c r="F6" s="149">
        <f>Autoevaluación!R23/SUM(Autoevaluación!R20:R23)</f>
        <v>0</v>
      </c>
      <c r="G6" s="313"/>
      <c r="H6" s="149" t="e">
        <f>Autoevaluación!S20/SUM(Autoevaluación!S20:S23)</f>
        <v>#DIV/0!</v>
      </c>
      <c r="I6" s="149" t="e">
        <f>Autoevaluación!S21/SUM(Autoevaluación!S20:S23)</f>
        <v>#DIV/0!</v>
      </c>
      <c r="J6" s="149" t="e">
        <f>Autoevaluación!S20/SUM(Autoevaluación!S20:S23)</f>
        <v>#DIV/0!</v>
      </c>
      <c r="K6" s="149" t="e">
        <f>Autoevaluación!S23/SUM(Autoevaluación!S20:S23)</f>
        <v>#DIV/0!</v>
      </c>
      <c r="L6" s="311"/>
      <c r="M6" s="149" t="e">
        <f>Autoevaluación!T20/SUM(Autoevaluación!T20:T23)</f>
        <v>#DIV/0!</v>
      </c>
      <c r="N6" s="149" t="e">
        <f>Autoevaluación!T21/SUM(Autoevaluación!T20:T23)</f>
        <v>#DIV/0!</v>
      </c>
      <c r="O6" s="149" t="e">
        <f>Autoevaluación!T22/SUM(Autoevaluación!T20:T23)</f>
        <v>#DIV/0!</v>
      </c>
      <c r="P6" s="149" t="e">
        <f>Autoevaluación!T23/SUM(Autoevaluación!T20:T23)</f>
        <v>#DIV/0!</v>
      </c>
      <c r="Q6" s="150"/>
      <c r="R6" s="149" t="e">
        <f>Autoevaluación!U20/SUM(Autoevaluación!U20:U23)</f>
        <v>#DIV/0!</v>
      </c>
      <c r="S6" s="149" t="e">
        <f>Autoevaluación!U21/SUM(Autoevaluación!U20:U23)</f>
        <v>#DIV/0!</v>
      </c>
      <c r="T6" s="149" t="e">
        <f>Autoevaluación!U22/SUM(Autoevaluación!U20:U23)</f>
        <v>#DIV/0!</v>
      </c>
      <c r="U6" s="149" t="e">
        <f>Autoevaluación!U23/SUM(Autoevaluación!U20:U23)</f>
        <v>#DIV/0!</v>
      </c>
      <c r="V6" s="151"/>
    </row>
    <row r="7" spans="2:22" ht="38.1" customHeight="1" thickTop="1" thickBot="1" x14ac:dyDescent="0.25">
      <c r="B7" s="147" t="s">
        <v>52</v>
      </c>
      <c r="C7" s="148">
        <f>Autoevaluación!R30/SUM(Autoevaluación!R30:R33)</f>
        <v>0</v>
      </c>
      <c r="D7" s="149">
        <f>Autoevaluación!R31/SUM(Autoevaluación!R30:R33)</f>
        <v>0</v>
      </c>
      <c r="E7" s="149">
        <f>Autoevaluación!R32/SUM(Autoevaluación!R30:R33)</f>
        <v>1</v>
      </c>
      <c r="F7" s="149">
        <f>Autoevaluación!R33/SUM(Autoevaluación!R30:R33)</f>
        <v>0</v>
      </c>
      <c r="G7" s="313"/>
      <c r="H7" s="149" t="e">
        <f>Autoevaluación!S30/SUM(Autoevaluación!S30:S33)</f>
        <v>#DIV/0!</v>
      </c>
      <c r="I7" s="149" t="e">
        <f>Autoevaluación!S31/SUM(Autoevaluación!S30:S33)</f>
        <v>#DIV/0!</v>
      </c>
      <c r="J7" s="149" t="e">
        <f>Autoevaluación!S32/SUM(Autoevaluación!S30:S33)</f>
        <v>#DIV/0!</v>
      </c>
      <c r="K7" s="149" t="e">
        <f>Autoevaluación!S33/SUM(Autoevaluación!S30:S33)</f>
        <v>#DIV/0!</v>
      </c>
      <c r="L7" s="311"/>
      <c r="M7" s="149" t="e">
        <f>Autoevaluación!T30/SUM(Autoevaluación!T30:T33)</f>
        <v>#DIV/0!</v>
      </c>
      <c r="N7" s="149" t="e">
        <f>Autoevaluación!T31/SUM(Autoevaluación!T30:T33)</f>
        <v>#DIV/0!</v>
      </c>
      <c r="O7" s="149" t="e">
        <f>Autoevaluación!T32/SUM(Autoevaluación!T30:T33)</f>
        <v>#DIV/0!</v>
      </c>
      <c r="P7" s="149" t="e">
        <f>Autoevaluación!T33/SUM(Autoevaluación!T30:T33)</f>
        <v>#DIV/0!</v>
      </c>
      <c r="Q7" s="150"/>
      <c r="R7" s="149" t="e">
        <f>Autoevaluación!U30/SUM(Autoevaluación!U30:U33)</f>
        <v>#DIV/0!</v>
      </c>
      <c r="S7" s="149" t="e">
        <f>Autoevaluación!U31/SUM(Autoevaluación!U30:U33)</f>
        <v>#DIV/0!</v>
      </c>
      <c r="T7" s="149" t="e">
        <f>Autoevaluación!U32/SUM(Autoevaluación!U30:U33)</f>
        <v>#DIV/0!</v>
      </c>
      <c r="U7" s="149" t="e">
        <f>Autoevaluación!U33/SUM(Autoevaluación!U30:U33)</f>
        <v>#DIV/0!</v>
      </c>
    </row>
    <row r="8" spans="2:22" ht="38.1" customHeight="1" thickTop="1" thickBot="1" x14ac:dyDescent="0.25">
      <c r="B8" s="147" t="s">
        <v>57</v>
      </c>
      <c r="C8" s="148">
        <f>Autoevaluación!R36/SUM(Autoevaluación!R36:R39)</f>
        <v>0</v>
      </c>
      <c r="D8" s="149">
        <f>Autoevaluación!R37/SUM(Autoevaluación!R36:R39)</f>
        <v>0.33333333333333331</v>
      </c>
      <c r="E8" s="149">
        <f>Autoevaluación!R38/SUM(Autoevaluación!R36:R39)</f>
        <v>0.66666666666666663</v>
      </c>
      <c r="F8" s="149">
        <f>Autoevaluación!R39/SUM(Autoevaluación!R36:R39)</f>
        <v>0</v>
      </c>
      <c r="G8" s="313"/>
      <c r="H8" s="149" t="e">
        <f>Autoevaluación!S36/SUM(Autoevaluación!S36:S39)</f>
        <v>#DIV/0!</v>
      </c>
      <c r="I8" s="149" t="e">
        <f>Autoevaluación!S37/SUM(Autoevaluación!S36:S39)</f>
        <v>#DIV/0!</v>
      </c>
      <c r="J8" s="149" t="e">
        <f>Autoevaluación!S38/SUM(Autoevaluación!S36:S39)</f>
        <v>#DIV/0!</v>
      </c>
      <c r="K8" s="149" t="e">
        <f>Autoevaluación!S39/SUM(Autoevaluación!S36:S39)</f>
        <v>#DIV/0!</v>
      </c>
      <c r="L8" s="311"/>
      <c r="M8" s="149" t="e">
        <f>Autoevaluación!T36/SUM(Autoevaluación!T36:T39)</f>
        <v>#DIV/0!</v>
      </c>
      <c r="N8" s="149" t="e">
        <f>Autoevaluación!T37/SUM(Autoevaluación!T36:T39)</f>
        <v>#DIV/0!</v>
      </c>
      <c r="O8" s="149" t="e">
        <f>Autoevaluación!T38/SUM(Autoevaluación!T36:T39)</f>
        <v>#DIV/0!</v>
      </c>
      <c r="P8" s="149" t="e">
        <f>Autoevaluación!T39/SUM(Autoevaluación!T36:T39)</f>
        <v>#DIV/0!</v>
      </c>
      <c r="Q8" s="150"/>
      <c r="R8" s="149" t="e">
        <f>Autoevaluación!U36/SUM(Autoevaluación!U36:U39)</f>
        <v>#DIV/0!</v>
      </c>
      <c r="S8" s="149" t="e">
        <f>Autoevaluación!U37/SUM(Autoevaluación!U36:U39)</f>
        <v>#DIV/0!</v>
      </c>
      <c r="T8" s="149" t="e">
        <f>Autoevaluación!U38/SUM(Autoevaluación!U36:U39)</f>
        <v>#DIV/0!</v>
      </c>
      <c r="U8" s="149" t="e">
        <f>Autoevaluación!U39/SUM(Autoevaluación!U36:U39)</f>
        <v>#DIV/0!</v>
      </c>
    </row>
    <row r="9" spans="2:22" ht="38.1" customHeight="1" thickTop="1" thickBot="1" x14ac:dyDescent="0.25">
      <c r="B9" s="147" t="s">
        <v>67</v>
      </c>
      <c r="C9" s="148">
        <f>Autoevaluación!R47/SUM(Autoevaluación!R47:R50)</f>
        <v>0</v>
      </c>
      <c r="D9" s="149">
        <f>Autoevaluación!R48/SUM(Autoevaluación!R47:R50)</f>
        <v>0.25</v>
      </c>
      <c r="E9" s="149">
        <f>Autoevaluación!R49/SUM(Autoevaluación!R47:R50)</f>
        <v>0.75</v>
      </c>
      <c r="F9" s="149">
        <f>Autoevaluación!R50/SUM(Autoevaluación!R47:R50)</f>
        <v>0</v>
      </c>
      <c r="G9" s="313"/>
      <c r="H9" s="149" t="e">
        <f>Autoevaluación!S47/SUM(Autoevaluación!S47:S50)</f>
        <v>#DIV/0!</v>
      </c>
      <c r="I9" s="149" t="e">
        <f>Autoevaluación!S48/SUM(Autoevaluación!S47:S50)</f>
        <v>#DIV/0!</v>
      </c>
      <c r="J9" s="149" t="e">
        <f>Autoevaluación!S49/SUM(Autoevaluación!S47:S50)</f>
        <v>#DIV/0!</v>
      </c>
      <c r="K9" s="149" t="e">
        <f>Autoevaluación!S50/SUM(Autoevaluación!S47:S50)</f>
        <v>#DIV/0!</v>
      </c>
      <c r="L9" s="311"/>
      <c r="M9" s="149" t="e">
        <f>Autoevaluación!T47/SUM(Autoevaluación!T47:T50)</f>
        <v>#DIV/0!</v>
      </c>
      <c r="N9" s="149" t="e">
        <f>Autoevaluación!T48/SUM(Autoevaluación!T47:T50)</f>
        <v>#DIV/0!</v>
      </c>
      <c r="O9" s="149" t="e">
        <f>Autoevaluación!T49/SUM(Autoevaluación!T47:T50)</f>
        <v>#DIV/0!</v>
      </c>
      <c r="P9" s="149" t="e">
        <f>Autoevaluación!T50/SUM(Autoevaluación!T47:T50)</f>
        <v>#DIV/0!</v>
      </c>
      <c r="Q9" s="150"/>
      <c r="R9" s="149" t="e">
        <f>Autoevaluación!U47/SUM(Autoevaluación!U47:U50)</f>
        <v>#DIV/0!</v>
      </c>
      <c r="S9" s="149" t="e">
        <f>Autoevaluación!U48/SUM(Autoevaluación!U47:U50)</f>
        <v>#DIV/0!</v>
      </c>
      <c r="T9" s="149" t="e">
        <f>Autoevaluación!U49/SUM(Autoevaluación!U47:U50)</f>
        <v>#DIV/0!</v>
      </c>
      <c r="U9" s="149" t="e">
        <f>Autoevaluación!U50/SUM(Autoevaluación!U47:U50)</f>
        <v>#DIV/0!</v>
      </c>
    </row>
    <row r="10" spans="2:22" ht="38.1" customHeight="1" thickTop="1" x14ac:dyDescent="0.2">
      <c r="B10" s="152" t="s">
        <v>126</v>
      </c>
      <c r="C10" s="153">
        <f>AVERAGE(C4:C9)</f>
        <v>2.0833333333333332E-2</v>
      </c>
      <c r="D10" s="153">
        <f>AVERAGE(D4:D9)</f>
        <v>0.30555555555555552</v>
      </c>
      <c r="E10" s="153">
        <f>AVERAGE(E4:E9)</f>
        <v>0.67361111111111105</v>
      </c>
      <c r="F10" s="153">
        <f>AVERAGE(F4:F9)</f>
        <v>0</v>
      </c>
      <c r="G10" s="154"/>
      <c r="H10" s="153" t="e">
        <f>AVERAGE(H4:H9)</f>
        <v>#DIV/0!</v>
      </c>
      <c r="I10" s="153" t="e">
        <f>AVERAGE(I4:I9)</f>
        <v>#DIV/0!</v>
      </c>
      <c r="J10" s="153" t="e">
        <f>AVERAGE(J4:J9)</f>
        <v>#DIV/0!</v>
      </c>
      <c r="K10" s="153" t="e">
        <f>AVERAGE(K4:K9)</f>
        <v>#DIV/0!</v>
      </c>
      <c r="L10" s="154"/>
      <c r="M10" s="153" t="e">
        <f>AVERAGE(M4:M9)</f>
        <v>#DIV/0!</v>
      </c>
      <c r="N10" s="153" t="e">
        <f>AVERAGE(N4:N9)</f>
        <v>#DIV/0!</v>
      </c>
      <c r="O10" s="153" t="e">
        <f>AVERAGE(O4:O9)</f>
        <v>#DIV/0!</v>
      </c>
      <c r="P10" s="153" t="e">
        <f>AVERAGE(P4:P9)</f>
        <v>#DIV/0!</v>
      </c>
      <c r="Q10" s="155"/>
      <c r="R10" s="153" t="e">
        <f>AVERAGE(R4:R9)</f>
        <v>#DIV/0!</v>
      </c>
      <c r="S10" s="153" t="e">
        <f>AVERAGE(S4:S9)</f>
        <v>#DIV/0!</v>
      </c>
      <c r="T10" s="153" t="e">
        <f>AVERAGE(T4:T9)</f>
        <v>#DIV/0!</v>
      </c>
      <c r="U10" s="153" t="e">
        <f>AVERAGE(U4:U9)</f>
        <v>#DIV/0!</v>
      </c>
    </row>
    <row r="11" spans="2:22" x14ac:dyDescent="0.2">
      <c r="B11" s="156"/>
      <c r="C11" s="156"/>
      <c r="D11" s="156"/>
      <c r="E11" s="156"/>
      <c r="F11" s="154"/>
      <c r="G11" s="154"/>
      <c r="H11" s="154"/>
      <c r="I11" s="154"/>
      <c r="J11" s="154"/>
      <c r="K11" s="154"/>
      <c r="L11" s="154"/>
      <c r="M11" s="154"/>
      <c r="N11" s="154"/>
      <c r="O11" s="154"/>
      <c r="P11" s="154"/>
      <c r="Q11" s="154"/>
      <c r="R11" s="154"/>
      <c r="S11" s="154"/>
      <c r="T11" s="154"/>
      <c r="U11" s="154"/>
    </row>
    <row r="12" spans="2:22" ht="21.95" customHeight="1" x14ac:dyDescent="0.2">
      <c r="B12" s="299">
        <v>2023</v>
      </c>
      <c r="C12" s="300"/>
      <c r="D12" s="300"/>
      <c r="E12" s="300"/>
      <c r="F12" s="300"/>
      <c r="G12" s="300"/>
      <c r="H12" s="300"/>
      <c r="I12" s="300"/>
      <c r="J12" s="300"/>
      <c r="K12" s="300"/>
      <c r="L12" s="300"/>
      <c r="M12" s="300"/>
      <c r="N12" s="300"/>
      <c r="O12" s="300"/>
      <c r="P12" s="300"/>
      <c r="Q12" s="300"/>
      <c r="R12" s="300"/>
      <c r="S12" s="300"/>
      <c r="T12" s="300"/>
      <c r="U12" s="301"/>
    </row>
    <row r="13" spans="2:22" ht="24.95" customHeight="1" x14ac:dyDescent="0.2">
      <c r="B13" s="302" t="s">
        <v>28</v>
      </c>
      <c r="C13" s="303"/>
      <c r="D13" s="303"/>
      <c r="E13" s="303"/>
      <c r="F13" s="303"/>
      <c r="G13" s="303"/>
      <c r="H13" s="303"/>
      <c r="I13" s="303"/>
      <c r="J13" s="303"/>
      <c r="K13" s="303"/>
      <c r="L13" s="303"/>
      <c r="M13" s="303"/>
      <c r="N13" s="303"/>
      <c r="O13" s="303"/>
      <c r="P13" s="303"/>
      <c r="Q13" s="303"/>
      <c r="R13" s="303"/>
      <c r="S13" s="303"/>
      <c r="T13" s="303"/>
      <c r="U13" s="303"/>
    </row>
    <row r="14" spans="2:22" ht="60" customHeight="1" x14ac:dyDescent="0.2">
      <c r="B14" s="288" t="str">
        <f>[1]Directiva!$B$14</f>
        <v>Reconocimiento de logros a docentes, estudiantes y padres de familia.</v>
      </c>
      <c r="C14" s="288"/>
      <c r="D14" s="288"/>
      <c r="E14" s="288"/>
      <c r="F14" s="288"/>
      <c r="G14" s="288"/>
      <c r="H14" s="288"/>
      <c r="I14" s="288"/>
      <c r="J14" s="288"/>
      <c r="K14" s="288"/>
      <c r="L14" s="288"/>
      <c r="M14" s="288"/>
      <c r="N14" s="288"/>
      <c r="O14" s="288"/>
      <c r="P14" s="288"/>
      <c r="Q14" s="288"/>
      <c r="R14" s="288"/>
      <c r="S14" s="288"/>
      <c r="T14" s="288"/>
      <c r="U14" s="288"/>
    </row>
    <row r="15" spans="2:22" ht="60" customHeight="1" x14ac:dyDescent="0.2">
      <c r="B15" s="288" t="str">
        <f>[1]Directiva!$B$15</f>
        <v>Embellecimiento de algunas plantas educativas de la IER.</v>
      </c>
      <c r="C15" s="288"/>
      <c r="D15" s="288"/>
      <c r="E15" s="288"/>
      <c r="F15" s="288"/>
      <c r="G15" s="288"/>
      <c r="H15" s="288"/>
      <c r="I15" s="288"/>
      <c r="J15" s="288"/>
      <c r="K15" s="288"/>
      <c r="L15" s="288"/>
      <c r="M15" s="288"/>
      <c r="N15" s="288"/>
      <c r="O15" s="288"/>
      <c r="P15" s="288"/>
      <c r="Q15" s="288"/>
      <c r="R15" s="288"/>
      <c r="S15" s="288"/>
      <c r="T15" s="288"/>
      <c r="U15" s="288"/>
    </row>
    <row r="16" spans="2:22" s="157" customFormat="1" ht="24.95" customHeight="1" x14ac:dyDescent="0.25">
      <c r="B16" s="293" t="s">
        <v>123</v>
      </c>
      <c r="C16" s="294"/>
      <c r="D16" s="294"/>
      <c r="E16" s="294"/>
      <c r="F16" s="294"/>
      <c r="G16" s="294"/>
      <c r="H16" s="294"/>
      <c r="I16" s="294"/>
      <c r="J16" s="294"/>
      <c r="K16" s="294"/>
      <c r="L16" s="294"/>
      <c r="M16" s="294"/>
      <c r="N16" s="294"/>
      <c r="O16" s="294"/>
      <c r="P16" s="294"/>
      <c r="Q16" s="294"/>
      <c r="R16" s="294"/>
      <c r="S16" s="294"/>
      <c r="T16" s="294"/>
      <c r="U16" s="294"/>
    </row>
    <row r="17" spans="2:21" ht="60" customHeight="1" x14ac:dyDescent="0.2">
      <c r="B17" s="288" t="str">
        <f>[1]Directiva!B17</f>
        <v>Comité de convivencia apoye y represente los diferentes estamentos de la comunidad educativa encargado del cumplimiento de los derechos y deberes de los entes de la IER.</v>
      </c>
      <c r="C17" s="288"/>
      <c r="D17" s="288"/>
      <c r="E17" s="288"/>
      <c r="F17" s="288"/>
      <c r="G17" s="288"/>
      <c r="H17" s="288"/>
      <c r="I17" s="288"/>
      <c r="J17" s="288"/>
      <c r="K17" s="288"/>
      <c r="L17" s="288"/>
      <c r="M17" s="288"/>
      <c r="N17" s="288"/>
      <c r="O17" s="288"/>
      <c r="P17" s="288"/>
      <c r="Q17" s="288"/>
      <c r="R17" s="288"/>
      <c r="S17" s="288"/>
      <c r="T17" s="288"/>
      <c r="U17" s="288"/>
    </row>
    <row r="18" spans="2:21" ht="60" customHeight="1" x14ac:dyDescent="0.2">
      <c r="B18" s="288" t="str">
        <f>[1]Directiva!B18</f>
        <v>Realizar un plan de inclusión de personas de diferentes grupos poblacionales o diversidad cultural, e introducir los ajustes perninentes para fortalecer.</v>
      </c>
      <c r="C18" s="288"/>
      <c r="D18" s="288"/>
      <c r="E18" s="288"/>
      <c r="F18" s="288"/>
      <c r="G18" s="288"/>
      <c r="H18" s="288"/>
      <c r="I18" s="288"/>
      <c r="J18" s="288"/>
      <c r="K18" s="288"/>
      <c r="L18" s="288"/>
      <c r="M18" s="288"/>
      <c r="N18" s="288"/>
      <c r="O18" s="288"/>
      <c r="P18" s="288"/>
      <c r="Q18" s="288"/>
      <c r="R18" s="288"/>
      <c r="S18" s="288"/>
      <c r="T18" s="288"/>
      <c r="U18" s="288"/>
    </row>
    <row r="19" spans="2:21" ht="60" customHeight="1" x14ac:dyDescent="0.2">
      <c r="B19" s="288" t="str">
        <f>[1]Directiva!B19</f>
        <v>No existe un plan de inducción a estudiantes nuevos al inicio y durante el año escolar.</v>
      </c>
      <c r="C19" s="288"/>
      <c r="D19" s="288"/>
      <c r="E19" s="288"/>
      <c r="F19" s="288"/>
      <c r="G19" s="288"/>
      <c r="H19" s="288"/>
      <c r="I19" s="288"/>
      <c r="J19" s="288"/>
      <c r="K19" s="288"/>
      <c r="L19" s="288"/>
      <c r="M19" s="288"/>
      <c r="N19" s="288"/>
      <c r="O19" s="288"/>
      <c r="P19" s="288"/>
      <c r="Q19" s="288"/>
      <c r="R19" s="288"/>
      <c r="S19" s="288"/>
      <c r="T19" s="288"/>
      <c r="U19" s="288"/>
    </row>
    <row r="20" spans="2:21" ht="16.5" customHeight="1" x14ac:dyDescent="0.2">
      <c r="B20" s="158"/>
      <c r="C20" s="158"/>
      <c r="D20" s="158"/>
      <c r="E20" s="158"/>
      <c r="F20" s="158"/>
      <c r="G20" s="158"/>
      <c r="H20" s="158"/>
      <c r="I20" s="158"/>
      <c r="J20" s="158"/>
      <c r="K20" s="158"/>
      <c r="L20" s="158"/>
      <c r="M20" s="158"/>
      <c r="N20" s="158"/>
      <c r="O20" s="158"/>
      <c r="P20" s="158"/>
      <c r="Q20" s="158"/>
      <c r="R20" s="158"/>
      <c r="S20" s="158"/>
      <c r="T20" s="158"/>
      <c r="U20" s="158"/>
    </row>
    <row r="21" spans="2:21" ht="21.95" customHeight="1" x14ac:dyDescent="0.2">
      <c r="B21" s="297">
        <v>2024</v>
      </c>
      <c r="C21" s="297"/>
      <c r="D21" s="297"/>
      <c r="E21" s="297"/>
      <c r="F21" s="297"/>
      <c r="G21" s="297"/>
      <c r="H21" s="297"/>
      <c r="I21" s="297"/>
      <c r="J21" s="297"/>
      <c r="K21" s="297"/>
      <c r="L21" s="297"/>
      <c r="M21" s="297"/>
      <c r="N21" s="297"/>
      <c r="O21" s="297"/>
      <c r="P21" s="297"/>
      <c r="Q21" s="297"/>
      <c r="R21" s="297"/>
      <c r="S21" s="297"/>
      <c r="T21" s="297"/>
      <c r="U21" s="297"/>
    </row>
    <row r="22" spans="2:21" ht="24.95" customHeight="1" x14ac:dyDescent="0.2">
      <c r="B22" s="298" t="s">
        <v>28</v>
      </c>
      <c r="C22" s="298"/>
      <c r="D22" s="298"/>
      <c r="E22" s="298"/>
      <c r="F22" s="298"/>
      <c r="G22" s="298"/>
      <c r="H22" s="298"/>
      <c r="I22" s="298"/>
      <c r="J22" s="298"/>
      <c r="K22" s="298"/>
      <c r="L22" s="298"/>
      <c r="M22" s="298"/>
      <c r="N22" s="298"/>
      <c r="O22" s="298"/>
      <c r="P22" s="298"/>
      <c r="Q22" s="298"/>
      <c r="R22" s="298"/>
      <c r="S22" s="298"/>
      <c r="T22" s="298"/>
      <c r="U22" s="298"/>
    </row>
    <row r="23" spans="2:21" ht="60" customHeight="1" x14ac:dyDescent="0.2">
      <c r="B23" s="288"/>
      <c r="C23" s="288"/>
      <c r="D23" s="288"/>
      <c r="E23" s="288"/>
      <c r="F23" s="288"/>
      <c r="G23" s="288"/>
      <c r="H23" s="288"/>
      <c r="I23" s="288"/>
      <c r="J23" s="288"/>
      <c r="K23" s="288"/>
      <c r="L23" s="288"/>
      <c r="M23" s="288"/>
      <c r="N23" s="288"/>
      <c r="O23" s="288"/>
      <c r="P23" s="288"/>
      <c r="Q23" s="288"/>
      <c r="R23" s="288"/>
      <c r="S23" s="288"/>
      <c r="T23" s="288"/>
      <c r="U23" s="288"/>
    </row>
    <row r="24" spans="2:21" ht="60" customHeight="1" x14ac:dyDescent="0.2">
      <c r="B24" s="288"/>
      <c r="C24" s="288"/>
      <c r="D24" s="288"/>
      <c r="E24" s="288"/>
      <c r="F24" s="288"/>
      <c r="G24" s="288"/>
      <c r="H24" s="288"/>
      <c r="I24" s="288"/>
      <c r="J24" s="288"/>
      <c r="K24" s="288"/>
      <c r="L24" s="288"/>
      <c r="M24" s="288"/>
      <c r="N24" s="288"/>
      <c r="O24" s="288"/>
      <c r="P24" s="288"/>
      <c r="Q24" s="288"/>
      <c r="R24" s="288"/>
      <c r="S24" s="288"/>
      <c r="T24" s="288"/>
      <c r="U24" s="288"/>
    </row>
    <row r="25" spans="2:21" s="157" customFormat="1" ht="24.95" customHeight="1" x14ac:dyDescent="0.25">
      <c r="B25" s="293" t="s">
        <v>123</v>
      </c>
      <c r="C25" s="294"/>
      <c r="D25" s="294"/>
      <c r="E25" s="294"/>
      <c r="F25" s="294"/>
      <c r="G25" s="294"/>
      <c r="H25" s="294"/>
      <c r="I25" s="294"/>
      <c r="J25" s="294"/>
      <c r="K25" s="294"/>
      <c r="L25" s="294"/>
      <c r="M25" s="294"/>
      <c r="N25" s="294"/>
      <c r="O25" s="294"/>
      <c r="P25" s="294"/>
      <c r="Q25" s="294"/>
      <c r="R25" s="294"/>
      <c r="S25" s="294"/>
      <c r="T25" s="294"/>
      <c r="U25" s="294"/>
    </row>
    <row r="26" spans="2:21" ht="60" customHeight="1" x14ac:dyDescent="0.2">
      <c r="B26" s="288"/>
      <c r="C26" s="288"/>
      <c r="D26" s="288"/>
      <c r="E26" s="288"/>
      <c r="F26" s="288"/>
      <c r="G26" s="288"/>
      <c r="H26" s="288"/>
      <c r="I26" s="288"/>
      <c r="J26" s="288"/>
      <c r="K26" s="288"/>
      <c r="L26" s="288"/>
      <c r="M26" s="288"/>
      <c r="N26" s="288"/>
      <c r="O26" s="288"/>
      <c r="P26" s="288"/>
      <c r="Q26" s="288"/>
      <c r="R26" s="288"/>
      <c r="S26" s="288"/>
      <c r="T26" s="288"/>
      <c r="U26" s="288"/>
    </row>
    <row r="27" spans="2:21" ht="60" customHeight="1" x14ac:dyDescent="0.2">
      <c r="B27" s="288"/>
      <c r="C27" s="288"/>
      <c r="D27" s="288"/>
      <c r="E27" s="288"/>
      <c r="F27" s="288"/>
      <c r="G27" s="288"/>
      <c r="H27" s="288"/>
      <c r="I27" s="288"/>
      <c r="J27" s="288"/>
      <c r="K27" s="288"/>
      <c r="L27" s="288"/>
      <c r="M27" s="288"/>
      <c r="N27" s="288"/>
      <c r="O27" s="288"/>
      <c r="P27" s="288"/>
      <c r="Q27" s="288"/>
      <c r="R27" s="288"/>
      <c r="S27" s="288"/>
      <c r="T27" s="288"/>
      <c r="U27" s="288"/>
    </row>
    <row r="28" spans="2:21" ht="60" customHeight="1" x14ac:dyDescent="0.2">
      <c r="B28" s="288"/>
      <c r="C28" s="288"/>
      <c r="D28" s="288"/>
      <c r="E28" s="288"/>
      <c r="F28" s="288"/>
      <c r="G28" s="288"/>
      <c r="H28" s="288"/>
      <c r="I28" s="288"/>
      <c r="J28" s="288"/>
      <c r="K28" s="288"/>
      <c r="L28" s="288"/>
      <c r="M28" s="288"/>
      <c r="N28" s="288"/>
      <c r="O28" s="288"/>
      <c r="P28" s="288"/>
      <c r="Q28" s="288"/>
      <c r="R28" s="288"/>
      <c r="S28" s="288"/>
      <c r="T28" s="288"/>
      <c r="U28" s="288"/>
    </row>
    <row r="29" spans="2:21" ht="16.5" customHeight="1" x14ac:dyDescent="0.2">
      <c r="B29" s="158"/>
      <c r="C29" s="158"/>
      <c r="D29" s="158"/>
      <c r="E29" s="158"/>
      <c r="F29" s="158"/>
      <c r="G29" s="158"/>
      <c r="H29" s="158"/>
      <c r="I29" s="158"/>
      <c r="J29" s="158"/>
      <c r="K29" s="158"/>
      <c r="L29" s="158"/>
      <c r="M29" s="158"/>
      <c r="N29" s="158"/>
      <c r="O29" s="158"/>
      <c r="P29" s="158"/>
      <c r="Q29" s="158"/>
      <c r="R29" s="158"/>
      <c r="S29" s="158"/>
      <c r="T29" s="158"/>
      <c r="U29" s="158"/>
    </row>
    <row r="30" spans="2:21" ht="21.95" customHeight="1" x14ac:dyDescent="0.2">
      <c r="B30" s="295">
        <v>2025</v>
      </c>
      <c r="C30" s="296"/>
      <c r="D30" s="296"/>
      <c r="E30" s="296"/>
      <c r="F30" s="296"/>
      <c r="G30" s="296"/>
      <c r="H30" s="296"/>
      <c r="I30" s="296"/>
      <c r="J30" s="296"/>
      <c r="K30" s="296"/>
      <c r="L30" s="296"/>
      <c r="M30" s="296"/>
      <c r="N30" s="296"/>
      <c r="O30" s="296"/>
      <c r="P30" s="296"/>
      <c r="Q30" s="296"/>
      <c r="R30" s="296"/>
      <c r="S30" s="296"/>
      <c r="T30" s="296"/>
      <c r="U30" s="296"/>
    </row>
    <row r="31" spans="2:21" ht="24.95" customHeight="1" x14ac:dyDescent="0.2">
      <c r="B31" s="291" t="s">
        <v>28</v>
      </c>
      <c r="C31" s="292"/>
      <c r="D31" s="292"/>
      <c r="E31" s="292"/>
      <c r="F31" s="292"/>
      <c r="G31" s="292"/>
      <c r="H31" s="292"/>
      <c r="I31" s="292"/>
      <c r="J31" s="292"/>
      <c r="K31" s="292"/>
      <c r="L31" s="292"/>
      <c r="M31" s="292"/>
      <c r="N31" s="292"/>
      <c r="O31" s="292"/>
      <c r="P31" s="292"/>
      <c r="Q31" s="292"/>
      <c r="R31" s="292"/>
      <c r="S31" s="292"/>
      <c r="T31" s="292"/>
      <c r="U31" s="292"/>
    </row>
    <row r="32" spans="2:21" ht="60" customHeight="1" x14ac:dyDescent="0.2">
      <c r="B32" s="288"/>
      <c r="C32" s="288"/>
      <c r="D32" s="288"/>
      <c r="E32" s="288"/>
      <c r="F32" s="288"/>
      <c r="G32" s="288"/>
      <c r="H32" s="288"/>
      <c r="I32" s="288"/>
      <c r="J32" s="288"/>
      <c r="K32" s="288"/>
      <c r="L32" s="288"/>
      <c r="M32" s="288"/>
      <c r="N32" s="288"/>
      <c r="O32" s="288"/>
      <c r="P32" s="288"/>
      <c r="Q32" s="288"/>
      <c r="R32" s="288"/>
      <c r="S32" s="288"/>
      <c r="T32" s="288"/>
      <c r="U32" s="288"/>
    </row>
    <row r="33" spans="2:21" ht="60" customHeight="1" x14ac:dyDescent="0.2">
      <c r="B33" s="288"/>
      <c r="C33" s="288"/>
      <c r="D33" s="288"/>
      <c r="E33" s="288"/>
      <c r="F33" s="288"/>
      <c r="G33" s="288"/>
      <c r="H33" s="288"/>
      <c r="I33" s="288"/>
      <c r="J33" s="288"/>
      <c r="K33" s="288"/>
      <c r="L33" s="288"/>
      <c r="M33" s="288"/>
      <c r="N33" s="288"/>
      <c r="O33" s="288"/>
      <c r="P33" s="288"/>
      <c r="Q33" s="288"/>
      <c r="R33" s="288"/>
      <c r="S33" s="288"/>
      <c r="T33" s="288"/>
      <c r="U33" s="288"/>
    </row>
    <row r="34" spans="2:21" s="157" customFormat="1" ht="24.95" customHeight="1" x14ac:dyDescent="0.25">
      <c r="B34" s="293" t="s">
        <v>123</v>
      </c>
      <c r="C34" s="294"/>
      <c r="D34" s="294"/>
      <c r="E34" s="294"/>
      <c r="F34" s="294"/>
      <c r="G34" s="294"/>
      <c r="H34" s="294"/>
      <c r="I34" s="294"/>
      <c r="J34" s="294"/>
      <c r="K34" s="294"/>
      <c r="L34" s="294"/>
      <c r="M34" s="294"/>
      <c r="N34" s="294"/>
      <c r="O34" s="294"/>
      <c r="P34" s="294"/>
      <c r="Q34" s="294"/>
      <c r="R34" s="294"/>
      <c r="S34" s="294"/>
      <c r="T34" s="294"/>
      <c r="U34" s="294"/>
    </row>
    <row r="35" spans="2:21" ht="60" customHeight="1" x14ac:dyDescent="0.2">
      <c r="B35" s="288"/>
      <c r="C35" s="288"/>
      <c r="D35" s="288"/>
      <c r="E35" s="288"/>
      <c r="F35" s="288"/>
      <c r="G35" s="288"/>
      <c r="H35" s="288"/>
      <c r="I35" s="288"/>
      <c r="J35" s="288"/>
      <c r="K35" s="288"/>
      <c r="L35" s="288"/>
      <c r="M35" s="288"/>
      <c r="N35" s="288"/>
      <c r="O35" s="288"/>
      <c r="P35" s="288"/>
      <c r="Q35" s="288"/>
      <c r="R35" s="288"/>
      <c r="S35" s="288"/>
      <c r="T35" s="288"/>
      <c r="U35" s="288"/>
    </row>
    <row r="36" spans="2:21" ht="60" customHeight="1" x14ac:dyDescent="0.2">
      <c r="B36" s="288"/>
      <c r="C36" s="288"/>
      <c r="D36" s="288"/>
      <c r="E36" s="288"/>
      <c r="F36" s="288"/>
      <c r="G36" s="288"/>
      <c r="H36" s="288"/>
      <c r="I36" s="288"/>
      <c r="J36" s="288"/>
      <c r="K36" s="288"/>
      <c r="L36" s="288"/>
      <c r="M36" s="288"/>
      <c r="N36" s="288"/>
      <c r="O36" s="288"/>
      <c r="P36" s="288"/>
      <c r="Q36" s="288"/>
      <c r="R36" s="288"/>
      <c r="S36" s="288"/>
      <c r="T36" s="288"/>
      <c r="U36" s="288"/>
    </row>
    <row r="37" spans="2:21" ht="60" customHeight="1" x14ac:dyDescent="0.2">
      <c r="B37" s="288"/>
      <c r="C37" s="288"/>
      <c r="D37" s="288"/>
      <c r="E37" s="288"/>
      <c r="F37" s="288"/>
      <c r="G37" s="288"/>
      <c r="H37" s="288"/>
      <c r="I37" s="288"/>
      <c r="J37" s="288"/>
      <c r="K37" s="288"/>
      <c r="L37" s="288"/>
      <c r="M37" s="288"/>
      <c r="N37" s="288"/>
      <c r="O37" s="288"/>
      <c r="P37" s="288"/>
      <c r="Q37" s="288"/>
      <c r="R37" s="288"/>
      <c r="S37" s="288"/>
      <c r="T37" s="288"/>
      <c r="U37" s="288"/>
    </row>
    <row r="39" spans="2:21" x14ac:dyDescent="0.2">
      <c r="B39" s="289">
        <v>2026</v>
      </c>
      <c r="C39" s="290"/>
      <c r="D39" s="290"/>
      <c r="E39" s="290"/>
      <c r="F39" s="290"/>
      <c r="G39" s="290"/>
      <c r="H39" s="290"/>
      <c r="I39" s="290"/>
      <c r="J39" s="290"/>
      <c r="K39" s="290"/>
      <c r="L39" s="290"/>
      <c r="M39" s="290"/>
      <c r="N39" s="290"/>
      <c r="O39" s="290"/>
      <c r="P39" s="290"/>
      <c r="Q39" s="290"/>
      <c r="R39" s="290"/>
      <c r="S39" s="290"/>
      <c r="T39" s="290"/>
      <c r="U39" s="290"/>
    </row>
    <row r="40" spans="2:21" ht="19.5" x14ac:dyDescent="0.2">
      <c r="B40" s="291" t="s">
        <v>28</v>
      </c>
      <c r="C40" s="292"/>
      <c r="D40" s="292"/>
      <c r="E40" s="292"/>
      <c r="F40" s="292"/>
      <c r="G40" s="292"/>
      <c r="H40" s="292"/>
      <c r="I40" s="292"/>
      <c r="J40" s="292"/>
      <c r="K40" s="292"/>
      <c r="L40" s="292"/>
      <c r="M40" s="292"/>
      <c r="N40" s="292"/>
      <c r="O40" s="292"/>
      <c r="P40" s="292"/>
      <c r="Q40" s="292"/>
      <c r="R40" s="292"/>
      <c r="S40" s="292"/>
      <c r="T40" s="292"/>
      <c r="U40" s="292"/>
    </row>
    <row r="41" spans="2:21" ht="60.75" customHeight="1" x14ac:dyDescent="0.2">
      <c r="B41" s="288"/>
      <c r="C41" s="288"/>
      <c r="D41" s="288"/>
      <c r="E41" s="288"/>
      <c r="F41" s="288"/>
      <c r="G41" s="288"/>
      <c r="H41" s="288"/>
      <c r="I41" s="288"/>
      <c r="J41" s="288"/>
      <c r="K41" s="288"/>
      <c r="L41" s="288"/>
      <c r="M41" s="288"/>
      <c r="N41" s="288"/>
      <c r="O41" s="288"/>
      <c r="P41" s="288"/>
      <c r="Q41" s="288"/>
      <c r="R41" s="288"/>
      <c r="S41" s="288"/>
      <c r="T41" s="288"/>
      <c r="U41" s="288"/>
    </row>
    <row r="42" spans="2:21" ht="60" customHeight="1" x14ac:dyDescent="0.2">
      <c r="B42" s="288"/>
      <c r="C42" s="288"/>
      <c r="D42" s="288"/>
      <c r="E42" s="288"/>
      <c r="F42" s="288"/>
      <c r="G42" s="288"/>
      <c r="H42" s="288"/>
      <c r="I42" s="288"/>
      <c r="J42" s="288"/>
      <c r="K42" s="288"/>
      <c r="L42" s="288"/>
      <c r="M42" s="288"/>
      <c r="N42" s="288"/>
      <c r="O42" s="288"/>
      <c r="P42" s="288"/>
      <c r="Q42" s="288"/>
      <c r="R42" s="288"/>
      <c r="S42" s="288"/>
      <c r="T42" s="288"/>
      <c r="U42" s="288"/>
    </row>
    <row r="43" spans="2:21" ht="19.5" x14ac:dyDescent="0.2">
      <c r="B43" s="293" t="s">
        <v>123</v>
      </c>
      <c r="C43" s="294"/>
      <c r="D43" s="294"/>
      <c r="E43" s="294"/>
      <c r="F43" s="294"/>
      <c r="G43" s="294"/>
      <c r="H43" s="294"/>
      <c r="I43" s="294"/>
      <c r="J43" s="294"/>
      <c r="K43" s="294"/>
      <c r="L43" s="294"/>
      <c r="M43" s="294"/>
      <c r="N43" s="294"/>
      <c r="O43" s="294"/>
      <c r="P43" s="294"/>
      <c r="Q43" s="294"/>
      <c r="R43" s="294"/>
      <c r="S43" s="294"/>
      <c r="T43" s="294"/>
      <c r="U43" s="294"/>
    </row>
    <row r="44" spans="2:21" ht="45.75" customHeight="1" x14ac:dyDescent="0.2">
      <c r="B44" s="288"/>
      <c r="C44" s="288"/>
      <c r="D44" s="288"/>
      <c r="E44" s="288"/>
      <c r="F44" s="288"/>
      <c r="G44" s="288"/>
      <c r="H44" s="288"/>
      <c r="I44" s="288"/>
      <c r="J44" s="288"/>
      <c r="K44" s="288"/>
      <c r="L44" s="288"/>
      <c r="M44" s="288"/>
      <c r="N44" s="288"/>
      <c r="O44" s="288"/>
      <c r="P44" s="288"/>
      <c r="Q44" s="288"/>
      <c r="R44" s="288"/>
      <c r="S44" s="288"/>
      <c r="T44" s="288"/>
      <c r="U44" s="288"/>
    </row>
    <row r="45" spans="2:21" ht="48" customHeight="1" x14ac:dyDescent="0.2">
      <c r="B45" s="288"/>
      <c r="C45" s="288"/>
      <c r="D45" s="288"/>
      <c r="E45" s="288"/>
      <c r="F45" s="288"/>
      <c r="G45" s="288"/>
      <c r="H45" s="288"/>
      <c r="I45" s="288"/>
      <c r="J45" s="288"/>
      <c r="K45" s="288"/>
      <c r="L45" s="288"/>
      <c r="M45" s="288"/>
      <c r="N45" s="288"/>
      <c r="O45" s="288"/>
      <c r="P45" s="288"/>
      <c r="Q45" s="288"/>
      <c r="R45" s="288"/>
      <c r="S45" s="288"/>
      <c r="T45" s="288"/>
      <c r="U45" s="288"/>
    </row>
    <row r="46" spans="2:21" ht="56.25" customHeight="1" x14ac:dyDescent="0.2">
      <c r="B46" s="288"/>
      <c r="C46" s="288"/>
      <c r="D46" s="288"/>
      <c r="E46" s="288"/>
      <c r="F46" s="288"/>
      <c r="G46" s="288"/>
      <c r="H46" s="288"/>
      <c r="I46" s="288"/>
      <c r="J46" s="288"/>
      <c r="K46" s="288"/>
      <c r="L46" s="288"/>
      <c r="M46" s="288"/>
      <c r="N46" s="288"/>
      <c r="O46" s="288"/>
      <c r="P46" s="288"/>
      <c r="Q46" s="288"/>
      <c r="R46" s="288"/>
      <c r="S46" s="288"/>
      <c r="T46" s="288"/>
      <c r="U46" s="288"/>
    </row>
    <row r="65495" spans="2:22" x14ac:dyDescent="0.2">
      <c r="B65495" s="159" t="s">
        <v>29</v>
      </c>
      <c r="C65495" s="159"/>
      <c r="D65495" s="159"/>
      <c r="E65495" s="159"/>
      <c r="F65495" s="159"/>
      <c r="G65495" s="159"/>
      <c r="H65495" s="159"/>
      <c r="I65495" s="159"/>
      <c r="J65495" s="159"/>
      <c r="K65495" s="159"/>
      <c r="L65495" s="159"/>
      <c r="M65495" s="159"/>
      <c r="N65495" s="159"/>
      <c r="O65495" s="159"/>
      <c r="P65495" s="159"/>
      <c r="Q65495" s="159"/>
      <c r="R65495" s="159"/>
      <c r="S65495" s="159"/>
      <c r="T65495" s="159"/>
      <c r="U65495" s="159"/>
      <c r="V65495" s="159"/>
    </row>
    <row r="65496" spans="2:22" x14ac:dyDescent="0.2">
      <c r="B65496" s="160" t="s">
        <v>30</v>
      </c>
      <c r="C65496" s="160"/>
      <c r="D65496" s="160"/>
      <c r="E65496" s="160"/>
      <c r="F65496" s="160"/>
      <c r="G65496" s="160"/>
      <c r="H65496" s="160"/>
      <c r="I65496" s="160"/>
      <c r="J65496" s="160"/>
      <c r="K65496" s="160"/>
      <c r="L65496" s="160"/>
      <c r="M65496" s="160"/>
      <c r="N65496" s="160"/>
      <c r="O65496" s="160"/>
      <c r="P65496" s="160"/>
      <c r="Q65496" s="160"/>
      <c r="R65496" s="160"/>
      <c r="S65496" s="160"/>
      <c r="T65496" s="160"/>
      <c r="U65496" s="160"/>
      <c r="V65496" s="160"/>
    </row>
    <row r="65497" spans="2:22" x14ac:dyDescent="0.2">
      <c r="B65497" s="160" t="s">
        <v>31</v>
      </c>
      <c r="C65497" s="160"/>
      <c r="D65497" s="160"/>
      <c r="E65497" s="160"/>
      <c r="F65497" s="160"/>
      <c r="G65497" s="160"/>
      <c r="H65497" s="160"/>
      <c r="I65497" s="160"/>
      <c r="J65497" s="160"/>
      <c r="K65497" s="160"/>
      <c r="L65497" s="160"/>
      <c r="M65497" s="160"/>
      <c r="N65497" s="160"/>
      <c r="O65497" s="160"/>
      <c r="P65497" s="160"/>
      <c r="Q65497" s="160"/>
      <c r="R65497" s="160"/>
      <c r="S65497" s="160"/>
      <c r="T65497" s="160"/>
      <c r="U65497" s="160"/>
      <c r="V65497" s="160"/>
    </row>
  </sheetData>
  <mergeCells count="40">
    <mergeCell ref="V2:V3"/>
    <mergeCell ref="H2:K2"/>
    <mergeCell ref="M2:P2"/>
    <mergeCell ref="C2:F2"/>
    <mergeCell ref="B2:B3"/>
    <mergeCell ref="L3:L9"/>
    <mergeCell ref="G3:G9"/>
    <mergeCell ref="R2:U2"/>
    <mergeCell ref="B12:U12"/>
    <mergeCell ref="B13:U13"/>
    <mergeCell ref="B14:U14"/>
    <mergeCell ref="B15:U15"/>
    <mergeCell ref="B16:U16"/>
    <mergeCell ref="B17:U17"/>
    <mergeCell ref="B27:U27"/>
    <mergeCell ref="B28:U28"/>
    <mergeCell ref="B32:U32"/>
    <mergeCell ref="B33:U33"/>
    <mergeCell ref="B25:U25"/>
    <mergeCell ref="B26:U26"/>
    <mergeCell ref="B18:U18"/>
    <mergeCell ref="B19:U19"/>
    <mergeCell ref="B21:U21"/>
    <mergeCell ref="B22:U22"/>
    <mergeCell ref="B23:U23"/>
    <mergeCell ref="B24:U24"/>
    <mergeCell ref="B34:U34"/>
    <mergeCell ref="B35:U35"/>
    <mergeCell ref="B30:U30"/>
    <mergeCell ref="B31:U31"/>
    <mergeCell ref="B36:U36"/>
    <mergeCell ref="B37:U37"/>
    <mergeCell ref="B45:U45"/>
    <mergeCell ref="B46:U46"/>
    <mergeCell ref="B39:U39"/>
    <mergeCell ref="B40:U40"/>
    <mergeCell ref="B41:U41"/>
    <mergeCell ref="B42:U42"/>
    <mergeCell ref="B43:U43"/>
    <mergeCell ref="B44:U44"/>
  </mergeCells>
  <phoneticPr fontId="2" type="noConversion"/>
  <hyperlinks>
    <hyperlink ref="B65497" r:id="rId1" xr:uid="{00000000-0004-0000-0200-000000000000}"/>
    <hyperlink ref="B65496" r:id="rId2" xr:uid="{00000000-0004-0000-0200-000001000000}"/>
    <hyperlink ref="B4" location="Autoevaluación!A6" tooltip="Ir a autoevaluación" display="Direccionamiento Estratégico" xr:uid="{00000000-0004-0000-0200-000002000000}"/>
    <hyperlink ref="B5" location="Autoevaluación!A12" tooltip="|Ir a autoevaluacion" display="Gestión Estratégica" xr:uid="{00000000-0004-0000-0200-000003000000}"/>
    <hyperlink ref="B6" location="Autoevaluación!A19" tooltip="Ir a autoevaluacion" display="Gobierno Escolar" xr:uid="{00000000-0004-0000-0200-000004000000}"/>
    <hyperlink ref="B7" location="Autoevaluación!A29" tooltip="Ir a autoevaluacion" display="Cultura Institucional" xr:uid="{00000000-0004-0000-0200-000005000000}"/>
    <hyperlink ref="B8" location="Autoevaluación!A35" tooltip="Ir a autoevaluacion" display="Clima Escolar" xr:uid="{00000000-0004-0000-0200-000006000000}"/>
    <hyperlink ref="B9" location="Autoevaluación!A46" tooltip="Ir a autoevaluacion" display="Relaciones Con El Entorno" xr:uid="{00000000-0004-0000-0200-000007000000}"/>
  </hyperlinks>
  <pageMargins left="0.7" right="0.7" top="0.75" bottom="0.75" header="0.3" footer="0.3"/>
  <pageSetup orientation="portrait" verticalDpi="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B1:V65497"/>
  <sheetViews>
    <sheetView showGridLines="0" topLeftCell="A4" zoomScale="70" zoomScaleNormal="70" workbookViewId="0">
      <selection activeCell="B39" sqref="B39:U39"/>
    </sheetView>
  </sheetViews>
  <sheetFormatPr baseColWidth="10" defaultColWidth="11.42578125" defaultRowHeight="15" x14ac:dyDescent="0.2"/>
  <cols>
    <col min="1" max="1" width="1.42578125" style="1" customWidth="1"/>
    <col min="2" max="2" width="34.710937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8554687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331" t="s">
        <v>127</v>
      </c>
      <c r="C2" s="324" t="s">
        <v>179</v>
      </c>
      <c r="D2" s="324"/>
      <c r="E2" s="324"/>
      <c r="F2" s="324"/>
      <c r="G2" s="2"/>
      <c r="H2" s="325" t="s">
        <v>180</v>
      </c>
      <c r="I2" s="325"/>
      <c r="J2" s="325"/>
      <c r="K2" s="325"/>
      <c r="L2" s="2"/>
      <c r="M2" s="333" t="s">
        <v>181</v>
      </c>
      <c r="N2" s="333"/>
      <c r="O2" s="333"/>
      <c r="P2" s="333"/>
      <c r="Q2" s="55"/>
      <c r="R2" s="316" t="s">
        <v>182</v>
      </c>
      <c r="S2" s="316"/>
      <c r="T2" s="316"/>
      <c r="U2" s="316"/>
      <c r="V2" s="321"/>
    </row>
    <row r="3" spans="2:22" ht="24.75" customHeight="1" thickBot="1" x14ac:dyDescent="0.25">
      <c r="B3" s="332"/>
      <c r="C3" s="3">
        <v>1</v>
      </c>
      <c r="D3" s="3">
        <v>2</v>
      </c>
      <c r="E3" s="4">
        <v>3</v>
      </c>
      <c r="F3" s="5">
        <v>4</v>
      </c>
      <c r="G3" s="329"/>
      <c r="H3" s="3">
        <v>1</v>
      </c>
      <c r="I3" s="3">
        <v>2</v>
      </c>
      <c r="J3" s="4">
        <v>3</v>
      </c>
      <c r="K3" s="5">
        <v>4</v>
      </c>
      <c r="L3" s="322"/>
      <c r="M3" s="3">
        <v>1</v>
      </c>
      <c r="N3" s="3">
        <v>2</v>
      </c>
      <c r="O3" s="4">
        <v>3</v>
      </c>
      <c r="P3" s="5">
        <v>4</v>
      </c>
      <c r="Q3" s="56"/>
      <c r="R3" s="3">
        <v>1</v>
      </c>
      <c r="S3" s="3">
        <v>2</v>
      </c>
      <c r="T3" s="4">
        <v>3</v>
      </c>
      <c r="U3" s="5">
        <v>4</v>
      </c>
      <c r="V3" s="321"/>
    </row>
    <row r="4" spans="2:22" ht="38.1" customHeight="1" thickTop="1" thickBot="1" x14ac:dyDescent="0.25">
      <c r="B4" s="37" t="s">
        <v>128</v>
      </c>
      <c r="C4" s="36">
        <f>Autoevaluación!R55/SUM(Autoevaluación!R55:R58)</f>
        <v>0.2</v>
      </c>
      <c r="D4" s="7">
        <f>Autoevaluación!R56/SUM(Autoevaluación!R55:R58)</f>
        <v>0.2</v>
      </c>
      <c r="E4" s="7">
        <f>Autoevaluación!R57/SUM(Autoevaluación!R55:R58)</f>
        <v>0.6</v>
      </c>
      <c r="F4" s="7">
        <f>Autoevaluación!R58/SUM(Autoevaluación!R55:R58)</f>
        <v>0</v>
      </c>
      <c r="G4" s="330"/>
      <c r="H4" s="7" t="e">
        <f>Autoevaluación!S55/SUM(Autoevaluación!S55:S59)</f>
        <v>#DIV/0!</v>
      </c>
      <c r="I4" s="7" t="e">
        <f>Autoevaluación!S56/SUM(Autoevaluación!S55:S58)</f>
        <v>#DIV/0!</v>
      </c>
      <c r="J4" s="7" t="e">
        <f>Autoevaluación!S57/SUM(Autoevaluación!S55:S58)</f>
        <v>#DIV/0!</v>
      </c>
      <c r="K4" s="7" t="e">
        <f>Autoevaluación!S58/SUM(Autoevaluación!S55:S58)</f>
        <v>#DIV/0!</v>
      </c>
      <c r="L4" s="323"/>
      <c r="M4" s="7" t="e">
        <f>Autoevaluación!T55/SUM(Autoevaluación!T55:T58)</f>
        <v>#DIV/0!</v>
      </c>
      <c r="N4" s="7" t="e">
        <f>Autoevaluación!T56/SUM(Autoevaluación!T55:T58)</f>
        <v>#DIV/0!</v>
      </c>
      <c r="O4" s="7" t="e">
        <f>Autoevaluación!T57/SUM(Autoevaluación!T55:T58)</f>
        <v>#DIV/0!</v>
      </c>
      <c r="P4" s="7" t="e">
        <f>Autoevaluación!T58/SUM(Autoevaluación!T55:T58)</f>
        <v>#DIV/0!</v>
      </c>
      <c r="Q4" s="53"/>
      <c r="R4" s="7" t="e">
        <f>Autoevaluación!U55/SUM(Autoevaluación!U55:U58)</f>
        <v>#DIV/0!</v>
      </c>
      <c r="S4" s="7" t="e">
        <f>Autoevaluación!U56/SUM(Autoevaluación!U55:U58)</f>
        <v>#DIV/0!</v>
      </c>
      <c r="T4" s="7" t="e">
        <f>Autoevaluación!U57/SUM(Autoevaluación!U55:U58)</f>
        <v>#DIV/0!</v>
      </c>
      <c r="U4" s="7" t="e">
        <f>Autoevaluación!U58/SUM(Autoevaluación!U55:U58)</f>
        <v>#DIV/0!</v>
      </c>
    </row>
    <row r="5" spans="2:22" ht="38.1" customHeight="1" thickTop="1" thickBot="1" x14ac:dyDescent="0.25">
      <c r="B5" s="37" t="s">
        <v>129</v>
      </c>
      <c r="C5" s="36">
        <f>Autoevaluación!R62/SUM(Autoevaluación!R62:R65)</f>
        <v>0.25</v>
      </c>
      <c r="D5" s="7">
        <f>Autoevaluación!R63/SUM(Autoevaluación!R62:R65)</f>
        <v>0.5</v>
      </c>
      <c r="E5" s="7">
        <f>Autoevaluación!R64/SUM(Autoevaluación!R62:R65)</f>
        <v>0.25</v>
      </c>
      <c r="F5" s="7">
        <f>Autoevaluación!R65/SUM(Autoevaluación!R62:R65)</f>
        <v>0</v>
      </c>
      <c r="G5" s="330"/>
      <c r="H5" s="7" t="e">
        <f>Autoevaluación!S62/SUM(Autoevaluación!S62:S65)</f>
        <v>#DIV/0!</v>
      </c>
      <c r="I5" s="7" t="e">
        <f>Autoevaluación!S63/SUM(Autoevaluación!S62:S65)</f>
        <v>#DIV/0!</v>
      </c>
      <c r="J5" s="7" t="e">
        <f>Autoevaluación!S64/SUM(Autoevaluación!S62:S65)</f>
        <v>#DIV/0!</v>
      </c>
      <c r="K5" s="7" t="e">
        <f>Autoevaluación!S65/SUM(Autoevaluación!S62:S65)</f>
        <v>#DIV/0!</v>
      </c>
      <c r="L5" s="323"/>
      <c r="M5" s="7" t="e">
        <f>Autoevaluación!T62/SUM(Autoevaluación!T62:T65)</f>
        <v>#DIV/0!</v>
      </c>
      <c r="N5" s="7" t="e">
        <f>Autoevaluación!T63/SUM(Autoevaluación!T62:T65)</f>
        <v>#DIV/0!</v>
      </c>
      <c r="O5" s="7" t="e">
        <f>Autoevaluación!T64/SUM(Autoevaluación!T62:T65)</f>
        <v>#DIV/0!</v>
      </c>
      <c r="P5" s="7" t="e">
        <f>Autoevaluación!T65/SUM(Autoevaluación!T62:T65)</f>
        <v>#DIV/0!</v>
      </c>
      <c r="Q5" s="53"/>
      <c r="R5" s="7" t="e">
        <f>Autoevaluación!U62/SUM(Autoevaluación!U62:U65)</f>
        <v>#DIV/0!</v>
      </c>
      <c r="S5" s="7" t="e">
        <f>Autoevaluación!U63/SUM(Autoevaluación!U62:U65)</f>
        <v>#DIV/0!</v>
      </c>
      <c r="T5" s="7" t="e">
        <f>Autoevaluación!U64/SUM(Autoevaluación!U62:U65)</f>
        <v>#DIV/0!</v>
      </c>
      <c r="U5" s="7" t="e">
        <f>Autoevaluación!U65/SUM(Autoevaluación!U62:U65)</f>
        <v>#DIV/0!</v>
      </c>
    </row>
    <row r="6" spans="2:22" ht="38.1" customHeight="1" thickTop="1" thickBot="1" x14ac:dyDescent="0.25">
      <c r="B6" s="37" t="s">
        <v>130</v>
      </c>
      <c r="C6" s="36">
        <f>Autoevaluación!R68/SUM(Autoevaluación!R68:R71)</f>
        <v>0</v>
      </c>
      <c r="D6" s="7">
        <f>Autoevaluación!R69/SUM(Autoevaluación!R68:R71)</f>
        <v>0.5</v>
      </c>
      <c r="E6" s="7">
        <f>Autoevaluación!R70/SUM(Autoevaluación!R68:R71)</f>
        <v>0.5</v>
      </c>
      <c r="F6" s="7">
        <f>Autoevaluación!R71/SUM(Autoevaluación!R68:R71)</f>
        <v>0</v>
      </c>
      <c r="G6" s="330"/>
      <c r="H6" s="7" t="e">
        <f>Autoevaluación!S68/SUM(Autoevaluación!S68:S71)</f>
        <v>#DIV/0!</v>
      </c>
      <c r="I6" s="7" t="e">
        <f>Autoevaluación!S69/SUM(Autoevaluación!S68:S71)</f>
        <v>#DIV/0!</v>
      </c>
      <c r="J6" s="7" t="e">
        <f>Autoevaluación!S70/SUM(Autoevaluación!S68:S71)</f>
        <v>#DIV/0!</v>
      </c>
      <c r="K6" s="7" t="e">
        <f>Autoevaluación!S71/SUM(Autoevaluación!S68:S71)</f>
        <v>#DIV/0!</v>
      </c>
      <c r="L6" s="323"/>
      <c r="M6" s="7" t="e">
        <f>Autoevaluación!T68/SUM(Autoevaluación!T68:T71)</f>
        <v>#DIV/0!</v>
      </c>
      <c r="N6" s="7" t="e">
        <f>Autoevaluación!T69/SUM(Autoevaluación!T68:T71)</f>
        <v>#DIV/0!</v>
      </c>
      <c r="O6" s="7" t="e">
        <f>Autoevaluación!T70/SUM(Autoevaluación!T68:T71)</f>
        <v>#DIV/0!</v>
      </c>
      <c r="P6" s="7" t="e">
        <f>Autoevaluación!T71/SUM(Autoevaluación!T68:T71)</f>
        <v>#DIV/0!</v>
      </c>
      <c r="Q6" s="53"/>
      <c r="R6" s="7" t="e">
        <f>Autoevaluación!U68/SUM(Autoevaluación!U68:U71)</f>
        <v>#DIV/0!</v>
      </c>
      <c r="S6" s="7" t="e">
        <f>Autoevaluación!U69/SUM(Autoevaluación!U68:U71)</f>
        <v>#DIV/0!</v>
      </c>
      <c r="T6" s="7" t="e">
        <f>Autoevaluación!U70/SUM(Autoevaluación!U68:U71)</f>
        <v>#DIV/0!</v>
      </c>
      <c r="U6" s="7" t="e">
        <f>Autoevaluación!U71/SUM(Autoevaluación!U68:U71)</f>
        <v>#DIV/0!</v>
      </c>
      <c r="V6" s="16"/>
    </row>
    <row r="7" spans="2:22" ht="38.1" customHeight="1" thickTop="1" thickBot="1" x14ac:dyDescent="0.25">
      <c r="B7" s="37" t="s">
        <v>131</v>
      </c>
      <c r="C7" s="36">
        <f>Autoevaluación!R74/SUM(Autoevaluación!R74:R77)</f>
        <v>0</v>
      </c>
      <c r="D7" s="7">
        <f>Autoevaluación!R75/SUM(Autoevaluación!R74:R77)</f>
        <v>0.5</v>
      </c>
      <c r="E7" s="7">
        <f>Autoevaluación!R76/SUM(Autoevaluación!R74:R77)</f>
        <v>0.5</v>
      </c>
      <c r="F7" s="7">
        <f>Autoevaluación!R77/SUM(Autoevaluación!R74:R77)</f>
        <v>0</v>
      </c>
      <c r="G7" s="330"/>
      <c r="H7" s="7" t="e">
        <f>Autoevaluación!S74/SUM(Autoevaluación!S74:S77)</f>
        <v>#DIV/0!</v>
      </c>
      <c r="I7" s="7" t="e">
        <f>Autoevaluación!S75/SUM(Autoevaluación!S74:S77)</f>
        <v>#DIV/0!</v>
      </c>
      <c r="J7" s="7" t="e">
        <f>Autoevaluación!S76/SUM(Autoevaluación!S74:S77)</f>
        <v>#DIV/0!</v>
      </c>
      <c r="K7" s="7" t="e">
        <f>Autoevaluación!S77/SUM(Autoevaluación!S74:S77)</f>
        <v>#DIV/0!</v>
      </c>
      <c r="L7" s="323"/>
      <c r="M7" s="7" t="e">
        <f>Autoevaluación!T74/SUM(Autoevaluación!T74:T77)</f>
        <v>#DIV/0!</v>
      </c>
      <c r="N7" s="7" t="e">
        <f>Autoevaluación!T75/SUM(Autoevaluación!T74:T77)</f>
        <v>#DIV/0!</v>
      </c>
      <c r="O7" s="7" t="e">
        <f>Autoevaluación!T76/SUM(Autoevaluación!T74:T77)</f>
        <v>#DIV/0!</v>
      </c>
      <c r="P7" s="7" t="e">
        <f>Autoevaluación!T77/SUM(Autoevaluación!T74:T77)</f>
        <v>#DIV/0!</v>
      </c>
      <c r="Q7" s="53"/>
      <c r="R7" s="7" t="e">
        <f>Autoevaluación!U74/SUM(Autoevaluación!U74:U77)</f>
        <v>#DIV/0!</v>
      </c>
      <c r="S7" s="7" t="e">
        <f>Autoevaluación!U75/SUM(Autoevaluación!U74:U77)</f>
        <v>#DIV/0!</v>
      </c>
      <c r="T7" s="7" t="e">
        <f>Autoevaluación!U76/SUM(Autoevaluación!U74:U77)</f>
        <v>#DIV/0!</v>
      </c>
      <c r="U7" s="7" t="e">
        <f>Autoevaluación!U77/SUM(Autoevaluación!U74:U77)</f>
        <v>#DIV/0!</v>
      </c>
    </row>
    <row r="8" spans="2:22" ht="38.1" customHeight="1" thickTop="1" x14ac:dyDescent="0.2">
      <c r="B8" s="38"/>
      <c r="C8" s="7"/>
      <c r="D8" s="7"/>
      <c r="E8" s="7"/>
      <c r="F8" s="7"/>
      <c r="G8" s="330"/>
      <c r="H8" s="7"/>
      <c r="I8" s="7"/>
      <c r="J8" s="7"/>
      <c r="K8" s="7"/>
      <c r="L8" s="323"/>
      <c r="M8" s="7"/>
      <c r="N8" s="7"/>
      <c r="O8" s="7"/>
      <c r="P8" s="7"/>
      <c r="Q8" s="53"/>
      <c r="R8" s="7"/>
      <c r="S8" s="7"/>
      <c r="T8" s="7"/>
      <c r="U8" s="7"/>
    </row>
    <row r="9" spans="2:22" ht="38.1" customHeight="1" x14ac:dyDescent="0.2">
      <c r="B9" s="6"/>
      <c r="C9" s="7"/>
      <c r="D9" s="7"/>
      <c r="E9" s="7"/>
      <c r="F9" s="7"/>
      <c r="G9" s="330"/>
      <c r="H9" s="7"/>
      <c r="I9" s="7"/>
      <c r="J9" s="7"/>
      <c r="K9" s="7"/>
      <c r="L9" s="323"/>
      <c r="M9" s="7"/>
      <c r="N9" s="7"/>
      <c r="O9" s="7"/>
      <c r="P9" s="7"/>
      <c r="Q9" s="53"/>
      <c r="R9" s="7"/>
      <c r="S9" s="7"/>
      <c r="T9" s="7"/>
      <c r="U9" s="7"/>
    </row>
    <row r="10" spans="2:22" ht="38.1" customHeight="1" x14ac:dyDescent="0.2">
      <c r="B10" s="15" t="s">
        <v>132</v>
      </c>
      <c r="C10" s="12">
        <f>AVERAGE(C4:C9)</f>
        <v>0.1125</v>
      </c>
      <c r="D10" s="12">
        <f>AVERAGE(D4:D9)</f>
        <v>0.42499999999999999</v>
      </c>
      <c r="E10" s="12">
        <f>AVERAGE(E4:E9)</f>
        <v>0.46250000000000002</v>
      </c>
      <c r="F10" s="12">
        <f>AVERAGE(F4:F9)</f>
        <v>0</v>
      </c>
      <c r="G10" s="9"/>
      <c r="H10" s="12" t="e">
        <f>AVERAGE(H4:H9)</f>
        <v>#DIV/0!</v>
      </c>
      <c r="I10" s="12" t="e">
        <f>AVERAGE(I4:I9)</f>
        <v>#DIV/0!</v>
      </c>
      <c r="J10" s="12" t="e">
        <f>AVERAGE(J4:J9)</f>
        <v>#DIV/0!</v>
      </c>
      <c r="K10" s="12" t="e">
        <f>AVERAGE(K4:K9)</f>
        <v>#DIV/0!</v>
      </c>
      <c r="L10" s="9"/>
      <c r="M10" s="12" t="e">
        <f>AVERAGE(M4:M9)</f>
        <v>#DIV/0!</v>
      </c>
      <c r="N10" s="12" t="e">
        <f>AVERAGE(N4:N9)</f>
        <v>#DIV/0!</v>
      </c>
      <c r="O10" s="12" t="e">
        <f>AVERAGE(O4:O9)</f>
        <v>#DIV/0!</v>
      </c>
      <c r="P10" s="12" t="e">
        <f>AVERAGE(P4:P9)</f>
        <v>#DIV/0!</v>
      </c>
      <c r="Q10" s="54"/>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324" t="s">
        <v>179</v>
      </c>
      <c r="C12" s="324"/>
      <c r="D12" s="324"/>
      <c r="E12" s="324"/>
      <c r="F12" s="324"/>
      <c r="G12" s="324"/>
      <c r="H12" s="324"/>
      <c r="I12" s="324"/>
      <c r="J12" s="324"/>
      <c r="K12" s="324"/>
      <c r="L12" s="324"/>
      <c r="M12" s="324"/>
      <c r="N12" s="324"/>
      <c r="O12" s="324"/>
      <c r="P12" s="324"/>
      <c r="Q12" s="324"/>
      <c r="R12" s="324"/>
      <c r="S12" s="324"/>
      <c r="T12" s="324"/>
      <c r="U12" s="324"/>
    </row>
    <row r="13" spans="2:22" ht="24.95" customHeight="1" x14ac:dyDescent="0.2">
      <c r="B13" s="326" t="s">
        <v>28</v>
      </c>
      <c r="C13" s="326"/>
      <c r="D13" s="326"/>
      <c r="E13" s="326"/>
      <c r="F13" s="326"/>
      <c r="G13" s="326"/>
      <c r="H13" s="326"/>
      <c r="I13" s="326"/>
      <c r="J13" s="326"/>
      <c r="K13" s="326"/>
      <c r="L13" s="326"/>
      <c r="M13" s="326"/>
      <c r="N13" s="326"/>
      <c r="O13" s="326"/>
      <c r="P13" s="326"/>
      <c r="Q13" s="326"/>
      <c r="R13" s="326"/>
      <c r="S13" s="326"/>
      <c r="T13" s="326"/>
      <c r="U13" s="326"/>
    </row>
    <row r="14" spans="2:22" ht="60" customHeight="1" x14ac:dyDescent="0.2">
      <c r="B14" s="315"/>
      <c r="C14" s="315"/>
      <c r="D14" s="315"/>
      <c r="E14" s="315"/>
      <c r="F14" s="315"/>
      <c r="G14" s="315"/>
      <c r="H14" s="315"/>
      <c r="I14" s="315"/>
      <c r="J14" s="315"/>
      <c r="K14" s="315"/>
      <c r="L14" s="315"/>
      <c r="M14" s="315"/>
      <c r="N14" s="315"/>
      <c r="O14" s="315"/>
      <c r="P14" s="315"/>
      <c r="Q14" s="315"/>
      <c r="R14" s="315"/>
      <c r="S14" s="315"/>
      <c r="T14" s="315"/>
      <c r="U14" s="315"/>
    </row>
    <row r="15" spans="2:22" ht="60" customHeight="1" x14ac:dyDescent="0.2">
      <c r="B15" s="315"/>
      <c r="C15" s="315"/>
      <c r="D15" s="315"/>
      <c r="E15" s="315"/>
      <c r="F15" s="315"/>
      <c r="G15" s="315"/>
      <c r="H15" s="315"/>
      <c r="I15" s="315"/>
      <c r="J15" s="315"/>
      <c r="K15" s="315"/>
      <c r="L15" s="315"/>
      <c r="M15" s="315"/>
      <c r="N15" s="315"/>
      <c r="O15" s="315"/>
      <c r="P15" s="315"/>
      <c r="Q15" s="315"/>
      <c r="R15" s="315"/>
      <c r="S15" s="315"/>
      <c r="T15" s="315"/>
      <c r="U15" s="315"/>
    </row>
    <row r="16" spans="2:22" s="14" customFormat="1" ht="24.95" customHeight="1" x14ac:dyDescent="0.25">
      <c r="B16" s="319" t="s">
        <v>123</v>
      </c>
      <c r="C16" s="319"/>
      <c r="D16" s="319"/>
      <c r="E16" s="319"/>
      <c r="F16" s="319"/>
      <c r="G16" s="319"/>
      <c r="H16" s="319"/>
      <c r="I16" s="319"/>
      <c r="J16" s="319"/>
      <c r="K16" s="319"/>
      <c r="L16" s="319"/>
      <c r="M16" s="319"/>
      <c r="N16" s="319"/>
      <c r="O16" s="319"/>
      <c r="P16" s="319"/>
      <c r="Q16" s="319"/>
      <c r="R16" s="319"/>
      <c r="S16" s="319"/>
      <c r="T16" s="319"/>
      <c r="U16" s="319"/>
    </row>
    <row r="17" spans="2:21" ht="60" customHeight="1" x14ac:dyDescent="0.2">
      <c r="B17" s="315"/>
      <c r="C17" s="315"/>
      <c r="D17" s="315"/>
      <c r="E17" s="315"/>
      <c r="F17" s="315"/>
      <c r="G17" s="315"/>
      <c r="H17" s="315"/>
      <c r="I17" s="315"/>
      <c r="J17" s="315"/>
      <c r="K17" s="315"/>
      <c r="L17" s="315"/>
      <c r="M17" s="315"/>
      <c r="N17" s="315"/>
      <c r="O17" s="315"/>
      <c r="P17" s="315"/>
      <c r="Q17" s="315"/>
      <c r="R17" s="315"/>
      <c r="S17" s="315"/>
      <c r="T17" s="315"/>
      <c r="U17" s="315"/>
    </row>
    <row r="18" spans="2:21" ht="60" customHeight="1" x14ac:dyDescent="0.2">
      <c r="B18" s="315"/>
      <c r="C18" s="315"/>
      <c r="D18" s="315"/>
      <c r="E18" s="315"/>
      <c r="F18" s="315"/>
      <c r="G18" s="315"/>
      <c r="H18" s="315"/>
      <c r="I18" s="315"/>
      <c r="J18" s="315"/>
      <c r="K18" s="315"/>
      <c r="L18" s="315"/>
      <c r="M18" s="315"/>
      <c r="N18" s="315"/>
      <c r="O18" s="315"/>
      <c r="P18" s="315"/>
      <c r="Q18" s="315"/>
      <c r="R18" s="315"/>
      <c r="S18" s="315"/>
      <c r="T18" s="315"/>
      <c r="U18" s="315"/>
    </row>
    <row r="19" spans="2:21" ht="60" customHeight="1" x14ac:dyDescent="0.2">
      <c r="B19" s="315"/>
      <c r="C19" s="315"/>
      <c r="D19" s="315"/>
      <c r="E19" s="315"/>
      <c r="F19" s="315"/>
      <c r="G19" s="315"/>
      <c r="H19" s="315"/>
      <c r="I19" s="315"/>
      <c r="J19" s="315"/>
      <c r="K19" s="315"/>
      <c r="L19" s="315"/>
      <c r="M19" s="315"/>
      <c r="N19" s="315"/>
      <c r="O19" s="315"/>
      <c r="P19" s="315"/>
      <c r="Q19" s="315"/>
      <c r="R19" s="315"/>
      <c r="S19" s="315"/>
      <c r="T19" s="315"/>
      <c r="U19" s="315"/>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327" t="s">
        <v>180</v>
      </c>
      <c r="C21" s="327"/>
      <c r="D21" s="327"/>
      <c r="E21" s="327"/>
      <c r="F21" s="327"/>
      <c r="G21" s="327"/>
      <c r="H21" s="327"/>
      <c r="I21" s="327"/>
      <c r="J21" s="327"/>
      <c r="K21" s="327"/>
      <c r="L21" s="327"/>
      <c r="M21" s="327"/>
      <c r="N21" s="327"/>
      <c r="O21" s="327"/>
      <c r="P21" s="327"/>
      <c r="Q21" s="327"/>
      <c r="R21" s="327"/>
      <c r="S21" s="327"/>
      <c r="T21" s="327"/>
      <c r="U21" s="327"/>
    </row>
    <row r="22" spans="2:21" ht="24.95" customHeight="1" x14ac:dyDescent="0.2">
      <c r="B22" s="328" t="s">
        <v>28</v>
      </c>
      <c r="C22" s="328"/>
      <c r="D22" s="328"/>
      <c r="E22" s="328"/>
      <c r="F22" s="328"/>
      <c r="G22" s="328"/>
      <c r="H22" s="328"/>
      <c r="I22" s="328"/>
      <c r="J22" s="328"/>
      <c r="K22" s="328"/>
      <c r="L22" s="328"/>
      <c r="M22" s="328"/>
      <c r="N22" s="328"/>
      <c r="O22" s="328"/>
      <c r="P22" s="328"/>
      <c r="Q22" s="328"/>
      <c r="R22" s="328"/>
      <c r="S22" s="328"/>
      <c r="T22" s="328"/>
      <c r="U22" s="328"/>
    </row>
    <row r="23" spans="2:21" ht="60" customHeight="1" x14ac:dyDescent="0.2">
      <c r="B23" s="315"/>
      <c r="C23" s="315"/>
      <c r="D23" s="315"/>
      <c r="E23" s="315"/>
      <c r="F23" s="315"/>
      <c r="G23" s="315"/>
      <c r="H23" s="315"/>
      <c r="I23" s="315"/>
      <c r="J23" s="315"/>
      <c r="K23" s="315"/>
      <c r="L23" s="315"/>
      <c r="M23" s="315"/>
      <c r="N23" s="315"/>
      <c r="O23" s="315"/>
      <c r="P23" s="315"/>
      <c r="Q23" s="315"/>
      <c r="R23" s="315"/>
      <c r="S23" s="315"/>
      <c r="T23" s="315"/>
      <c r="U23" s="315"/>
    </row>
    <row r="24" spans="2:21" ht="60" customHeight="1" x14ac:dyDescent="0.2">
      <c r="B24" s="315"/>
      <c r="C24" s="315"/>
      <c r="D24" s="315"/>
      <c r="E24" s="315"/>
      <c r="F24" s="315"/>
      <c r="G24" s="315"/>
      <c r="H24" s="315"/>
      <c r="I24" s="315"/>
      <c r="J24" s="315"/>
      <c r="K24" s="315"/>
      <c r="L24" s="315"/>
      <c r="M24" s="315"/>
      <c r="N24" s="315"/>
      <c r="O24" s="315"/>
      <c r="P24" s="315"/>
      <c r="Q24" s="315"/>
      <c r="R24" s="315"/>
      <c r="S24" s="315"/>
      <c r="T24" s="315"/>
      <c r="U24" s="315"/>
    </row>
    <row r="25" spans="2:21" s="14" customFormat="1" ht="24.95" customHeight="1" x14ac:dyDescent="0.25">
      <c r="B25" s="319" t="s">
        <v>123</v>
      </c>
      <c r="C25" s="319"/>
      <c r="D25" s="319"/>
      <c r="E25" s="319"/>
      <c r="F25" s="319"/>
      <c r="G25" s="319"/>
      <c r="H25" s="319"/>
      <c r="I25" s="319"/>
      <c r="J25" s="319"/>
      <c r="K25" s="319"/>
      <c r="L25" s="319"/>
      <c r="M25" s="319"/>
      <c r="N25" s="319"/>
      <c r="O25" s="319"/>
      <c r="P25" s="319"/>
      <c r="Q25" s="319"/>
      <c r="R25" s="319"/>
      <c r="S25" s="319"/>
      <c r="T25" s="319"/>
      <c r="U25" s="319"/>
    </row>
    <row r="26" spans="2:21" ht="60" customHeight="1" x14ac:dyDescent="0.2">
      <c r="B26" s="315"/>
      <c r="C26" s="315"/>
      <c r="D26" s="315"/>
      <c r="E26" s="315"/>
      <c r="F26" s="315"/>
      <c r="G26" s="315"/>
      <c r="H26" s="315"/>
      <c r="I26" s="315"/>
      <c r="J26" s="315"/>
      <c r="K26" s="315"/>
      <c r="L26" s="315"/>
      <c r="M26" s="315"/>
      <c r="N26" s="315"/>
      <c r="O26" s="315"/>
      <c r="P26" s="315"/>
      <c r="Q26" s="315"/>
      <c r="R26" s="315"/>
      <c r="S26" s="315"/>
      <c r="T26" s="315"/>
      <c r="U26" s="315"/>
    </row>
    <row r="27" spans="2:21" ht="60" customHeight="1" x14ac:dyDescent="0.2">
      <c r="B27" s="315"/>
      <c r="C27" s="315"/>
      <c r="D27" s="315"/>
      <c r="E27" s="315"/>
      <c r="F27" s="315"/>
      <c r="G27" s="315"/>
      <c r="H27" s="315"/>
      <c r="I27" s="315"/>
      <c r="J27" s="315"/>
      <c r="K27" s="315"/>
      <c r="L27" s="315"/>
      <c r="M27" s="315"/>
      <c r="N27" s="315"/>
      <c r="O27" s="315"/>
      <c r="P27" s="315"/>
      <c r="Q27" s="315"/>
      <c r="R27" s="315"/>
      <c r="S27" s="315"/>
      <c r="T27" s="315"/>
      <c r="U27" s="315"/>
    </row>
    <row r="28" spans="2:21" ht="60" customHeight="1" x14ac:dyDescent="0.2">
      <c r="B28" s="315"/>
      <c r="C28" s="315"/>
      <c r="D28" s="315"/>
      <c r="E28" s="315"/>
      <c r="F28" s="315"/>
      <c r="G28" s="315"/>
      <c r="H28" s="315"/>
      <c r="I28" s="315"/>
      <c r="J28" s="315"/>
      <c r="K28" s="315"/>
      <c r="L28" s="315"/>
      <c r="M28" s="315"/>
      <c r="N28" s="315"/>
      <c r="O28" s="315"/>
      <c r="P28" s="315"/>
      <c r="Q28" s="315"/>
      <c r="R28" s="315"/>
      <c r="S28" s="315"/>
      <c r="T28" s="315"/>
      <c r="U28" s="315"/>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320" t="s">
        <v>181</v>
      </c>
      <c r="C30" s="320"/>
      <c r="D30" s="320"/>
      <c r="E30" s="320"/>
      <c r="F30" s="320"/>
      <c r="G30" s="320"/>
      <c r="H30" s="320"/>
      <c r="I30" s="320"/>
      <c r="J30" s="320"/>
      <c r="K30" s="320"/>
      <c r="L30" s="320"/>
      <c r="M30" s="320"/>
      <c r="N30" s="320"/>
      <c r="O30" s="320"/>
      <c r="P30" s="320"/>
      <c r="Q30" s="320"/>
      <c r="R30" s="320"/>
      <c r="S30" s="320"/>
      <c r="T30" s="320"/>
      <c r="U30" s="320"/>
    </row>
    <row r="31" spans="2:21" ht="24.95" customHeight="1" x14ac:dyDescent="0.2">
      <c r="B31" s="317" t="s">
        <v>28</v>
      </c>
      <c r="C31" s="318"/>
      <c r="D31" s="318"/>
      <c r="E31" s="318"/>
      <c r="F31" s="318"/>
      <c r="G31" s="318"/>
      <c r="H31" s="318"/>
      <c r="I31" s="318"/>
      <c r="J31" s="318"/>
      <c r="K31" s="318"/>
      <c r="L31" s="318"/>
      <c r="M31" s="318"/>
      <c r="N31" s="318"/>
      <c r="O31" s="318"/>
      <c r="P31" s="318"/>
      <c r="Q31" s="318"/>
      <c r="R31" s="318"/>
      <c r="S31" s="318"/>
      <c r="T31" s="318"/>
      <c r="U31" s="318"/>
    </row>
    <row r="32" spans="2:21" ht="60" customHeight="1" x14ac:dyDescent="0.2">
      <c r="B32" s="315"/>
      <c r="C32" s="315"/>
      <c r="D32" s="315"/>
      <c r="E32" s="315"/>
      <c r="F32" s="315"/>
      <c r="G32" s="315"/>
      <c r="H32" s="315"/>
      <c r="I32" s="315"/>
      <c r="J32" s="315"/>
      <c r="K32" s="315"/>
      <c r="L32" s="315"/>
      <c r="M32" s="315"/>
      <c r="N32" s="315"/>
      <c r="O32" s="315"/>
      <c r="P32" s="315"/>
      <c r="Q32" s="315"/>
      <c r="R32" s="315"/>
      <c r="S32" s="315"/>
      <c r="T32" s="315"/>
      <c r="U32" s="315"/>
    </row>
    <row r="33" spans="2:21" ht="60" customHeight="1" x14ac:dyDescent="0.2">
      <c r="B33" s="315"/>
      <c r="C33" s="315"/>
      <c r="D33" s="315"/>
      <c r="E33" s="315"/>
      <c r="F33" s="315"/>
      <c r="G33" s="315"/>
      <c r="H33" s="315"/>
      <c r="I33" s="315"/>
      <c r="J33" s="315"/>
      <c r="K33" s="315"/>
      <c r="L33" s="315"/>
      <c r="M33" s="315"/>
      <c r="N33" s="315"/>
      <c r="O33" s="315"/>
      <c r="P33" s="315"/>
      <c r="Q33" s="315"/>
      <c r="R33" s="315"/>
      <c r="S33" s="315"/>
      <c r="T33" s="315"/>
      <c r="U33" s="315"/>
    </row>
    <row r="34" spans="2:21" s="14" customFormat="1" ht="24.95" customHeight="1" x14ac:dyDescent="0.25">
      <c r="B34" s="319" t="s">
        <v>123</v>
      </c>
      <c r="C34" s="319"/>
      <c r="D34" s="319"/>
      <c r="E34" s="319"/>
      <c r="F34" s="319"/>
      <c r="G34" s="319"/>
      <c r="H34" s="319"/>
      <c r="I34" s="319"/>
      <c r="J34" s="319"/>
      <c r="K34" s="319"/>
      <c r="L34" s="319"/>
      <c r="M34" s="319"/>
      <c r="N34" s="319"/>
      <c r="O34" s="319"/>
      <c r="P34" s="319"/>
      <c r="Q34" s="319"/>
      <c r="R34" s="319"/>
      <c r="S34" s="319"/>
      <c r="T34" s="319"/>
      <c r="U34" s="319"/>
    </row>
    <row r="35" spans="2:21" ht="60" customHeight="1" x14ac:dyDescent="0.2">
      <c r="B35" s="315"/>
      <c r="C35" s="315"/>
      <c r="D35" s="315"/>
      <c r="E35" s="315"/>
      <c r="F35" s="315"/>
      <c r="G35" s="315"/>
      <c r="H35" s="315"/>
      <c r="I35" s="315"/>
      <c r="J35" s="315"/>
      <c r="K35" s="315"/>
      <c r="L35" s="315"/>
      <c r="M35" s="315"/>
      <c r="N35" s="315"/>
      <c r="O35" s="315"/>
      <c r="P35" s="315"/>
      <c r="Q35" s="315"/>
      <c r="R35" s="315"/>
      <c r="S35" s="315"/>
      <c r="T35" s="315"/>
      <c r="U35" s="315"/>
    </row>
    <row r="36" spans="2:21" ht="60" customHeight="1" x14ac:dyDescent="0.2">
      <c r="B36" s="315"/>
      <c r="C36" s="315"/>
      <c r="D36" s="315"/>
      <c r="E36" s="315"/>
      <c r="F36" s="315"/>
      <c r="G36" s="315"/>
      <c r="H36" s="315"/>
      <c r="I36" s="315"/>
      <c r="J36" s="315"/>
      <c r="K36" s="315"/>
      <c r="L36" s="315"/>
      <c r="M36" s="315"/>
      <c r="N36" s="315"/>
      <c r="O36" s="315"/>
      <c r="P36" s="315"/>
      <c r="Q36" s="315"/>
      <c r="R36" s="315"/>
      <c r="S36" s="315"/>
      <c r="T36" s="315"/>
      <c r="U36" s="315"/>
    </row>
    <row r="37" spans="2:21" ht="60" customHeight="1" x14ac:dyDescent="0.2">
      <c r="B37" s="315"/>
      <c r="C37" s="315"/>
      <c r="D37" s="315"/>
      <c r="E37" s="315"/>
      <c r="F37" s="315"/>
      <c r="G37" s="315"/>
      <c r="H37" s="315"/>
      <c r="I37" s="315"/>
      <c r="J37" s="315"/>
      <c r="K37" s="315"/>
      <c r="L37" s="315"/>
      <c r="M37" s="315"/>
      <c r="N37" s="315"/>
      <c r="O37" s="315"/>
      <c r="P37" s="315"/>
      <c r="Q37" s="315"/>
      <c r="R37" s="315"/>
      <c r="S37" s="315"/>
      <c r="T37" s="315"/>
      <c r="U37" s="315"/>
    </row>
    <row r="39" spans="2:21" x14ac:dyDescent="0.2">
      <c r="B39" s="316" t="s">
        <v>182</v>
      </c>
      <c r="C39" s="316"/>
      <c r="D39" s="316"/>
      <c r="E39" s="316"/>
      <c r="F39" s="316"/>
      <c r="G39" s="316"/>
      <c r="H39" s="316"/>
      <c r="I39" s="316"/>
      <c r="J39" s="316"/>
      <c r="K39" s="316"/>
      <c r="L39" s="316"/>
      <c r="M39" s="316"/>
      <c r="N39" s="316"/>
      <c r="O39" s="316"/>
      <c r="P39" s="316"/>
      <c r="Q39" s="316"/>
      <c r="R39" s="316"/>
      <c r="S39" s="316"/>
      <c r="T39" s="316"/>
      <c r="U39" s="316"/>
    </row>
    <row r="40" spans="2:21" ht="19.5" x14ac:dyDescent="0.2">
      <c r="B40" s="317" t="s">
        <v>28</v>
      </c>
      <c r="C40" s="318"/>
      <c r="D40" s="318"/>
      <c r="E40" s="318"/>
      <c r="F40" s="318"/>
      <c r="G40" s="318"/>
      <c r="H40" s="318"/>
      <c r="I40" s="318"/>
      <c r="J40" s="318"/>
      <c r="K40" s="318"/>
      <c r="L40" s="318"/>
      <c r="M40" s="318"/>
      <c r="N40" s="318"/>
      <c r="O40" s="318"/>
      <c r="P40" s="318"/>
      <c r="Q40" s="318"/>
      <c r="R40" s="318"/>
      <c r="S40" s="318"/>
      <c r="T40" s="318"/>
      <c r="U40" s="318"/>
    </row>
    <row r="41" spans="2:21" ht="51.75" customHeight="1" x14ac:dyDescent="0.2">
      <c r="B41" s="315"/>
      <c r="C41" s="315"/>
      <c r="D41" s="315"/>
      <c r="E41" s="315"/>
      <c r="F41" s="315"/>
      <c r="G41" s="315"/>
      <c r="H41" s="315"/>
      <c r="I41" s="315"/>
      <c r="J41" s="315"/>
      <c r="K41" s="315"/>
      <c r="L41" s="315"/>
      <c r="M41" s="315"/>
      <c r="N41" s="315"/>
      <c r="O41" s="315"/>
      <c r="P41" s="315"/>
      <c r="Q41" s="315"/>
      <c r="R41" s="315"/>
      <c r="S41" s="315"/>
      <c r="T41" s="315"/>
      <c r="U41" s="315"/>
    </row>
    <row r="42" spans="2:21" ht="50.25" customHeight="1" x14ac:dyDescent="0.2">
      <c r="B42" s="315"/>
      <c r="C42" s="315"/>
      <c r="D42" s="315"/>
      <c r="E42" s="315"/>
      <c r="F42" s="315"/>
      <c r="G42" s="315"/>
      <c r="H42" s="315"/>
      <c r="I42" s="315"/>
      <c r="J42" s="315"/>
      <c r="K42" s="315"/>
      <c r="L42" s="315"/>
      <c r="M42" s="315"/>
      <c r="N42" s="315"/>
      <c r="O42" s="315"/>
      <c r="P42" s="315"/>
      <c r="Q42" s="315"/>
      <c r="R42" s="315"/>
      <c r="S42" s="315"/>
      <c r="T42" s="315"/>
      <c r="U42" s="315"/>
    </row>
    <row r="43" spans="2:21" ht="19.5" x14ac:dyDescent="0.2">
      <c r="B43" s="319" t="s">
        <v>123</v>
      </c>
      <c r="C43" s="319"/>
      <c r="D43" s="319"/>
      <c r="E43" s="319"/>
      <c r="F43" s="319"/>
      <c r="G43" s="319"/>
      <c r="H43" s="319"/>
      <c r="I43" s="319"/>
      <c r="J43" s="319"/>
      <c r="K43" s="319"/>
      <c r="L43" s="319"/>
      <c r="M43" s="319"/>
      <c r="N43" s="319"/>
      <c r="O43" s="319"/>
      <c r="P43" s="319"/>
      <c r="Q43" s="319"/>
      <c r="R43" s="319"/>
      <c r="S43" s="319"/>
      <c r="T43" s="319"/>
      <c r="U43" s="319"/>
    </row>
    <row r="44" spans="2:21" ht="69.75" customHeight="1" x14ac:dyDescent="0.2">
      <c r="B44" s="315"/>
      <c r="C44" s="315"/>
      <c r="D44" s="315"/>
      <c r="E44" s="315"/>
      <c r="F44" s="315"/>
      <c r="G44" s="315"/>
      <c r="H44" s="315"/>
      <c r="I44" s="315"/>
      <c r="J44" s="315"/>
      <c r="K44" s="315"/>
      <c r="L44" s="315"/>
      <c r="M44" s="315"/>
      <c r="N44" s="315"/>
      <c r="O44" s="315"/>
      <c r="P44" s="315"/>
      <c r="Q44" s="315"/>
      <c r="R44" s="315"/>
      <c r="S44" s="315"/>
      <c r="T44" s="315"/>
      <c r="U44" s="315"/>
    </row>
    <row r="45" spans="2:21" ht="60" customHeight="1" x14ac:dyDescent="0.2">
      <c r="B45" s="315"/>
      <c r="C45" s="315"/>
      <c r="D45" s="315"/>
      <c r="E45" s="315"/>
      <c r="F45" s="315"/>
      <c r="G45" s="315"/>
      <c r="H45" s="315"/>
      <c r="I45" s="315"/>
      <c r="J45" s="315"/>
      <c r="K45" s="315"/>
      <c r="L45" s="315"/>
      <c r="M45" s="315"/>
      <c r="N45" s="315"/>
      <c r="O45" s="315"/>
      <c r="P45" s="315"/>
      <c r="Q45" s="315"/>
      <c r="R45" s="315"/>
      <c r="S45" s="315"/>
      <c r="T45" s="315"/>
      <c r="U45" s="315"/>
    </row>
    <row r="46" spans="2:21" ht="59.25" customHeight="1" x14ac:dyDescent="0.2">
      <c r="B46" s="315"/>
      <c r="C46" s="315"/>
      <c r="D46" s="315"/>
      <c r="E46" s="315"/>
      <c r="F46" s="315"/>
      <c r="G46" s="315"/>
      <c r="H46" s="315"/>
      <c r="I46" s="315"/>
      <c r="J46" s="315"/>
      <c r="K46" s="315"/>
      <c r="L46" s="315"/>
      <c r="M46" s="315"/>
      <c r="N46" s="315"/>
      <c r="O46" s="315"/>
      <c r="P46" s="315"/>
      <c r="Q46" s="315"/>
      <c r="R46" s="315"/>
      <c r="S46" s="315"/>
      <c r="T46" s="315"/>
      <c r="U46" s="315"/>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26:U26"/>
    <mergeCell ref="G3:G9"/>
    <mergeCell ref="B2:B3"/>
    <mergeCell ref="M2:P2"/>
    <mergeCell ref="B16:U16"/>
    <mergeCell ref="B23:U23"/>
    <mergeCell ref="V2:V3"/>
    <mergeCell ref="L3:L9"/>
    <mergeCell ref="C2:F2"/>
    <mergeCell ref="B24:U24"/>
    <mergeCell ref="B25:U25"/>
    <mergeCell ref="H2:K2"/>
    <mergeCell ref="R2:U2"/>
    <mergeCell ref="B12:U12"/>
    <mergeCell ref="B13:U13"/>
    <mergeCell ref="B14:U14"/>
    <mergeCell ref="B15:U15"/>
    <mergeCell ref="B17:U17"/>
    <mergeCell ref="B18:U18"/>
    <mergeCell ref="B19:U19"/>
    <mergeCell ref="B21:U21"/>
    <mergeCell ref="B22:U22"/>
    <mergeCell ref="B27:U27"/>
    <mergeCell ref="B28:U28"/>
    <mergeCell ref="B30:U30"/>
    <mergeCell ref="B31:U31"/>
    <mergeCell ref="B32:U32"/>
    <mergeCell ref="B33:U33"/>
    <mergeCell ref="B34:U34"/>
    <mergeCell ref="B35:U35"/>
    <mergeCell ref="B36:U36"/>
    <mergeCell ref="B37:U37"/>
    <mergeCell ref="B44:U44"/>
    <mergeCell ref="B45:U45"/>
    <mergeCell ref="B46:U46"/>
    <mergeCell ref="B39:U39"/>
    <mergeCell ref="B40:U40"/>
    <mergeCell ref="B41:U41"/>
    <mergeCell ref="B42:U42"/>
    <mergeCell ref="B43:U43"/>
  </mergeCells>
  <phoneticPr fontId="2" type="noConversion"/>
  <hyperlinks>
    <hyperlink ref="B65497" r:id="rId1" xr:uid="{00000000-0004-0000-0300-000000000000}"/>
    <hyperlink ref="B65496" r:id="rId2" xr:uid="{00000000-0004-0000-0300-000001000000}"/>
    <hyperlink ref="B4" location="Autoevaluación!A54" tooltip="Ir a autoevaluacion" display="Diseño pedagogico" xr:uid="{00000000-0004-0000-0300-000002000000}"/>
    <hyperlink ref="B5" location="Autoevaluación!A61" tooltip="Ir a autoevaluacion" display="Practicas pedagogicas" xr:uid="{00000000-0004-0000-0300-000003000000}"/>
    <hyperlink ref="B6" location="Autoevaluación!A67" tooltip="Ir a autoevaluación" display="Gestion de aula" xr:uid="{00000000-0004-0000-0300-000004000000}"/>
    <hyperlink ref="B7" location="Autoevaluación!A73" tooltip="Ir a autoevaluación" display="Seguimiento academico" xr:uid="{00000000-0004-0000-0300-000005000000}"/>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B1:V65497"/>
  <sheetViews>
    <sheetView showGridLines="0" zoomScale="60" zoomScaleNormal="60" workbookViewId="0">
      <selection activeCell="B17" sqref="B17:U17"/>
    </sheetView>
  </sheetViews>
  <sheetFormatPr baseColWidth="10" defaultColWidth="11.42578125"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140625" style="1" customWidth="1"/>
    <col min="18" max="21" width="7.7109375" style="1" customWidth="1"/>
    <col min="22" max="22" width="14.140625" style="1" bestFit="1" customWidth="1"/>
    <col min="23"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331" t="s">
        <v>137</v>
      </c>
      <c r="C2" s="324" t="s">
        <v>179</v>
      </c>
      <c r="D2" s="324"/>
      <c r="E2" s="324"/>
      <c r="F2" s="324"/>
      <c r="G2" s="2"/>
      <c r="H2" s="325" t="s">
        <v>180</v>
      </c>
      <c r="I2" s="325"/>
      <c r="J2" s="325"/>
      <c r="K2" s="325"/>
      <c r="L2" s="2"/>
      <c r="M2" s="333" t="s">
        <v>181</v>
      </c>
      <c r="N2" s="333"/>
      <c r="O2" s="333"/>
      <c r="P2" s="333"/>
      <c r="Q2" s="55"/>
      <c r="R2" s="316" t="s">
        <v>182</v>
      </c>
      <c r="S2" s="316"/>
      <c r="T2" s="316"/>
      <c r="U2" s="316"/>
      <c r="V2" s="321"/>
    </row>
    <row r="3" spans="2:22" ht="24.75" customHeight="1" thickBot="1" x14ac:dyDescent="0.25">
      <c r="B3" s="332"/>
      <c r="C3" s="3">
        <v>1</v>
      </c>
      <c r="D3" s="3">
        <v>2</v>
      </c>
      <c r="E3" s="4">
        <v>3</v>
      </c>
      <c r="F3" s="5">
        <v>4</v>
      </c>
      <c r="G3" s="329"/>
      <c r="H3" s="3">
        <v>1</v>
      </c>
      <c r="I3" s="3">
        <v>2</v>
      </c>
      <c r="J3" s="4">
        <v>3</v>
      </c>
      <c r="K3" s="5">
        <v>4</v>
      </c>
      <c r="L3" s="322"/>
      <c r="M3" s="3">
        <v>1</v>
      </c>
      <c r="N3" s="3">
        <v>2</v>
      </c>
      <c r="O3" s="4">
        <v>3</v>
      </c>
      <c r="P3" s="5">
        <v>4</v>
      </c>
      <c r="Q3" s="56"/>
      <c r="R3" s="3">
        <v>1</v>
      </c>
      <c r="S3" s="3">
        <v>2</v>
      </c>
      <c r="T3" s="4">
        <v>3</v>
      </c>
      <c r="U3" s="5">
        <v>4</v>
      </c>
      <c r="V3" s="321"/>
    </row>
    <row r="4" spans="2:22" ht="38.1" customHeight="1" thickTop="1" thickBot="1" x14ac:dyDescent="0.25">
      <c r="B4" s="37" t="s">
        <v>133</v>
      </c>
      <c r="C4" s="36">
        <f>Autoevaluación!R84/SUM(Autoevaluación!R84:R87)</f>
        <v>0</v>
      </c>
      <c r="D4" s="7">
        <f>Autoevaluación!R85/SUM(Autoevaluación!R84:R87)</f>
        <v>0.33333333333333331</v>
      </c>
      <c r="E4" s="7">
        <f>Autoevaluación!R86/SUM(Autoevaluación!R84:R87)</f>
        <v>0.66666666666666663</v>
      </c>
      <c r="F4" s="7">
        <f>Autoevaluación!R87/SUM(Autoevaluación!R84:R87)</f>
        <v>0</v>
      </c>
      <c r="G4" s="330"/>
      <c r="H4" s="17" t="e">
        <f>Autoevaluación!S84/SUM(Autoevaluación!S84:S87)</f>
        <v>#DIV/0!</v>
      </c>
      <c r="I4" s="7" t="e">
        <f>Autoevaluación!S85/SUM(Autoevaluación!S84:S87)</f>
        <v>#DIV/0!</v>
      </c>
      <c r="J4" s="7" t="e">
        <f>Autoevaluación!S86/SUM(Autoevaluación!S84:S87)</f>
        <v>#DIV/0!</v>
      </c>
      <c r="K4" s="7" t="e">
        <f>Autoevaluación!S87/SUM(Autoevaluación!S84:S87)</f>
        <v>#DIV/0!</v>
      </c>
      <c r="L4" s="323"/>
      <c r="M4" s="7" t="e">
        <f>Autoevaluación!T84/SUM(Autoevaluación!T84:T87)</f>
        <v>#DIV/0!</v>
      </c>
      <c r="N4" s="7" t="e">
        <f>Autoevaluación!T85/SUM(Autoevaluación!T84:T87)</f>
        <v>#DIV/0!</v>
      </c>
      <c r="O4" s="7" t="e">
        <f>Autoevaluación!T86/SUM(Autoevaluación!T84:T87)</f>
        <v>#DIV/0!</v>
      </c>
      <c r="P4" s="7" t="e">
        <f>Autoevaluación!T87/SUM(Autoevaluación!T84:T87)</f>
        <v>#DIV/0!</v>
      </c>
      <c r="Q4" s="53"/>
      <c r="R4" s="7" t="e">
        <f>Autoevaluación!U84/SUM(Autoevaluación!U84:U87)</f>
        <v>#DIV/0!</v>
      </c>
      <c r="S4" s="7" t="e">
        <f>Autoevaluación!U85/SUM(Autoevaluación!U84:U87)</f>
        <v>#DIV/0!</v>
      </c>
      <c r="T4" s="7" t="e">
        <f>Autoevaluación!U86/SUM(Autoevaluación!U84:U87)</f>
        <v>#DIV/0!</v>
      </c>
      <c r="U4" s="7" t="e">
        <f>Autoevaluación!U87/SUM(Autoevaluación!U84:U87)</f>
        <v>#DIV/0!</v>
      </c>
    </row>
    <row r="5" spans="2:22" ht="38.1" customHeight="1" thickTop="1" thickBot="1" x14ac:dyDescent="0.3">
      <c r="B5" s="39" t="s">
        <v>134</v>
      </c>
      <c r="C5" s="36">
        <f>Autoevaluación!R89/SUM(Autoevaluación!R89:R92)</f>
        <v>0.42857142857142855</v>
      </c>
      <c r="D5" s="7">
        <f>Autoevaluación!R90/SUM(Autoevaluación!R89:R92)</f>
        <v>0.5714285714285714</v>
      </c>
      <c r="E5" s="7">
        <f>Autoevaluación!R91/SUM(Autoevaluación!R89:R92)</f>
        <v>0</v>
      </c>
      <c r="F5" s="7">
        <f>Autoevaluación!R92/SUM(Autoevaluación!R89:R92)</f>
        <v>0</v>
      </c>
      <c r="G5" s="330"/>
      <c r="H5" s="17" t="e">
        <f>Autoevaluación!S89/SUM(Autoevaluación!S89:S92)</f>
        <v>#DIV/0!</v>
      </c>
      <c r="I5" s="7" t="e">
        <f>Autoevaluación!S90/SUM(Autoevaluación!S89:S92)</f>
        <v>#DIV/0!</v>
      </c>
      <c r="J5" s="7" t="e">
        <f>Autoevaluación!S91/SUM(Autoevaluación!S89:Q92Q13:V16)</f>
        <v>#NAME?</v>
      </c>
      <c r="K5" s="7" t="e">
        <f>Autoevaluación!S92/SUM(Autoevaluación!S89:S92)</f>
        <v>#DIV/0!</v>
      </c>
      <c r="L5" s="323"/>
      <c r="M5" s="7" t="e">
        <f>Autoevaluación!T89/SUM(Autoevaluación!T89:T92)</f>
        <v>#DIV/0!</v>
      </c>
      <c r="N5" s="7" t="e">
        <f>Autoevaluación!T90/SUM(Autoevaluación!T89:T92)</f>
        <v>#DIV/0!</v>
      </c>
      <c r="O5" s="7" t="e">
        <f>Autoevaluación!T91/SUM(Autoevaluación!T89:T92)</f>
        <v>#DIV/0!</v>
      </c>
      <c r="P5" s="7" t="e">
        <f>Autoevaluación!T92/SUM(Autoevaluación!T89:T92)</f>
        <v>#DIV/0!</v>
      </c>
      <c r="Q5" s="53"/>
      <c r="R5" s="7" t="e">
        <f>Autoevaluación!U89/SUM(Autoevaluación!U89:U92)</f>
        <v>#DIV/0!</v>
      </c>
      <c r="S5" s="7" t="e">
        <f>Autoevaluación!U90/SUM(Autoevaluación!U89:U92)</f>
        <v>#DIV/0!</v>
      </c>
      <c r="T5" s="7" t="e">
        <f>Autoevaluación!U91/SUM(Autoevaluación!U89:U92)</f>
        <v>#DIV/0!</v>
      </c>
      <c r="U5" s="7" t="e">
        <f>Autoevaluación!U92/SUM(Autoevaluación!U89:U92)</f>
        <v>#DIV/0!</v>
      </c>
      <c r="V5" s="14"/>
    </row>
    <row r="6" spans="2:22" ht="38.1" customHeight="1" thickTop="1" thickBot="1" x14ac:dyDescent="0.25">
      <c r="B6" s="39" t="s">
        <v>32</v>
      </c>
      <c r="C6" s="36">
        <f>Autoevaluación!R98/SUM(Autoevaluación!R98:R101)</f>
        <v>0</v>
      </c>
      <c r="D6" s="7">
        <f>Autoevaluación!R99/SUM(Autoevaluación!R98:R101)</f>
        <v>0</v>
      </c>
      <c r="E6" s="7">
        <f>Autoevaluación!R100/SUM(Autoevaluación!R98:R101)</f>
        <v>1</v>
      </c>
      <c r="F6" s="7">
        <f>Autoevaluación!R101/SUM(Autoevaluación!R98:R101)</f>
        <v>0</v>
      </c>
      <c r="G6" s="330"/>
      <c r="H6" s="17" t="e">
        <f>Autoevaluación!S98/SUM(Autoevaluación!S98:S101)</f>
        <v>#DIV/0!</v>
      </c>
      <c r="I6" s="7" t="e">
        <f>Autoevaluación!S99/SUM(Autoevaluación!S98:S101)</f>
        <v>#DIV/0!</v>
      </c>
      <c r="J6" s="7" t="e">
        <f>Autoevaluación!S100/SUM(Autoevaluación!S98:S101)</f>
        <v>#DIV/0!</v>
      </c>
      <c r="K6" s="7" t="e">
        <f>Autoevaluación!S10/SUM(Autoevaluación!S98:S101)</f>
        <v>#DIV/0!</v>
      </c>
      <c r="L6" s="323"/>
      <c r="M6" s="7" t="e">
        <f>Autoevaluación!T98/SUM(Autoevaluación!T98:T101)</f>
        <v>#DIV/0!</v>
      </c>
      <c r="N6" s="7" t="e">
        <f>Autoevaluación!T99/SUM(Autoevaluación!T98:T101)</f>
        <v>#DIV/0!</v>
      </c>
      <c r="O6" s="7" t="e">
        <f>Autoevaluación!T100/SUM(Autoevaluación!T98:T101)</f>
        <v>#DIV/0!</v>
      </c>
      <c r="P6" s="7" t="e">
        <f>Autoevaluación!T101/SUM(Autoevaluación!T98:T101)</f>
        <v>#DIV/0!</v>
      </c>
      <c r="Q6" s="53"/>
      <c r="R6" s="7" t="e">
        <f>Autoevaluación!U98/SUM(Autoevaluación!U98:U101)</f>
        <v>#DIV/0!</v>
      </c>
      <c r="S6" s="7" t="e">
        <f>Autoevaluación!U99/SUM(Autoevaluación!U98:U101)</f>
        <v>#DIV/0!</v>
      </c>
      <c r="T6" s="7" t="e">
        <f>Autoevaluación!U100/SUM(Autoevaluación!U98:U101)</f>
        <v>#DIV/0!</v>
      </c>
      <c r="U6" s="7" t="e">
        <f>Autoevaluación!U101/SUM(Autoevaluación!U98:U101)</f>
        <v>#DIV/0!</v>
      </c>
      <c r="V6" s="16"/>
    </row>
    <row r="7" spans="2:22" ht="38.1" customHeight="1" thickTop="1" thickBot="1" x14ac:dyDescent="0.25">
      <c r="B7" s="37" t="s">
        <v>135</v>
      </c>
      <c r="C7" s="36">
        <f>Autoevaluación!R102/SUM(Autoevaluación!R102:R105)</f>
        <v>0</v>
      </c>
      <c r="D7" s="7">
        <f>Autoevaluación!R103/SUM(Autoevaluación!R102:R105)</f>
        <v>0.2</v>
      </c>
      <c r="E7" s="7">
        <f>Autoevaluación!R104/SUM(Autoevaluación!R102:R105)</f>
        <v>0.8</v>
      </c>
      <c r="F7" s="7">
        <f>Autoevaluación!R105/SUM(Autoevaluación!R102:R105)</f>
        <v>0</v>
      </c>
      <c r="G7" s="330"/>
      <c r="H7" s="17" t="e">
        <f>Autoevaluación!S102/SUM(Autoevaluación!S102:S105)</f>
        <v>#DIV/0!</v>
      </c>
      <c r="I7" s="7" t="e">
        <f>Autoevaluación!S103/SUM(Autoevaluación!S102:S105)</f>
        <v>#DIV/0!</v>
      </c>
      <c r="J7" s="7" t="e">
        <f>Autoevaluación!S104/SUM(Autoevaluación!S102:S105)</f>
        <v>#DIV/0!</v>
      </c>
      <c r="K7" s="7" t="e">
        <f>Autoevaluación!S105/SUM(Autoevaluación!S102:S105)</f>
        <v>#DIV/0!</v>
      </c>
      <c r="L7" s="323"/>
      <c r="M7" s="7" t="e">
        <f>Autoevaluación!T102/SUM(Autoevaluación!T102:T105)</f>
        <v>#DIV/0!</v>
      </c>
      <c r="N7" s="7" t="e">
        <f>Autoevaluación!T103/SUM(Autoevaluación!T102:T105)</f>
        <v>#DIV/0!</v>
      </c>
      <c r="O7" s="7" t="e">
        <f>Autoevaluación!T104/SUM(Autoevaluación!T102:T105)</f>
        <v>#DIV/0!</v>
      </c>
      <c r="P7" s="7" t="e">
        <f>Autoevaluación!T105/SUM(Autoevaluación!T102:T105)</f>
        <v>#DIV/0!</v>
      </c>
      <c r="Q7" s="53"/>
      <c r="R7" s="7" t="e">
        <f>Autoevaluación!U102/SUM(Autoevaluación!U102:U105)</f>
        <v>#DIV/0!</v>
      </c>
      <c r="S7" s="7" t="e">
        <f>Autoevaluación!U103/SUM(Autoevaluación!U102:U105)</f>
        <v>#DIV/0!</v>
      </c>
      <c r="T7" s="7" t="e">
        <f>Autoevaluación!U104/SUM(Autoevaluación!U102:U105)</f>
        <v>#DIV/0!</v>
      </c>
      <c r="U7" s="7" t="e">
        <f>Autoevaluación!U105/SUM(Autoevaluación!U102:U105)</f>
        <v>#DIV/0!</v>
      </c>
    </row>
    <row r="8" spans="2:22" ht="38.1" customHeight="1" thickTop="1" thickBot="1" x14ac:dyDescent="0.25">
      <c r="B8" s="37" t="s">
        <v>136</v>
      </c>
      <c r="C8" s="36">
        <f>Autoevaluación!R114/SUM(Autoevaluación!R114:R117)</f>
        <v>0</v>
      </c>
      <c r="D8" s="7">
        <f>Autoevaluación!R115/SUM(Autoevaluación!R114:R117)</f>
        <v>0.25</v>
      </c>
      <c r="E8" s="7">
        <f>Autoevaluación!R116/SUM(Autoevaluación!R114:R117)</f>
        <v>0.75</v>
      </c>
      <c r="F8" s="7">
        <f>Autoevaluación!R117/SUM(Autoevaluación!R114:R117)</f>
        <v>0</v>
      </c>
      <c r="G8" s="330"/>
      <c r="H8" s="17" t="e">
        <f>Autoevaluación!S114/SUM(Autoevaluación!S114:S117)</f>
        <v>#DIV/0!</v>
      </c>
      <c r="I8" s="7" t="e">
        <f>Autoevaluación!S115/SUM(Autoevaluación!S114:S117)</f>
        <v>#DIV/0!</v>
      </c>
      <c r="J8" s="7" t="e">
        <f>Autoevaluación!S116/SUM(Autoevaluación!S114:S117)</f>
        <v>#DIV/0!</v>
      </c>
      <c r="K8" s="7" t="e">
        <f>Autoevaluación!S117/SUM(Autoevaluación!S114:S117)</f>
        <v>#DIV/0!</v>
      </c>
      <c r="L8" s="323"/>
      <c r="M8" s="7" t="e">
        <f>Autoevaluación!T114/SUM(Autoevaluación!T114:T117)</f>
        <v>#DIV/0!</v>
      </c>
      <c r="N8" s="7" t="e">
        <f>Autoevaluación!T115/SUM(Autoevaluación!T114:T117)</f>
        <v>#DIV/0!</v>
      </c>
      <c r="O8" s="7" t="e">
        <f>Autoevaluación!T116/SUM(Autoevaluación!T114:T117)</f>
        <v>#DIV/0!</v>
      </c>
      <c r="P8" s="7" t="e">
        <f>Autoevaluación!T117/SUM(Autoevaluación!T114:T117)</f>
        <v>#DIV/0!</v>
      </c>
      <c r="Q8" s="53"/>
      <c r="R8" s="7" t="e">
        <f>Autoevaluación!U114/SUM(Autoevaluación!U114:U117)</f>
        <v>#DIV/0!</v>
      </c>
      <c r="S8" s="7" t="e">
        <f>Autoevaluación!U115/SUM(Autoevaluación!U114:U117)</f>
        <v>#DIV/0!</v>
      </c>
      <c r="T8" s="7" t="e">
        <f>Autoevaluación!U116/SUM(Autoevaluación!U114:U117)</f>
        <v>#DIV/0!</v>
      </c>
      <c r="U8" s="7" t="e">
        <f>Autoevaluación!U117/SUM(Autoevaluación!U114:U117)</f>
        <v>#DIV/0!</v>
      </c>
    </row>
    <row r="9" spans="2:22" ht="38.1" customHeight="1" thickTop="1" x14ac:dyDescent="0.2">
      <c r="B9" s="38"/>
      <c r="C9" s="7"/>
      <c r="D9" s="7"/>
      <c r="E9" s="7"/>
      <c r="F9" s="7"/>
      <c r="G9" s="330"/>
      <c r="H9" s="7"/>
      <c r="I9" s="7"/>
      <c r="J9" s="7"/>
      <c r="K9" s="7"/>
      <c r="L9" s="323"/>
      <c r="M9" s="7"/>
      <c r="N9" s="7"/>
      <c r="O9" s="7"/>
      <c r="P9" s="7"/>
      <c r="Q9" s="53"/>
      <c r="R9" s="7"/>
      <c r="S9" s="7"/>
      <c r="T9" s="7"/>
      <c r="U9" s="7"/>
    </row>
    <row r="10" spans="2:22" ht="42" customHeight="1" x14ac:dyDescent="0.2">
      <c r="B10" s="15" t="s">
        <v>138</v>
      </c>
      <c r="C10" s="12">
        <f>AVERAGE(C4:C9)</f>
        <v>8.5714285714285715E-2</v>
      </c>
      <c r="D10" s="12">
        <f>AVERAGE(D4:D9)</f>
        <v>0.27095238095238094</v>
      </c>
      <c r="E10" s="12">
        <f>AVERAGE(E4:E9)</f>
        <v>0.64333333333333331</v>
      </c>
      <c r="F10" s="12">
        <f>AVERAGE(F4:F9)</f>
        <v>0</v>
      </c>
      <c r="G10" s="9"/>
      <c r="H10" s="12" t="e">
        <f>AVERAGE(H4:H9)</f>
        <v>#DIV/0!</v>
      </c>
      <c r="I10" s="12" t="e">
        <f>AVERAGE(I4:I9)</f>
        <v>#DIV/0!</v>
      </c>
      <c r="J10" s="12" t="e">
        <f>AVERAGE(J4:J9)</f>
        <v>#DIV/0!</v>
      </c>
      <c r="K10" s="12" t="e">
        <f>AVERAGE(K4:K9)</f>
        <v>#DIV/0!</v>
      </c>
      <c r="L10" s="9"/>
      <c r="M10" s="12" t="e">
        <f>AVERAGE(M4:M9)</f>
        <v>#DIV/0!</v>
      </c>
      <c r="N10" s="12" t="e">
        <f>AVERAGE(N4:N9)</f>
        <v>#DIV/0!</v>
      </c>
      <c r="O10" s="12" t="e">
        <f>AVERAGE(O4:O9)</f>
        <v>#DIV/0!</v>
      </c>
      <c r="P10" s="12" t="e">
        <f>AVERAGE(P4:P9)</f>
        <v>#DIV/0!</v>
      </c>
      <c r="Q10" s="54"/>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324" t="s">
        <v>179</v>
      </c>
      <c r="C12" s="324"/>
      <c r="D12" s="324"/>
      <c r="E12" s="324"/>
      <c r="F12" s="324"/>
      <c r="G12" s="324"/>
      <c r="H12" s="324"/>
      <c r="I12" s="324"/>
      <c r="J12" s="324"/>
      <c r="K12" s="324"/>
      <c r="L12" s="324"/>
      <c r="M12" s="324"/>
      <c r="N12" s="324"/>
      <c r="O12" s="324"/>
      <c r="P12" s="324"/>
      <c r="Q12" s="324"/>
      <c r="R12" s="324"/>
      <c r="S12" s="324"/>
      <c r="T12" s="324"/>
      <c r="U12" s="324"/>
    </row>
    <row r="13" spans="2:22" ht="24.95" customHeight="1" x14ac:dyDescent="0.2">
      <c r="B13" s="326" t="s">
        <v>28</v>
      </c>
      <c r="C13" s="326"/>
      <c r="D13" s="326"/>
      <c r="E13" s="326"/>
      <c r="F13" s="326"/>
      <c r="G13" s="326"/>
      <c r="H13" s="326"/>
      <c r="I13" s="326"/>
      <c r="J13" s="326"/>
      <c r="K13" s="326"/>
      <c r="L13" s="326"/>
      <c r="M13" s="326"/>
      <c r="N13" s="326"/>
      <c r="O13" s="326"/>
      <c r="P13" s="326"/>
      <c r="Q13" s="326"/>
      <c r="R13" s="326"/>
      <c r="S13" s="326"/>
      <c r="T13" s="326"/>
      <c r="U13" s="326"/>
    </row>
    <row r="14" spans="2:22" ht="60" customHeight="1" x14ac:dyDescent="0.2">
      <c r="B14" s="288" t="s">
        <v>303</v>
      </c>
      <c r="C14" s="288"/>
      <c r="D14" s="288"/>
      <c r="E14" s="288"/>
      <c r="F14" s="288"/>
      <c r="G14" s="288"/>
      <c r="H14" s="288"/>
      <c r="I14" s="288"/>
      <c r="J14" s="288"/>
      <c r="K14" s="288"/>
      <c r="L14" s="288"/>
      <c r="M14" s="288"/>
      <c r="N14" s="288"/>
      <c r="O14" s="288"/>
      <c r="P14" s="288"/>
      <c r="Q14" s="288"/>
      <c r="R14" s="288"/>
      <c r="S14" s="288"/>
      <c r="T14" s="288"/>
      <c r="U14" s="288"/>
    </row>
    <row r="15" spans="2:22" ht="60" customHeight="1" x14ac:dyDescent="0.2">
      <c r="B15" s="288" t="s">
        <v>302</v>
      </c>
      <c r="C15" s="288"/>
      <c r="D15" s="288"/>
      <c r="E15" s="288"/>
      <c r="F15" s="288"/>
      <c r="G15" s="288"/>
      <c r="H15" s="288"/>
      <c r="I15" s="288"/>
      <c r="J15" s="288"/>
      <c r="K15" s="288"/>
      <c r="L15" s="288"/>
      <c r="M15" s="288"/>
      <c r="N15" s="288"/>
      <c r="O15" s="288"/>
      <c r="P15" s="288"/>
      <c r="Q15" s="288"/>
      <c r="R15" s="288"/>
      <c r="S15" s="288"/>
      <c r="T15" s="288"/>
      <c r="U15" s="288"/>
    </row>
    <row r="16" spans="2:22" s="14" customFormat="1" ht="24.95" customHeight="1" x14ac:dyDescent="0.25">
      <c r="B16" s="319" t="s">
        <v>123</v>
      </c>
      <c r="C16" s="319"/>
      <c r="D16" s="319"/>
      <c r="E16" s="319"/>
      <c r="F16" s="319"/>
      <c r="G16" s="319"/>
      <c r="H16" s="319"/>
      <c r="I16" s="319"/>
      <c r="J16" s="319"/>
      <c r="K16" s="319"/>
      <c r="L16" s="319"/>
      <c r="M16" s="319"/>
      <c r="N16" s="319"/>
      <c r="O16" s="319"/>
      <c r="P16" s="319"/>
      <c r="Q16" s="319"/>
      <c r="R16" s="319"/>
      <c r="S16" s="319"/>
      <c r="T16" s="319"/>
      <c r="U16" s="319"/>
    </row>
    <row r="17" spans="2:21" ht="60" customHeight="1" x14ac:dyDescent="0.2">
      <c r="B17" s="288" t="s">
        <v>331</v>
      </c>
      <c r="C17" s="288"/>
      <c r="D17" s="288"/>
      <c r="E17" s="288"/>
      <c r="F17" s="288"/>
      <c r="G17" s="288"/>
      <c r="H17" s="288"/>
      <c r="I17" s="288"/>
      <c r="J17" s="288"/>
      <c r="K17" s="288"/>
      <c r="L17" s="288"/>
      <c r="M17" s="288"/>
      <c r="N17" s="288"/>
      <c r="O17" s="288"/>
      <c r="P17" s="288"/>
      <c r="Q17" s="288"/>
      <c r="R17" s="288"/>
      <c r="S17" s="288"/>
      <c r="T17" s="288"/>
      <c r="U17" s="288"/>
    </row>
    <row r="18" spans="2:21" ht="60" customHeight="1" x14ac:dyDescent="0.2">
      <c r="B18" s="288"/>
      <c r="C18" s="288"/>
      <c r="D18" s="288"/>
      <c r="E18" s="288"/>
      <c r="F18" s="288"/>
      <c r="G18" s="288"/>
      <c r="H18" s="288"/>
      <c r="I18" s="288"/>
      <c r="J18" s="288"/>
      <c r="K18" s="288"/>
      <c r="L18" s="288"/>
      <c r="M18" s="288"/>
      <c r="N18" s="288"/>
      <c r="O18" s="288"/>
      <c r="P18" s="288"/>
      <c r="Q18" s="288"/>
      <c r="R18" s="288"/>
      <c r="S18" s="288"/>
      <c r="T18" s="288"/>
      <c r="U18" s="288"/>
    </row>
    <row r="19" spans="2:21" ht="60" customHeight="1" x14ac:dyDescent="0.2">
      <c r="B19" s="288"/>
      <c r="C19" s="288"/>
      <c r="D19" s="288"/>
      <c r="E19" s="288"/>
      <c r="F19" s="288"/>
      <c r="G19" s="288"/>
      <c r="H19" s="288"/>
      <c r="I19" s="288"/>
      <c r="J19" s="288"/>
      <c r="K19" s="288"/>
      <c r="L19" s="288"/>
      <c r="M19" s="288"/>
      <c r="N19" s="288"/>
      <c r="O19" s="288"/>
      <c r="P19" s="288"/>
      <c r="Q19" s="288"/>
      <c r="R19" s="288"/>
      <c r="S19" s="288"/>
      <c r="T19" s="288"/>
      <c r="U19" s="288"/>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327" t="s">
        <v>180</v>
      </c>
      <c r="C21" s="327"/>
      <c r="D21" s="327"/>
      <c r="E21" s="327"/>
      <c r="F21" s="327"/>
      <c r="G21" s="327"/>
      <c r="H21" s="327"/>
      <c r="I21" s="327"/>
      <c r="J21" s="327"/>
      <c r="K21" s="327"/>
      <c r="L21" s="327"/>
      <c r="M21" s="327"/>
      <c r="N21" s="327"/>
      <c r="O21" s="327"/>
      <c r="P21" s="327"/>
      <c r="Q21" s="327"/>
      <c r="R21" s="327"/>
      <c r="S21" s="327"/>
      <c r="T21" s="327"/>
      <c r="U21" s="327"/>
    </row>
    <row r="22" spans="2:21" ht="24.95" customHeight="1" x14ac:dyDescent="0.2">
      <c r="B22" s="317" t="s">
        <v>28</v>
      </c>
      <c r="C22" s="318"/>
      <c r="D22" s="318"/>
      <c r="E22" s="318"/>
      <c r="F22" s="318"/>
      <c r="G22" s="318"/>
      <c r="H22" s="318"/>
      <c r="I22" s="318"/>
      <c r="J22" s="318"/>
      <c r="K22" s="318"/>
      <c r="L22" s="318"/>
      <c r="M22" s="318"/>
      <c r="N22" s="318"/>
      <c r="O22" s="318"/>
      <c r="P22" s="318"/>
      <c r="Q22" s="318"/>
      <c r="R22" s="318"/>
      <c r="S22" s="318"/>
      <c r="T22" s="318"/>
      <c r="U22" s="318"/>
    </row>
    <row r="23" spans="2:21" ht="60" customHeight="1" x14ac:dyDescent="0.2">
      <c r="B23" s="288"/>
      <c r="C23" s="288"/>
      <c r="D23" s="288"/>
      <c r="E23" s="288"/>
      <c r="F23" s="288"/>
      <c r="G23" s="288"/>
      <c r="H23" s="288"/>
      <c r="I23" s="288"/>
      <c r="J23" s="288"/>
      <c r="K23" s="288"/>
      <c r="L23" s="288"/>
      <c r="M23" s="288"/>
      <c r="N23" s="288"/>
      <c r="O23" s="288"/>
      <c r="P23" s="288"/>
      <c r="Q23" s="288"/>
      <c r="R23" s="288"/>
      <c r="S23" s="288"/>
      <c r="T23" s="288"/>
      <c r="U23" s="288"/>
    </row>
    <row r="24" spans="2:21" ht="60" customHeight="1" x14ac:dyDescent="0.2">
      <c r="B24" s="288"/>
      <c r="C24" s="288"/>
      <c r="D24" s="288"/>
      <c r="E24" s="288"/>
      <c r="F24" s="288"/>
      <c r="G24" s="288"/>
      <c r="H24" s="288"/>
      <c r="I24" s="288"/>
      <c r="J24" s="288"/>
      <c r="K24" s="288"/>
      <c r="L24" s="288"/>
      <c r="M24" s="288"/>
      <c r="N24" s="288"/>
      <c r="O24" s="288"/>
      <c r="P24" s="288"/>
      <c r="Q24" s="288"/>
      <c r="R24" s="288"/>
      <c r="S24" s="288"/>
      <c r="T24" s="288"/>
      <c r="U24" s="288"/>
    </row>
    <row r="25" spans="2:21" s="14" customFormat="1" ht="24.95" customHeight="1" x14ac:dyDescent="0.25">
      <c r="B25" s="319" t="s">
        <v>123</v>
      </c>
      <c r="C25" s="319"/>
      <c r="D25" s="319"/>
      <c r="E25" s="319"/>
      <c r="F25" s="319"/>
      <c r="G25" s="319"/>
      <c r="H25" s="319"/>
      <c r="I25" s="319"/>
      <c r="J25" s="319"/>
      <c r="K25" s="319"/>
      <c r="L25" s="319"/>
      <c r="M25" s="319"/>
      <c r="N25" s="319"/>
      <c r="O25" s="319"/>
      <c r="P25" s="319"/>
      <c r="Q25" s="319"/>
      <c r="R25" s="319"/>
      <c r="S25" s="319"/>
      <c r="T25" s="319"/>
      <c r="U25" s="319"/>
    </row>
    <row r="26" spans="2:21" ht="60" customHeight="1" x14ac:dyDescent="0.2">
      <c r="B26" s="288"/>
      <c r="C26" s="288"/>
      <c r="D26" s="288"/>
      <c r="E26" s="288"/>
      <c r="F26" s="288"/>
      <c r="G26" s="288"/>
      <c r="H26" s="288"/>
      <c r="I26" s="288"/>
      <c r="J26" s="288"/>
      <c r="K26" s="288"/>
      <c r="L26" s="288"/>
      <c r="M26" s="288"/>
      <c r="N26" s="288"/>
      <c r="O26" s="288"/>
      <c r="P26" s="288"/>
      <c r="Q26" s="288"/>
      <c r="R26" s="288"/>
      <c r="S26" s="288"/>
      <c r="T26" s="288"/>
      <c r="U26" s="288"/>
    </row>
    <row r="27" spans="2:21" ht="60" customHeight="1" x14ac:dyDescent="0.2">
      <c r="B27" s="288"/>
      <c r="C27" s="288"/>
      <c r="D27" s="288"/>
      <c r="E27" s="288"/>
      <c r="F27" s="288"/>
      <c r="G27" s="288"/>
      <c r="H27" s="288"/>
      <c r="I27" s="288"/>
      <c r="J27" s="288"/>
      <c r="K27" s="288"/>
      <c r="L27" s="288"/>
      <c r="M27" s="288"/>
      <c r="N27" s="288"/>
      <c r="O27" s="288"/>
      <c r="P27" s="288"/>
      <c r="Q27" s="288"/>
      <c r="R27" s="288"/>
      <c r="S27" s="288"/>
      <c r="T27" s="288"/>
      <c r="U27" s="288"/>
    </row>
    <row r="28" spans="2:21" ht="60" customHeight="1" x14ac:dyDescent="0.2">
      <c r="B28" s="288"/>
      <c r="C28" s="288"/>
      <c r="D28" s="288"/>
      <c r="E28" s="288"/>
      <c r="F28" s="288"/>
      <c r="G28" s="288"/>
      <c r="H28" s="288"/>
      <c r="I28" s="288"/>
      <c r="J28" s="288"/>
      <c r="K28" s="288"/>
      <c r="L28" s="288"/>
      <c r="M28" s="288"/>
      <c r="N28" s="288"/>
      <c r="O28" s="288"/>
      <c r="P28" s="288"/>
      <c r="Q28" s="288"/>
      <c r="R28" s="288"/>
      <c r="S28" s="288"/>
      <c r="T28" s="288"/>
      <c r="U28" s="288"/>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320" t="s">
        <v>181</v>
      </c>
      <c r="C30" s="320"/>
      <c r="D30" s="320"/>
      <c r="E30" s="320"/>
      <c r="F30" s="320"/>
      <c r="G30" s="320"/>
      <c r="H30" s="320"/>
      <c r="I30" s="320"/>
      <c r="J30" s="320"/>
      <c r="K30" s="320"/>
      <c r="L30" s="320"/>
      <c r="M30" s="320"/>
      <c r="N30" s="320"/>
      <c r="O30" s="320"/>
      <c r="P30" s="320"/>
      <c r="Q30" s="320"/>
      <c r="R30" s="320"/>
      <c r="S30" s="320"/>
      <c r="T30" s="320"/>
      <c r="U30" s="320"/>
    </row>
    <row r="31" spans="2:21" ht="24.95" customHeight="1" x14ac:dyDescent="0.2">
      <c r="B31" s="328" t="s">
        <v>28</v>
      </c>
      <c r="C31" s="328"/>
      <c r="D31" s="328"/>
      <c r="E31" s="328"/>
      <c r="F31" s="328"/>
      <c r="G31" s="328"/>
      <c r="H31" s="328"/>
      <c r="I31" s="328"/>
      <c r="J31" s="328"/>
      <c r="K31" s="328"/>
      <c r="L31" s="328"/>
      <c r="M31" s="328"/>
      <c r="N31" s="328"/>
      <c r="O31" s="328"/>
      <c r="P31" s="328"/>
      <c r="Q31" s="328"/>
      <c r="R31" s="328"/>
      <c r="S31" s="328"/>
      <c r="T31" s="328"/>
      <c r="U31" s="328"/>
    </row>
    <row r="32" spans="2:21" ht="60" customHeight="1" x14ac:dyDescent="0.2">
      <c r="B32" s="288"/>
      <c r="C32" s="288"/>
      <c r="D32" s="288"/>
      <c r="E32" s="288"/>
      <c r="F32" s="288"/>
      <c r="G32" s="288"/>
      <c r="H32" s="288"/>
      <c r="I32" s="288"/>
      <c r="J32" s="288"/>
      <c r="K32" s="288"/>
      <c r="L32" s="288"/>
      <c r="M32" s="288"/>
      <c r="N32" s="288"/>
      <c r="O32" s="288"/>
      <c r="P32" s="288"/>
      <c r="Q32" s="288"/>
      <c r="R32" s="288"/>
      <c r="S32" s="288"/>
      <c r="T32" s="288"/>
      <c r="U32" s="288"/>
    </row>
    <row r="33" spans="2:21" ht="60" customHeight="1" x14ac:dyDescent="0.2">
      <c r="B33" s="288"/>
      <c r="C33" s="288"/>
      <c r="D33" s="288"/>
      <c r="E33" s="288"/>
      <c r="F33" s="288"/>
      <c r="G33" s="288"/>
      <c r="H33" s="288"/>
      <c r="I33" s="288"/>
      <c r="J33" s="288"/>
      <c r="K33" s="288"/>
      <c r="L33" s="288"/>
      <c r="M33" s="288"/>
      <c r="N33" s="288"/>
      <c r="O33" s="288"/>
      <c r="P33" s="288"/>
      <c r="Q33" s="288"/>
      <c r="R33" s="288"/>
      <c r="S33" s="288"/>
      <c r="T33" s="288"/>
      <c r="U33" s="288"/>
    </row>
    <row r="34" spans="2:21" s="14" customFormat="1" ht="24.95" customHeight="1" x14ac:dyDescent="0.25">
      <c r="B34" s="319" t="s">
        <v>123</v>
      </c>
      <c r="C34" s="319"/>
      <c r="D34" s="319"/>
      <c r="E34" s="319"/>
      <c r="F34" s="319"/>
      <c r="G34" s="319"/>
      <c r="H34" s="319"/>
      <c r="I34" s="319"/>
      <c r="J34" s="319"/>
      <c r="K34" s="319"/>
      <c r="L34" s="319"/>
      <c r="M34" s="319"/>
      <c r="N34" s="319"/>
      <c r="O34" s="319"/>
      <c r="P34" s="319"/>
      <c r="Q34" s="319"/>
      <c r="R34" s="319"/>
      <c r="S34" s="319"/>
      <c r="T34" s="319"/>
      <c r="U34" s="319"/>
    </row>
    <row r="35" spans="2:21" ht="60" customHeight="1" x14ac:dyDescent="0.2">
      <c r="B35" s="288"/>
      <c r="C35" s="288"/>
      <c r="D35" s="288"/>
      <c r="E35" s="288"/>
      <c r="F35" s="288"/>
      <c r="G35" s="288"/>
      <c r="H35" s="288"/>
      <c r="I35" s="288"/>
      <c r="J35" s="288"/>
      <c r="K35" s="288"/>
      <c r="L35" s="288"/>
      <c r="M35" s="288"/>
      <c r="N35" s="288"/>
      <c r="O35" s="288"/>
      <c r="P35" s="288"/>
      <c r="Q35" s="288"/>
      <c r="R35" s="288"/>
      <c r="S35" s="288"/>
      <c r="T35" s="288"/>
      <c r="U35" s="288"/>
    </row>
    <row r="36" spans="2:21" ht="60" customHeight="1" x14ac:dyDescent="0.2">
      <c r="B36" s="288"/>
      <c r="C36" s="288"/>
      <c r="D36" s="288"/>
      <c r="E36" s="288"/>
      <c r="F36" s="288"/>
      <c r="G36" s="288"/>
      <c r="H36" s="288"/>
      <c r="I36" s="288"/>
      <c r="J36" s="288"/>
      <c r="K36" s="288"/>
      <c r="L36" s="288"/>
      <c r="M36" s="288"/>
      <c r="N36" s="288"/>
      <c r="O36" s="288"/>
      <c r="P36" s="288"/>
      <c r="Q36" s="288"/>
      <c r="R36" s="288"/>
      <c r="S36" s="288"/>
      <c r="T36" s="288"/>
      <c r="U36" s="288"/>
    </row>
    <row r="37" spans="2:21" ht="60" customHeight="1" x14ac:dyDescent="0.2">
      <c r="B37" s="288"/>
      <c r="C37" s="288"/>
      <c r="D37" s="288"/>
      <c r="E37" s="288"/>
      <c r="F37" s="288"/>
      <c r="G37" s="288"/>
      <c r="H37" s="288"/>
      <c r="I37" s="288"/>
      <c r="J37" s="288"/>
      <c r="K37" s="288"/>
      <c r="L37" s="288"/>
      <c r="M37" s="288"/>
      <c r="N37" s="288"/>
      <c r="O37" s="288"/>
      <c r="P37" s="288"/>
      <c r="Q37" s="288"/>
      <c r="R37" s="288"/>
      <c r="S37" s="288"/>
      <c r="T37" s="288"/>
      <c r="U37" s="288"/>
    </row>
    <row r="39" spans="2:21" x14ac:dyDescent="0.2">
      <c r="B39" s="316" t="s">
        <v>182</v>
      </c>
      <c r="C39" s="316"/>
      <c r="D39" s="316"/>
      <c r="E39" s="316"/>
      <c r="F39" s="316"/>
      <c r="G39" s="316"/>
      <c r="H39" s="316"/>
      <c r="I39" s="316"/>
      <c r="J39" s="316"/>
      <c r="K39" s="316"/>
      <c r="L39" s="316"/>
      <c r="M39" s="316"/>
      <c r="N39" s="316"/>
      <c r="O39" s="316"/>
      <c r="P39" s="316"/>
      <c r="Q39" s="316"/>
      <c r="R39" s="316"/>
      <c r="S39" s="316"/>
      <c r="T39" s="316"/>
      <c r="U39" s="316"/>
    </row>
    <row r="40" spans="2:21" ht="19.5" x14ac:dyDescent="0.2">
      <c r="B40" s="328" t="s">
        <v>28</v>
      </c>
      <c r="C40" s="328"/>
      <c r="D40" s="328"/>
      <c r="E40" s="328"/>
      <c r="F40" s="328"/>
      <c r="G40" s="328"/>
      <c r="H40" s="328"/>
      <c r="I40" s="328"/>
      <c r="J40" s="328"/>
      <c r="K40" s="328"/>
      <c r="L40" s="328"/>
      <c r="M40" s="328"/>
      <c r="N40" s="328"/>
      <c r="O40" s="328"/>
      <c r="P40" s="328"/>
      <c r="Q40" s="328"/>
      <c r="R40" s="328"/>
      <c r="S40" s="328"/>
      <c r="T40" s="328"/>
      <c r="U40" s="328"/>
    </row>
    <row r="41" spans="2:21" ht="50.25" customHeight="1" x14ac:dyDescent="0.2">
      <c r="B41" s="288"/>
      <c r="C41" s="288"/>
      <c r="D41" s="288"/>
      <c r="E41" s="288"/>
      <c r="F41" s="288"/>
      <c r="G41" s="288"/>
      <c r="H41" s="288"/>
      <c r="I41" s="288"/>
      <c r="J41" s="288"/>
      <c r="K41" s="288"/>
      <c r="L41" s="288"/>
      <c r="M41" s="288"/>
      <c r="N41" s="288"/>
      <c r="O41" s="288"/>
      <c r="P41" s="288"/>
      <c r="Q41" s="288"/>
      <c r="R41" s="288"/>
      <c r="S41" s="288"/>
      <c r="T41" s="288"/>
      <c r="U41" s="288"/>
    </row>
    <row r="42" spans="2:21" ht="51.75" customHeight="1" x14ac:dyDescent="0.2">
      <c r="B42" s="288"/>
      <c r="C42" s="288"/>
      <c r="D42" s="288"/>
      <c r="E42" s="288"/>
      <c r="F42" s="288"/>
      <c r="G42" s="288"/>
      <c r="H42" s="288"/>
      <c r="I42" s="288"/>
      <c r="J42" s="288"/>
      <c r="K42" s="288"/>
      <c r="L42" s="288"/>
      <c r="M42" s="288"/>
      <c r="N42" s="288"/>
      <c r="O42" s="288"/>
      <c r="P42" s="288"/>
      <c r="Q42" s="288"/>
      <c r="R42" s="288"/>
      <c r="S42" s="288"/>
      <c r="T42" s="288"/>
      <c r="U42" s="288"/>
    </row>
    <row r="43" spans="2:21" ht="19.5" x14ac:dyDescent="0.2">
      <c r="B43" s="319" t="s">
        <v>123</v>
      </c>
      <c r="C43" s="319"/>
      <c r="D43" s="319"/>
      <c r="E43" s="319"/>
      <c r="F43" s="319"/>
      <c r="G43" s="319"/>
      <c r="H43" s="319"/>
      <c r="I43" s="319"/>
      <c r="J43" s="319"/>
      <c r="K43" s="319"/>
      <c r="L43" s="319"/>
      <c r="M43" s="319"/>
      <c r="N43" s="319"/>
      <c r="O43" s="319"/>
      <c r="P43" s="319"/>
      <c r="Q43" s="319"/>
      <c r="R43" s="319"/>
      <c r="S43" s="319"/>
      <c r="T43" s="319"/>
      <c r="U43" s="319"/>
    </row>
    <row r="44" spans="2:21" ht="45" customHeight="1" x14ac:dyDescent="0.2">
      <c r="B44" s="288"/>
      <c r="C44" s="288"/>
      <c r="D44" s="288"/>
      <c r="E44" s="288"/>
      <c r="F44" s="288"/>
      <c r="G44" s="288"/>
      <c r="H44" s="288"/>
      <c r="I44" s="288"/>
      <c r="J44" s="288"/>
      <c r="K44" s="288"/>
      <c r="L44" s="288"/>
      <c r="M44" s="288"/>
      <c r="N44" s="288"/>
      <c r="O44" s="288"/>
      <c r="P44" s="288"/>
      <c r="Q44" s="288"/>
      <c r="R44" s="288"/>
      <c r="S44" s="288"/>
      <c r="T44" s="288"/>
      <c r="U44" s="288"/>
    </row>
    <row r="45" spans="2:21" ht="52.5" customHeight="1" x14ac:dyDescent="0.2">
      <c r="B45" s="288"/>
      <c r="C45" s="288"/>
      <c r="D45" s="288"/>
      <c r="E45" s="288"/>
      <c r="F45" s="288"/>
      <c r="G45" s="288"/>
      <c r="H45" s="288"/>
      <c r="I45" s="288"/>
      <c r="J45" s="288"/>
      <c r="K45" s="288"/>
      <c r="L45" s="288"/>
      <c r="M45" s="288"/>
      <c r="N45" s="288"/>
      <c r="O45" s="288"/>
      <c r="P45" s="288"/>
      <c r="Q45" s="288"/>
      <c r="R45" s="288"/>
      <c r="S45" s="288"/>
      <c r="T45" s="288"/>
      <c r="U45" s="288"/>
    </row>
    <row r="46" spans="2:21" ht="55.5" customHeight="1" x14ac:dyDescent="0.2">
      <c r="B46" s="288"/>
      <c r="C46" s="288"/>
      <c r="D46" s="288"/>
      <c r="E46" s="288"/>
      <c r="F46" s="288"/>
      <c r="G46" s="288"/>
      <c r="H46" s="288"/>
      <c r="I46" s="288"/>
      <c r="J46" s="288"/>
      <c r="K46" s="288"/>
      <c r="L46" s="288"/>
      <c r="M46" s="288"/>
      <c r="N46" s="288"/>
      <c r="O46" s="288"/>
      <c r="P46" s="288"/>
      <c r="Q46" s="288"/>
      <c r="R46" s="288"/>
      <c r="S46" s="288"/>
      <c r="T46" s="288"/>
      <c r="U46" s="288"/>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45:U45"/>
    <mergeCell ref="B46:U46"/>
    <mergeCell ref="B36:U36"/>
    <mergeCell ref="B37:U37"/>
    <mergeCell ref="B39:U39"/>
    <mergeCell ref="B40:U40"/>
    <mergeCell ref="B41:U41"/>
    <mergeCell ref="B42:U42"/>
    <mergeCell ref="B43:U43"/>
    <mergeCell ref="B44:U44"/>
    <mergeCell ref="B35:U35"/>
    <mergeCell ref="B32:U32"/>
    <mergeCell ref="B33:U33"/>
    <mergeCell ref="B21:U21"/>
    <mergeCell ref="B22:U22"/>
    <mergeCell ref="B23:U23"/>
    <mergeCell ref="B24:U24"/>
    <mergeCell ref="B30:U30"/>
    <mergeCell ref="B31:U31"/>
    <mergeCell ref="B28:U28"/>
    <mergeCell ref="B12:U12"/>
    <mergeCell ref="B13:U13"/>
    <mergeCell ref="B14:U14"/>
    <mergeCell ref="B15:U15"/>
    <mergeCell ref="B34:U34"/>
    <mergeCell ref="B25:U25"/>
    <mergeCell ref="B26:U26"/>
    <mergeCell ref="B27:U27"/>
    <mergeCell ref="B16:U16"/>
    <mergeCell ref="B17:U17"/>
    <mergeCell ref="B18:U18"/>
    <mergeCell ref="B19:U19"/>
    <mergeCell ref="V2:V3"/>
    <mergeCell ref="L3:L9"/>
    <mergeCell ref="R2:U2"/>
    <mergeCell ref="B2:B3"/>
    <mergeCell ref="C2:F2"/>
    <mergeCell ref="H2:K2"/>
    <mergeCell ref="M2:P2"/>
    <mergeCell ref="G3:G9"/>
  </mergeCells>
  <phoneticPr fontId="2" type="noConversion"/>
  <conditionalFormatting sqref="V5">
    <cfRule type="cellIs" dxfId="0" priority="2" stopIfTrue="1" operator="equal">
      <formula>$V$5</formula>
    </cfRule>
  </conditionalFormatting>
  <hyperlinks>
    <hyperlink ref="B65497" r:id="rId1" xr:uid="{00000000-0004-0000-0400-000000000000}"/>
    <hyperlink ref="B65496" r:id="rId2" xr:uid="{00000000-0004-0000-0400-000001000000}"/>
    <hyperlink ref="B8" location="Autoevaluación!A113" tooltip="Ir a autoevaluación" display="Apoyo Financiero y Contable" xr:uid="{00000000-0004-0000-0400-000002000000}"/>
    <hyperlink ref="B7" location="Autoevaluación!A101" tooltip="Ir a autoevaluación" display="Talento Humano" xr:uid="{00000000-0004-0000-0400-000003000000}"/>
    <hyperlink ref="B6" location="Autoevaluación!A97" tooltip="Ir a autoevaluación" display="Administración de servicios complementarios" xr:uid="{00000000-0004-0000-0400-000004000000}"/>
    <hyperlink ref="B5" location="Autoevaluación!A88" tooltip="Ir a autoevaluación" display="Administración de la planta fisica y de los recursos" xr:uid="{00000000-0004-0000-0400-000005000000}"/>
    <hyperlink ref="B4" location="Autoevaluación!A83" tooltip="Ir a autoevaluación" display="Apoyo a la gestion académica" xr:uid="{00000000-0004-0000-0400-000006000000}"/>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B1:V65497"/>
  <sheetViews>
    <sheetView showGridLines="0" topLeftCell="A9" zoomScale="70" zoomScaleNormal="70" workbookViewId="0">
      <selection activeCell="B20" sqref="B20"/>
    </sheetView>
  </sheetViews>
  <sheetFormatPr baseColWidth="10" defaultColWidth="11.42578125"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3.2851562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331" t="s">
        <v>24</v>
      </c>
      <c r="C2" s="324" t="s">
        <v>179</v>
      </c>
      <c r="D2" s="324"/>
      <c r="E2" s="324"/>
      <c r="F2" s="324"/>
      <c r="G2" s="2"/>
      <c r="H2" s="325" t="s">
        <v>180</v>
      </c>
      <c r="I2" s="325"/>
      <c r="J2" s="325"/>
      <c r="K2" s="325"/>
      <c r="L2" s="2"/>
      <c r="M2" s="333" t="s">
        <v>181</v>
      </c>
      <c r="N2" s="333"/>
      <c r="O2" s="333"/>
      <c r="P2" s="333"/>
      <c r="Q2" s="55"/>
      <c r="R2" s="316" t="s">
        <v>182</v>
      </c>
      <c r="S2" s="316"/>
      <c r="T2" s="316"/>
      <c r="U2" s="316"/>
      <c r="V2" s="321"/>
    </row>
    <row r="3" spans="2:22" ht="24.75" customHeight="1" thickBot="1" x14ac:dyDescent="0.25">
      <c r="B3" s="332"/>
      <c r="C3" s="3">
        <v>1</v>
      </c>
      <c r="D3" s="3">
        <v>2</v>
      </c>
      <c r="E3" s="4">
        <v>3</v>
      </c>
      <c r="F3" s="5">
        <v>4</v>
      </c>
      <c r="G3" s="329"/>
      <c r="H3" s="3">
        <v>1</v>
      </c>
      <c r="I3" s="3">
        <v>2</v>
      </c>
      <c r="J3" s="4">
        <v>3</v>
      </c>
      <c r="K3" s="5">
        <v>4</v>
      </c>
      <c r="L3" s="322"/>
      <c r="M3" s="3">
        <v>1</v>
      </c>
      <c r="N3" s="3">
        <v>2</v>
      </c>
      <c r="O3" s="4">
        <v>3</v>
      </c>
      <c r="P3" s="5">
        <v>4</v>
      </c>
      <c r="Q3" s="56"/>
      <c r="R3" s="3">
        <v>1</v>
      </c>
      <c r="S3" s="3">
        <v>2</v>
      </c>
      <c r="T3" s="4">
        <v>3</v>
      </c>
      <c r="U3" s="5">
        <v>4</v>
      </c>
      <c r="V3" s="321"/>
    </row>
    <row r="4" spans="2:22" ht="38.1" customHeight="1" thickTop="1" thickBot="1" x14ac:dyDescent="0.25">
      <c r="B4" s="40" t="s">
        <v>5</v>
      </c>
      <c r="C4" s="36">
        <f>Autoevaluación!R122/SUM(Autoevaluación!R122:R125)</f>
        <v>0</v>
      </c>
      <c r="D4" s="7">
        <f>Autoevaluación!R123/SUM(Autoevaluación!R122:R125)</f>
        <v>0.66666666666666663</v>
      </c>
      <c r="E4" s="7">
        <f>Autoevaluación!R124/SUM(Autoevaluación!R122:R125)</f>
        <v>0.33333333333333331</v>
      </c>
      <c r="F4" s="7">
        <f>Autoevaluación!R125/SUM(Autoevaluación!R122:R125)</f>
        <v>0</v>
      </c>
      <c r="G4" s="330"/>
      <c r="H4" s="7" t="e">
        <f>Autoevaluación!S122/SUM(Autoevaluación!S122:S125)</f>
        <v>#DIV/0!</v>
      </c>
      <c r="I4" s="7" t="e">
        <f>Autoevaluación!S123/SUM(Autoevaluación!S122:S125)</f>
        <v>#DIV/0!</v>
      </c>
      <c r="J4" s="7" t="e">
        <f>Autoevaluación!S124/SUM(Autoevaluación!S122:S125)</f>
        <v>#DIV/0!</v>
      </c>
      <c r="K4" s="7" t="e">
        <f>Autoevaluación!S125/SUM(Autoevaluación!S122:S125)</f>
        <v>#DIV/0!</v>
      </c>
      <c r="L4" s="323"/>
      <c r="M4" s="7" t="e">
        <f>Autoevaluación!T122/SUM(Autoevaluación!T122:T125)</f>
        <v>#DIV/0!</v>
      </c>
      <c r="N4" s="7" t="e">
        <f>Autoevaluación!T123/SUM(Autoevaluación!T122:T125)</f>
        <v>#DIV/0!</v>
      </c>
      <c r="O4" s="7" t="e">
        <f>Autoevaluación!T124/SUM(Autoevaluación!T122:T125)</f>
        <v>#DIV/0!</v>
      </c>
      <c r="P4" s="7" t="e">
        <f>Autoevaluación!T125/SUM(Autoevaluación!T122:T125)</f>
        <v>#DIV/0!</v>
      </c>
      <c r="Q4" s="53"/>
      <c r="R4" s="7" t="e">
        <f>Autoevaluación!U122/SUM(Autoevaluación!U122:U125)</f>
        <v>#DIV/0!</v>
      </c>
      <c r="S4" s="7" t="e">
        <f>Autoevaluación!U123/SUM(Autoevaluación!U122:U125)</f>
        <v>#DIV/0!</v>
      </c>
      <c r="T4" s="7" t="e">
        <f>Autoevaluación!U124/SUM(Autoevaluación!U122:U125)</f>
        <v>#DIV/0!</v>
      </c>
      <c r="U4" s="7" t="e">
        <f>Autoevaluación!U125/SUM(Autoevaluación!U122:U125)</f>
        <v>#DIV/0!</v>
      </c>
    </row>
    <row r="5" spans="2:22" ht="38.1" customHeight="1" thickTop="1" thickBot="1" x14ac:dyDescent="0.25">
      <c r="B5" s="41" t="s">
        <v>10</v>
      </c>
      <c r="C5" s="36">
        <f>Autoevaluación!R128/SUM(Autoevaluación!R128:R131)</f>
        <v>0.25</v>
      </c>
      <c r="D5" s="7">
        <f>Autoevaluación!R129/SUM(Autoevaluación!R128:R131)</f>
        <v>0.5</v>
      </c>
      <c r="E5" s="7">
        <f>Autoevaluación!R130/SUM(Autoevaluación!R128:R131)</f>
        <v>0.25</v>
      </c>
      <c r="F5" s="7">
        <f>Autoevaluación!R131/SUM(Autoevaluación!R128:R131)</f>
        <v>0</v>
      </c>
      <c r="G5" s="330"/>
      <c r="H5" s="7" t="e">
        <f>Autoevaluación!S128/SUM(Autoevaluación!S128:S131)</f>
        <v>#DIV/0!</v>
      </c>
      <c r="I5" s="7" t="e">
        <f>Autoevaluación!S129/SUM(Autoevaluación!S128:S131)</f>
        <v>#DIV/0!</v>
      </c>
      <c r="J5" s="7" t="e">
        <f>Autoevaluación!S130/SUM(Autoevaluación!S128:S131)</f>
        <v>#DIV/0!</v>
      </c>
      <c r="K5" s="7" t="e">
        <f>Autoevaluación!S131/SUM(Autoevaluación!S128:S131)</f>
        <v>#DIV/0!</v>
      </c>
      <c r="L5" s="323"/>
      <c r="M5" s="7" t="e">
        <f>Autoevaluación!T128/SUM(Autoevaluación!T128:T131)</f>
        <v>#DIV/0!</v>
      </c>
      <c r="N5" s="7" t="e">
        <f>Autoevaluación!T129/SUM(Autoevaluación!T128:T131)</f>
        <v>#DIV/0!</v>
      </c>
      <c r="O5" s="7" t="e">
        <f>Autoevaluación!T130/SUM(Autoevaluación!T128:T131)</f>
        <v>#DIV/0!</v>
      </c>
      <c r="P5" s="7" t="e">
        <f>Autoevaluación!T131/SUM(Autoevaluación!T128:T131)</f>
        <v>#DIV/0!</v>
      </c>
      <c r="Q5" s="53"/>
      <c r="R5" s="7" t="e">
        <f>Autoevaluación!U128/SUM(Autoevaluación!U128:U131)</f>
        <v>#DIV/0!</v>
      </c>
      <c r="S5" s="7" t="e">
        <f>Autoevaluación!U129/SUM(Autoevaluación!U128:U131)</f>
        <v>#DIV/0!</v>
      </c>
      <c r="T5" s="7" t="e">
        <f>Autoevaluación!U129/SUM(Autoevaluación!U128:U131)</f>
        <v>#DIV/0!</v>
      </c>
      <c r="U5" s="7" t="e">
        <f>Autoevaluación!U131/SUM(Autoevaluación!U128:U131)</f>
        <v>#DIV/0!</v>
      </c>
    </row>
    <row r="6" spans="2:22" ht="38.1" customHeight="1" thickTop="1" thickBot="1" x14ac:dyDescent="0.25">
      <c r="B6" s="41" t="s">
        <v>15</v>
      </c>
      <c r="C6" s="36">
        <f>Autoevaluación!R134/SUM(Autoevaluación!R134:R137)</f>
        <v>0.33333333333333331</v>
      </c>
      <c r="D6" s="7">
        <f>Autoevaluación!R135/SUM(Autoevaluación!R134:R137)</f>
        <v>0.66666666666666663</v>
      </c>
      <c r="E6" s="7">
        <f>Autoevaluación!R136/SUM(Autoevaluación!R134:R137)</f>
        <v>0</v>
      </c>
      <c r="F6" s="7">
        <f>Autoevaluación!R137/SUM(Autoevaluación!R134:R137)</f>
        <v>0</v>
      </c>
      <c r="G6" s="330"/>
      <c r="H6" s="7" t="e">
        <f>Autoevaluación!S134/SUM(Autoevaluación!S134:S137)</f>
        <v>#DIV/0!</v>
      </c>
      <c r="I6" s="7" t="e">
        <f>Autoevaluación!S135/SUM(Autoevaluación!S134:S137)</f>
        <v>#DIV/0!</v>
      </c>
      <c r="J6" s="7" t="e">
        <f>Autoevaluación!S136/SUM(Autoevaluación!S134:S137)</f>
        <v>#DIV/0!</v>
      </c>
      <c r="K6" s="7" t="e">
        <f>Autoevaluación!S137/SUM(Autoevaluación!S134:S137)</f>
        <v>#DIV/0!</v>
      </c>
      <c r="L6" s="323"/>
      <c r="M6" s="7" t="e">
        <f>Autoevaluación!T134/SUM(Autoevaluación!T134:T137)</f>
        <v>#DIV/0!</v>
      </c>
      <c r="N6" s="7" t="e">
        <f>Autoevaluación!T135/SUM(Autoevaluación!T134:T137)</f>
        <v>#DIV/0!</v>
      </c>
      <c r="O6" s="7" t="e">
        <f>Autoevaluación!T136/SUM(Autoevaluación!T134:T137)</f>
        <v>#DIV/0!</v>
      </c>
      <c r="P6" s="7" t="e">
        <f>Autoevaluación!T137/SUM(Autoevaluación!T134:T137)</f>
        <v>#DIV/0!</v>
      </c>
      <c r="Q6" s="53"/>
      <c r="R6" s="7" t="e">
        <f>Autoevaluación!U134/SUM(Autoevaluación!U134:U137)</f>
        <v>#DIV/0!</v>
      </c>
      <c r="S6" s="7" t="e">
        <f>Autoevaluación!U135/SUM(Autoevaluación!U134:U137)</f>
        <v>#DIV/0!</v>
      </c>
      <c r="T6" s="7" t="e">
        <f>Autoevaluación!U136/SUM(Autoevaluación!U134:U137)</f>
        <v>#DIV/0!</v>
      </c>
      <c r="U6" s="7" t="e">
        <f>Autoevaluación!U137/SUM(Autoevaluación!U134:U137)</f>
        <v>#DIV/0!</v>
      </c>
      <c r="V6" s="16"/>
    </row>
    <row r="7" spans="2:22" ht="38.1" customHeight="1" thickTop="1" thickBot="1" x14ac:dyDescent="0.25">
      <c r="B7" s="40" t="s">
        <v>19</v>
      </c>
      <c r="C7" s="36">
        <f>Autoevaluación!R139/SUM(Autoevaluación!R139:R142)</f>
        <v>0</v>
      </c>
      <c r="D7" s="7">
        <f>Autoevaluación!R140/SUM(Autoevaluación!R139:R142)</f>
        <v>0.66666666666666663</v>
      </c>
      <c r="E7" s="7">
        <f>Autoevaluación!R141/SUM(Autoevaluación!R139:R142)</f>
        <v>0.33333333333333331</v>
      </c>
      <c r="F7" s="7">
        <f>Autoevaluación!R142/SUM(Autoevaluación!R139:R142)</f>
        <v>0</v>
      </c>
      <c r="G7" s="330"/>
      <c r="H7" s="7" t="e">
        <f>Autoevaluación!S139/SUM(Autoevaluación!S139:S142)</f>
        <v>#DIV/0!</v>
      </c>
      <c r="I7" s="7" t="e">
        <f>Autoevaluación!S140/SUM(Autoevaluación!S139:S142)</f>
        <v>#DIV/0!</v>
      </c>
      <c r="J7" s="7" t="e">
        <f>Autoevaluación!S141/SUM(Autoevaluación!S139:S142)</f>
        <v>#DIV/0!</v>
      </c>
      <c r="K7" s="7" t="e">
        <f>Autoevaluación!S142/SUM(Autoevaluación!S139:S142)</f>
        <v>#DIV/0!</v>
      </c>
      <c r="L7" s="323"/>
      <c r="M7" s="7" t="e">
        <f>Autoevaluación!T139/SUM(Autoevaluación!T139:T142)</f>
        <v>#DIV/0!</v>
      </c>
      <c r="N7" s="7" t="e">
        <f>Autoevaluación!T140/SUM(Autoevaluación!T139:T142)</f>
        <v>#DIV/0!</v>
      </c>
      <c r="O7" s="7" t="e">
        <f>Autoevaluación!T141/SUM(Autoevaluación!T139:T142)</f>
        <v>#DIV/0!</v>
      </c>
      <c r="P7" s="7" t="e">
        <f>Autoevaluación!T142/SUM(Autoevaluación!T139:T142)</f>
        <v>#DIV/0!</v>
      </c>
      <c r="Q7" s="53"/>
      <c r="R7" s="7" t="e">
        <f>Autoevaluación!U139/SUM(Autoevaluación!U139:U142)</f>
        <v>#DIV/0!</v>
      </c>
      <c r="S7" s="7" t="e">
        <f>Autoevaluación!U140/SUM(Autoevaluación!U139:U142)</f>
        <v>#DIV/0!</v>
      </c>
      <c r="T7" s="7" t="e">
        <f>Autoevaluación!U141/SUM(Autoevaluación!U139:U142)</f>
        <v>#DIV/0!</v>
      </c>
      <c r="U7" s="7" t="e">
        <f>Autoevaluación!U142/SUM(Autoevaluación!U139:U142)</f>
        <v>#DIV/0!</v>
      </c>
    </row>
    <row r="8" spans="2:22" ht="38.1" customHeight="1" thickTop="1" x14ac:dyDescent="0.2">
      <c r="B8" s="38"/>
      <c r="C8" s="7"/>
      <c r="D8" s="7"/>
      <c r="E8" s="7"/>
      <c r="F8" s="7"/>
      <c r="G8" s="330"/>
      <c r="H8" s="7"/>
      <c r="I8" s="7"/>
      <c r="J8" s="7"/>
      <c r="K8" s="7"/>
      <c r="L8" s="323"/>
      <c r="M8" s="7"/>
      <c r="N8" s="7"/>
      <c r="O8" s="7"/>
      <c r="P8" s="7"/>
      <c r="Q8" s="53"/>
      <c r="R8" s="7"/>
      <c r="S8" s="7"/>
      <c r="T8" s="7"/>
      <c r="U8" s="7"/>
    </row>
    <row r="9" spans="2:22" ht="38.1" customHeight="1" x14ac:dyDescent="0.2">
      <c r="B9" s="6"/>
      <c r="C9" s="7"/>
      <c r="D9" s="7"/>
      <c r="E9" s="7"/>
      <c r="F9" s="7"/>
      <c r="G9" s="330"/>
      <c r="H9" s="7"/>
      <c r="I9" s="7"/>
      <c r="J9" s="7"/>
      <c r="K9" s="7"/>
      <c r="L9" s="323"/>
      <c r="M9" s="7"/>
      <c r="N9" s="7"/>
      <c r="O9" s="7"/>
      <c r="P9" s="7"/>
      <c r="Q9" s="53"/>
      <c r="R9" s="7"/>
      <c r="S9" s="7"/>
      <c r="T9" s="7"/>
      <c r="U9" s="7"/>
    </row>
    <row r="10" spans="2:22" ht="42" customHeight="1" x14ac:dyDescent="0.2">
      <c r="B10" s="15" t="s">
        <v>139</v>
      </c>
      <c r="C10" s="12">
        <f>AVERAGE(C4:C9)</f>
        <v>0.14583333333333331</v>
      </c>
      <c r="D10" s="12">
        <f>AVERAGE(D4:D9)</f>
        <v>0.62499999999999989</v>
      </c>
      <c r="E10" s="12">
        <f>AVERAGE(E4:E9)</f>
        <v>0.22916666666666663</v>
      </c>
      <c r="F10" s="12">
        <f>AVERAGE(F4:F9)</f>
        <v>0</v>
      </c>
      <c r="G10" s="9"/>
      <c r="H10" s="12" t="e">
        <f>AVERAGE(H4:H9)</f>
        <v>#DIV/0!</v>
      </c>
      <c r="I10" s="12" t="e">
        <f>AVERAGE(I4:I9)</f>
        <v>#DIV/0!</v>
      </c>
      <c r="J10" s="12" t="e">
        <f>AVERAGE(J4:J9)</f>
        <v>#DIV/0!</v>
      </c>
      <c r="K10" s="12" t="e">
        <f>AVERAGE(K4:K9)</f>
        <v>#DIV/0!</v>
      </c>
      <c r="L10" s="9"/>
      <c r="M10" s="12" t="e">
        <f>AVERAGE(M4:M9)</f>
        <v>#DIV/0!</v>
      </c>
      <c r="N10" s="12" t="e">
        <f>AVERAGE(N4:N9)</f>
        <v>#DIV/0!</v>
      </c>
      <c r="O10" s="12" t="e">
        <f>AVERAGE(O4:O9)</f>
        <v>#DIV/0!</v>
      </c>
      <c r="P10" s="12" t="e">
        <f>AVERAGE(P4:P9)</f>
        <v>#DIV/0!</v>
      </c>
      <c r="Q10" s="54"/>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324" t="s">
        <v>179</v>
      </c>
      <c r="C12" s="324"/>
      <c r="D12" s="324"/>
      <c r="E12" s="324"/>
      <c r="F12" s="324"/>
      <c r="G12" s="324"/>
      <c r="H12" s="324"/>
      <c r="I12" s="324"/>
      <c r="J12" s="324"/>
      <c r="K12" s="324"/>
      <c r="L12" s="324"/>
      <c r="M12" s="324"/>
      <c r="N12" s="324"/>
      <c r="O12" s="324"/>
      <c r="P12" s="324"/>
      <c r="Q12" s="324"/>
      <c r="R12" s="324"/>
      <c r="S12" s="324"/>
      <c r="T12" s="324"/>
      <c r="U12" s="324"/>
    </row>
    <row r="13" spans="2:22" ht="24.95" customHeight="1" x14ac:dyDescent="0.2">
      <c r="B13" s="326" t="s">
        <v>28</v>
      </c>
      <c r="C13" s="326"/>
      <c r="D13" s="326"/>
      <c r="E13" s="326"/>
      <c r="F13" s="326"/>
      <c r="G13" s="326"/>
      <c r="H13" s="326"/>
      <c r="I13" s="326"/>
      <c r="J13" s="326"/>
      <c r="K13" s="326"/>
      <c r="L13" s="326"/>
      <c r="M13" s="326"/>
      <c r="N13" s="326"/>
      <c r="O13" s="326"/>
      <c r="P13" s="326"/>
      <c r="Q13" s="326"/>
      <c r="R13" s="326"/>
      <c r="S13" s="326"/>
      <c r="T13" s="326"/>
      <c r="U13" s="326"/>
    </row>
    <row r="14" spans="2:22" ht="60" customHeight="1" x14ac:dyDescent="0.2">
      <c r="B14" s="288" t="s">
        <v>304</v>
      </c>
      <c r="C14" s="288"/>
      <c r="D14" s="288"/>
      <c r="E14" s="288"/>
      <c r="F14" s="288"/>
      <c r="G14" s="288"/>
      <c r="H14" s="288"/>
      <c r="I14" s="288"/>
      <c r="J14" s="288"/>
      <c r="K14" s="288"/>
      <c r="L14" s="288"/>
      <c r="M14" s="288"/>
      <c r="N14" s="288"/>
      <c r="O14" s="288"/>
      <c r="P14" s="288"/>
      <c r="Q14" s="288"/>
      <c r="R14" s="288"/>
      <c r="S14" s="288"/>
      <c r="T14" s="288"/>
      <c r="U14" s="288"/>
    </row>
    <row r="15" spans="2:22" ht="60" customHeight="1" x14ac:dyDescent="0.2">
      <c r="B15" s="288" t="s">
        <v>305</v>
      </c>
      <c r="C15" s="288"/>
      <c r="D15" s="288"/>
      <c r="E15" s="288"/>
      <c r="F15" s="288"/>
      <c r="G15" s="288"/>
      <c r="H15" s="288"/>
      <c r="I15" s="288"/>
      <c r="J15" s="288"/>
      <c r="K15" s="288"/>
      <c r="L15" s="288"/>
      <c r="M15" s="288"/>
      <c r="N15" s="288"/>
      <c r="O15" s="288"/>
      <c r="P15" s="288"/>
      <c r="Q15" s="288"/>
      <c r="R15" s="288"/>
      <c r="S15" s="288"/>
      <c r="T15" s="288"/>
      <c r="U15" s="288"/>
    </row>
    <row r="16" spans="2:22" s="14" customFormat="1" ht="24.95" customHeight="1" x14ac:dyDescent="0.25">
      <c r="B16" s="319" t="s">
        <v>123</v>
      </c>
      <c r="C16" s="319"/>
      <c r="D16" s="319"/>
      <c r="E16" s="319"/>
      <c r="F16" s="319"/>
      <c r="G16" s="319"/>
      <c r="H16" s="319"/>
      <c r="I16" s="319"/>
      <c r="J16" s="319"/>
      <c r="K16" s="319"/>
      <c r="L16" s="319"/>
      <c r="M16" s="319"/>
      <c r="N16" s="319"/>
      <c r="O16" s="319"/>
      <c r="P16" s="319"/>
      <c r="Q16" s="319"/>
      <c r="R16" s="319"/>
      <c r="S16" s="319"/>
      <c r="T16" s="319"/>
      <c r="U16" s="319"/>
    </row>
    <row r="17" spans="2:21" ht="60" customHeight="1" x14ac:dyDescent="0.2">
      <c r="B17" s="288" t="s">
        <v>306</v>
      </c>
      <c r="C17" s="288"/>
      <c r="D17" s="288"/>
      <c r="E17" s="288"/>
      <c r="F17" s="288"/>
      <c r="G17" s="288"/>
      <c r="H17" s="288"/>
      <c r="I17" s="288"/>
      <c r="J17" s="288"/>
      <c r="K17" s="288"/>
      <c r="L17" s="288"/>
      <c r="M17" s="288"/>
      <c r="N17" s="288"/>
      <c r="O17" s="288"/>
      <c r="P17" s="288"/>
      <c r="Q17" s="288"/>
      <c r="R17" s="288"/>
      <c r="S17" s="288"/>
      <c r="T17" s="288"/>
      <c r="U17" s="288"/>
    </row>
    <row r="18" spans="2:21" ht="60" customHeight="1" x14ac:dyDescent="0.2">
      <c r="B18" s="288" t="s">
        <v>307</v>
      </c>
      <c r="C18" s="288"/>
      <c r="D18" s="288"/>
      <c r="E18" s="288"/>
      <c r="F18" s="288"/>
      <c r="G18" s="288"/>
      <c r="H18" s="288"/>
      <c r="I18" s="288"/>
      <c r="J18" s="288"/>
      <c r="K18" s="288"/>
      <c r="L18" s="288"/>
      <c r="M18" s="288"/>
      <c r="N18" s="288"/>
      <c r="O18" s="288"/>
      <c r="P18" s="288"/>
      <c r="Q18" s="288"/>
      <c r="R18" s="288"/>
      <c r="S18" s="288"/>
      <c r="T18" s="288"/>
      <c r="U18" s="288"/>
    </row>
    <row r="19" spans="2:21" ht="60" customHeight="1" x14ac:dyDescent="0.2">
      <c r="B19" s="288" t="s">
        <v>308</v>
      </c>
      <c r="C19" s="288"/>
      <c r="D19" s="288"/>
      <c r="E19" s="288"/>
      <c r="F19" s="288"/>
      <c r="G19" s="288"/>
      <c r="H19" s="288"/>
      <c r="I19" s="288"/>
      <c r="J19" s="288"/>
      <c r="K19" s="288"/>
      <c r="L19" s="288"/>
      <c r="M19" s="288"/>
      <c r="N19" s="288"/>
      <c r="O19" s="288"/>
      <c r="P19" s="288"/>
      <c r="Q19" s="288"/>
      <c r="R19" s="288"/>
      <c r="S19" s="288"/>
      <c r="T19" s="288"/>
      <c r="U19" s="288"/>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327" t="s">
        <v>180</v>
      </c>
      <c r="C21" s="327"/>
      <c r="D21" s="327"/>
      <c r="E21" s="327"/>
      <c r="F21" s="327"/>
      <c r="G21" s="327"/>
      <c r="H21" s="327"/>
      <c r="I21" s="327"/>
      <c r="J21" s="327"/>
      <c r="K21" s="327"/>
      <c r="L21" s="327"/>
      <c r="M21" s="327"/>
      <c r="N21" s="327"/>
      <c r="O21" s="327"/>
      <c r="P21" s="327"/>
      <c r="Q21" s="327"/>
      <c r="R21" s="327"/>
      <c r="S21" s="327"/>
      <c r="T21" s="327"/>
      <c r="U21" s="327"/>
    </row>
    <row r="22" spans="2:21" ht="24.95" customHeight="1" x14ac:dyDescent="0.2">
      <c r="B22" s="328" t="s">
        <v>28</v>
      </c>
      <c r="C22" s="328"/>
      <c r="D22" s="328"/>
      <c r="E22" s="328"/>
      <c r="F22" s="328"/>
      <c r="G22" s="328"/>
      <c r="H22" s="328"/>
      <c r="I22" s="328"/>
      <c r="J22" s="328"/>
      <c r="K22" s="328"/>
      <c r="L22" s="328"/>
      <c r="M22" s="328"/>
      <c r="N22" s="328"/>
      <c r="O22" s="328"/>
      <c r="P22" s="328"/>
      <c r="Q22" s="328"/>
      <c r="R22" s="328"/>
      <c r="S22" s="328"/>
      <c r="T22" s="328"/>
      <c r="U22" s="328"/>
    </row>
    <row r="23" spans="2:21" ht="60" customHeight="1" x14ac:dyDescent="0.2">
      <c r="B23" s="288" t="s">
        <v>306</v>
      </c>
      <c r="C23" s="288"/>
      <c r="D23" s="288"/>
      <c r="E23" s="288"/>
      <c r="F23" s="288"/>
      <c r="G23" s="288"/>
      <c r="H23" s="288"/>
      <c r="I23" s="288"/>
      <c r="J23" s="288"/>
      <c r="K23" s="288"/>
      <c r="L23" s="288"/>
      <c r="M23" s="288"/>
      <c r="N23" s="288"/>
      <c r="O23" s="288"/>
      <c r="P23" s="288"/>
      <c r="Q23" s="288"/>
      <c r="R23" s="288"/>
      <c r="S23" s="288"/>
      <c r="T23" s="288"/>
      <c r="U23" s="288"/>
    </row>
    <row r="24" spans="2:21" ht="60" customHeight="1" x14ac:dyDescent="0.2">
      <c r="B24" s="288"/>
      <c r="C24" s="288"/>
      <c r="D24" s="288"/>
      <c r="E24" s="288"/>
      <c r="F24" s="288"/>
      <c r="G24" s="288"/>
      <c r="H24" s="288"/>
      <c r="I24" s="288"/>
      <c r="J24" s="288"/>
      <c r="K24" s="288"/>
      <c r="L24" s="288"/>
      <c r="M24" s="288"/>
      <c r="N24" s="288"/>
      <c r="O24" s="288"/>
      <c r="P24" s="288"/>
      <c r="Q24" s="288"/>
      <c r="R24" s="288"/>
      <c r="S24" s="288"/>
      <c r="T24" s="288"/>
      <c r="U24" s="288"/>
    </row>
    <row r="25" spans="2:21" s="14" customFormat="1" ht="24.95" customHeight="1" x14ac:dyDescent="0.25">
      <c r="B25" s="319" t="s">
        <v>123</v>
      </c>
      <c r="C25" s="319"/>
      <c r="D25" s="319"/>
      <c r="E25" s="319"/>
      <c r="F25" s="319"/>
      <c r="G25" s="319"/>
      <c r="H25" s="319"/>
      <c r="I25" s="319"/>
      <c r="J25" s="319"/>
      <c r="K25" s="319"/>
      <c r="L25" s="319"/>
      <c r="M25" s="319"/>
      <c r="N25" s="319"/>
      <c r="O25" s="319"/>
      <c r="P25" s="319"/>
      <c r="Q25" s="319"/>
      <c r="R25" s="319"/>
      <c r="S25" s="319"/>
      <c r="T25" s="319"/>
      <c r="U25" s="319"/>
    </row>
    <row r="26" spans="2:21" ht="60" customHeight="1" x14ac:dyDescent="0.2">
      <c r="B26" s="288"/>
      <c r="C26" s="288"/>
      <c r="D26" s="288"/>
      <c r="E26" s="288"/>
      <c r="F26" s="288"/>
      <c r="G26" s="288"/>
      <c r="H26" s="288"/>
      <c r="I26" s="288"/>
      <c r="J26" s="288"/>
      <c r="K26" s="288"/>
      <c r="L26" s="288"/>
      <c r="M26" s="288"/>
      <c r="N26" s="288"/>
      <c r="O26" s="288"/>
      <c r="P26" s="288"/>
      <c r="Q26" s="288"/>
      <c r="R26" s="288"/>
      <c r="S26" s="288"/>
      <c r="T26" s="288"/>
      <c r="U26" s="288"/>
    </row>
    <row r="27" spans="2:21" ht="60" customHeight="1" x14ac:dyDescent="0.2">
      <c r="B27" s="288"/>
      <c r="C27" s="288"/>
      <c r="D27" s="288"/>
      <c r="E27" s="288"/>
      <c r="F27" s="288"/>
      <c r="G27" s="288"/>
      <c r="H27" s="288"/>
      <c r="I27" s="288"/>
      <c r="J27" s="288"/>
      <c r="K27" s="288"/>
      <c r="L27" s="288"/>
      <c r="M27" s="288"/>
      <c r="N27" s="288"/>
      <c r="O27" s="288"/>
      <c r="P27" s="288"/>
      <c r="Q27" s="288"/>
      <c r="R27" s="288"/>
      <c r="S27" s="288"/>
      <c r="T27" s="288"/>
      <c r="U27" s="288"/>
    </row>
    <row r="28" spans="2:21" ht="60" customHeight="1" x14ac:dyDescent="0.2">
      <c r="B28" s="288"/>
      <c r="C28" s="288"/>
      <c r="D28" s="288"/>
      <c r="E28" s="288"/>
      <c r="F28" s="288"/>
      <c r="G28" s="288"/>
      <c r="H28" s="288"/>
      <c r="I28" s="288"/>
      <c r="J28" s="288"/>
      <c r="K28" s="288"/>
      <c r="L28" s="288"/>
      <c r="M28" s="288"/>
      <c r="N28" s="288"/>
      <c r="O28" s="288"/>
      <c r="P28" s="288"/>
      <c r="Q28" s="288"/>
      <c r="R28" s="288"/>
      <c r="S28" s="288"/>
      <c r="T28" s="288"/>
      <c r="U28" s="288"/>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320" t="s">
        <v>181</v>
      </c>
      <c r="C30" s="320"/>
      <c r="D30" s="320"/>
      <c r="E30" s="320"/>
      <c r="F30" s="320"/>
      <c r="G30" s="320"/>
      <c r="H30" s="320"/>
      <c r="I30" s="320"/>
      <c r="J30" s="320"/>
      <c r="K30" s="320"/>
      <c r="L30" s="320"/>
      <c r="M30" s="320"/>
      <c r="N30" s="320"/>
      <c r="O30" s="320"/>
      <c r="P30" s="320"/>
      <c r="Q30" s="320"/>
      <c r="R30" s="320"/>
      <c r="S30" s="320"/>
      <c r="T30" s="320"/>
      <c r="U30" s="320"/>
    </row>
    <row r="31" spans="2:21" ht="24.95" customHeight="1" x14ac:dyDescent="0.2">
      <c r="B31" s="317" t="s">
        <v>28</v>
      </c>
      <c r="C31" s="318"/>
      <c r="D31" s="318"/>
      <c r="E31" s="318"/>
      <c r="F31" s="318"/>
      <c r="G31" s="318"/>
      <c r="H31" s="318"/>
      <c r="I31" s="318"/>
      <c r="J31" s="318"/>
      <c r="K31" s="318"/>
      <c r="L31" s="318"/>
      <c r="M31" s="318"/>
      <c r="N31" s="318"/>
      <c r="O31" s="318"/>
      <c r="P31" s="318"/>
      <c r="Q31" s="318"/>
      <c r="R31" s="318"/>
      <c r="S31" s="318"/>
      <c r="T31" s="318"/>
      <c r="U31" s="318"/>
    </row>
    <row r="32" spans="2:21" ht="60" customHeight="1" x14ac:dyDescent="0.2">
      <c r="B32" s="288"/>
      <c r="C32" s="288"/>
      <c r="D32" s="288"/>
      <c r="E32" s="288"/>
      <c r="F32" s="288"/>
      <c r="G32" s="288"/>
      <c r="H32" s="288"/>
      <c r="I32" s="288"/>
      <c r="J32" s="288"/>
      <c r="K32" s="288"/>
      <c r="L32" s="288"/>
      <c r="M32" s="288"/>
      <c r="N32" s="288"/>
      <c r="O32" s="288"/>
      <c r="P32" s="288"/>
      <c r="Q32" s="288"/>
      <c r="R32" s="288"/>
      <c r="S32" s="288"/>
      <c r="T32" s="288"/>
      <c r="U32" s="288"/>
    </row>
    <row r="33" spans="2:21" ht="60" customHeight="1" x14ac:dyDescent="0.2">
      <c r="B33" s="288"/>
      <c r="C33" s="288"/>
      <c r="D33" s="288"/>
      <c r="E33" s="288"/>
      <c r="F33" s="288"/>
      <c r="G33" s="288"/>
      <c r="H33" s="288"/>
      <c r="I33" s="288"/>
      <c r="J33" s="288"/>
      <c r="K33" s="288"/>
      <c r="L33" s="288"/>
      <c r="M33" s="288"/>
      <c r="N33" s="288"/>
      <c r="O33" s="288"/>
      <c r="P33" s="288"/>
      <c r="Q33" s="288"/>
      <c r="R33" s="288"/>
      <c r="S33" s="288"/>
      <c r="T33" s="288"/>
      <c r="U33" s="288"/>
    </row>
    <row r="34" spans="2:21" s="14" customFormat="1" ht="24.95" customHeight="1" x14ac:dyDescent="0.25">
      <c r="B34" s="319" t="s">
        <v>123</v>
      </c>
      <c r="C34" s="319"/>
      <c r="D34" s="319"/>
      <c r="E34" s="319"/>
      <c r="F34" s="319"/>
      <c r="G34" s="319"/>
      <c r="H34" s="319"/>
      <c r="I34" s="319"/>
      <c r="J34" s="319"/>
      <c r="K34" s="319"/>
      <c r="L34" s="319"/>
      <c r="M34" s="319"/>
      <c r="N34" s="319"/>
      <c r="O34" s="319"/>
      <c r="P34" s="319"/>
      <c r="Q34" s="319"/>
      <c r="R34" s="319"/>
      <c r="S34" s="319"/>
      <c r="T34" s="319"/>
      <c r="U34" s="319"/>
    </row>
    <row r="35" spans="2:21" ht="60" customHeight="1" x14ac:dyDescent="0.2">
      <c r="B35" s="288"/>
      <c r="C35" s="288"/>
      <c r="D35" s="288"/>
      <c r="E35" s="288"/>
      <c r="F35" s="288"/>
      <c r="G35" s="288"/>
      <c r="H35" s="288"/>
      <c r="I35" s="288"/>
      <c r="J35" s="288"/>
      <c r="K35" s="288"/>
      <c r="L35" s="288"/>
      <c r="M35" s="288"/>
      <c r="N35" s="288"/>
      <c r="O35" s="288"/>
      <c r="P35" s="288"/>
      <c r="Q35" s="288"/>
      <c r="R35" s="288"/>
      <c r="S35" s="288"/>
      <c r="T35" s="288"/>
      <c r="U35" s="288"/>
    </row>
    <row r="36" spans="2:21" ht="60" customHeight="1" x14ac:dyDescent="0.2">
      <c r="B36" s="288"/>
      <c r="C36" s="288"/>
      <c r="D36" s="288"/>
      <c r="E36" s="288"/>
      <c r="F36" s="288"/>
      <c r="G36" s="288"/>
      <c r="H36" s="288"/>
      <c r="I36" s="288"/>
      <c r="J36" s="288"/>
      <c r="K36" s="288"/>
      <c r="L36" s="288"/>
      <c r="M36" s="288"/>
      <c r="N36" s="288"/>
      <c r="O36" s="288"/>
      <c r="P36" s="288"/>
      <c r="Q36" s="288"/>
      <c r="R36" s="288"/>
      <c r="S36" s="288"/>
      <c r="T36" s="288"/>
      <c r="U36" s="288"/>
    </row>
    <row r="37" spans="2:21" ht="60" customHeight="1" x14ac:dyDescent="0.2">
      <c r="B37" s="288"/>
      <c r="C37" s="288"/>
      <c r="D37" s="288"/>
      <c r="E37" s="288"/>
      <c r="F37" s="288"/>
      <c r="G37" s="288"/>
      <c r="H37" s="288"/>
      <c r="I37" s="288"/>
      <c r="J37" s="288"/>
      <c r="K37" s="288"/>
      <c r="L37" s="288"/>
      <c r="M37" s="288"/>
      <c r="N37" s="288"/>
      <c r="O37" s="288"/>
      <c r="P37" s="288"/>
      <c r="Q37" s="288"/>
      <c r="R37" s="288"/>
      <c r="S37" s="288"/>
      <c r="T37" s="288"/>
      <c r="U37" s="288"/>
    </row>
    <row r="40" spans="2:21" x14ac:dyDescent="0.2">
      <c r="B40" s="316" t="s">
        <v>182</v>
      </c>
      <c r="C40" s="316"/>
      <c r="D40" s="316"/>
      <c r="E40" s="316"/>
      <c r="F40" s="316"/>
      <c r="G40" s="316"/>
      <c r="H40" s="316"/>
      <c r="I40" s="316"/>
      <c r="J40" s="316"/>
      <c r="K40" s="316"/>
      <c r="L40" s="316"/>
      <c r="M40" s="316"/>
      <c r="N40" s="316"/>
      <c r="O40" s="316"/>
      <c r="P40" s="316"/>
      <c r="Q40" s="316"/>
      <c r="R40" s="316"/>
      <c r="S40" s="316"/>
      <c r="T40" s="316"/>
      <c r="U40" s="316"/>
    </row>
    <row r="41" spans="2:21" ht="19.5" x14ac:dyDescent="0.2">
      <c r="B41" s="317" t="s">
        <v>28</v>
      </c>
      <c r="C41" s="318"/>
      <c r="D41" s="318"/>
      <c r="E41" s="318"/>
      <c r="F41" s="318"/>
      <c r="G41" s="318"/>
      <c r="H41" s="318"/>
      <c r="I41" s="318"/>
      <c r="J41" s="318"/>
      <c r="K41" s="318"/>
      <c r="L41" s="318"/>
      <c r="M41" s="318"/>
      <c r="N41" s="318"/>
      <c r="O41" s="318"/>
      <c r="P41" s="318"/>
      <c r="Q41" s="318"/>
      <c r="R41" s="318"/>
      <c r="S41" s="318"/>
      <c r="T41" s="318"/>
      <c r="U41" s="318"/>
    </row>
    <row r="42" spans="2:21" ht="62.25" customHeight="1" x14ac:dyDescent="0.2">
      <c r="B42" s="288"/>
      <c r="C42" s="288"/>
      <c r="D42" s="288"/>
      <c r="E42" s="288"/>
      <c r="F42" s="288"/>
      <c r="G42" s="288"/>
      <c r="H42" s="288"/>
      <c r="I42" s="288"/>
      <c r="J42" s="288"/>
      <c r="K42" s="288"/>
      <c r="L42" s="288"/>
      <c r="M42" s="288"/>
      <c r="N42" s="288"/>
      <c r="O42" s="288"/>
      <c r="P42" s="288"/>
      <c r="Q42" s="288"/>
      <c r="R42" s="288"/>
      <c r="S42" s="288"/>
      <c r="T42" s="288"/>
      <c r="U42" s="288"/>
    </row>
    <row r="43" spans="2:21" ht="64.5" customHeight="1" x14ac:dyDescent="0.2">
      <c r="B43" s="288"/>
      <c r="C43" s="288"/>
      <c r="D43" s="288"/>
      <c r="E43" s="288"/>
      <c r="F43" s="288"/>
      <c r="G43" s="288"/>
      <c r="H43" s="288"/>
      <c r="I43" s="288"/>
      <c r="J43" s="288"/>
      <c r="K43" s="288"/>
      <c r="L43" s="288"/>
      <c r="M43" s="288"/>
      <c r="N43" s="288"/>
      <c r="O43" s="288"/>
      <c r="P43" s="288"/>
      <c r="Q43" s="288"/>
      <c r="R43" s="288"/>
      <c r="S43" s="288"/>
      <c r="T43" s="288"/>
      <c r="U43" s="288"/>
    </row>
    <row r="44" spans="2:21" ht="19.5" x14ac:dyDescent="0.2">
      <c r="B44" s="319" t="s">
        <v>123</v>
      </c>
      <c r="C44" s="319"/>
      <c r="D44" s="319"/>
      <c r="E44" s="319"/>
      <c r="F44" s="319"/>
      <c r="G44" s="319"/>
      <c r="H44" s="319"/>
      <c r="I44" s="319"/>
      <c r="J44" s="319"/>
      <c r="K44" s="319"/>
      <c r="L44" s="319"/>
      <c r="M44" s="319"/>
      <c r="N44" s="319"/>
      <c r="O44" s="319"/>
      <c r="P44" s="319"/>
      <c r="Q44" s="319"/>
      <c r="R44" s="319"/>
      <c r="S44" s="319"/>
      <c r="T44" s="319"/>
      <c r="U44" s="319"/>
    </row>
    <row r="45" spans="2:21" ht="54.75" customHeight="1" x14ac:dyDescent="0.2">
      <c r="B45" s="288"/>
      <c r="C45" s="288"/>
      <c r="D45" s="288"/>
      <c r="E45" s="288"/>
      <c r="F45" s="288"/>
      <c r="G45" s="288"/>
      <c r="H45" s="288"/>
      <c r="I45" s="288"/>
      <c r="J45" s="288"/>
      <c r="K45" s="288"/>
      <c r="L45" s="288"/>
      <c r="M45" s="288"/>
      <c r="N45" s="288"/>
      <c r="O45" s="288"/>
      <c r="P45" s="288"/>
      <c r="Q45" s="288"/>
      <c r="R45" s="288"/>
      <c r="S45" s="288"/>
      <c r="T45" s="288"/>
      <c r="U45" s="288"/>
    </row>
    <row r="46" spans="2:21" ht="61.5" customHeight="1" x14ac:dyDescent="0.2">
      <c r="B46" s="288"/>
      <c r="C46" s="288"/>
      <c r="D46" s="288"/>
      <c r="E46" s="288"/>
      <c r="F46" s="288"/>
      <c r="G46" s="288"/>
      <c r="H46" s="288"/>
      <c r="I46" s="288"/>
      <c r="J46" s="288"/>
      <c r="K46" s="288"/>
      <c r="L46" s="288"/>
      <c r="M46" s="288"/>
      <c r="N46" s="288"/>
      <c r="O46" s="288"/>
      <c r="P46" s="288"/>
      <c r="Q46" s="288"/>
      <c r="R46" s="288"/>
      <c r="S46" s="288"/>
      <c r="T46" s="288"/>
      <c r="U46" s="288"/>
    </row>
    <row r="47" spans="2:21" ht="64.5" customHeight="1" x14ac:dyDescent="0.2">
      <c r="B47" s="288"/>
      <c r="C47" s="288"/>
      <c r="D47" s="288"/>
      <c r="E47" s="288"/>
      <c r="F47" s="288"/>
      <c r="G47" s="288"/>
      <c r="H47" s="288"/>
      <c r="I47" s="288"/>
      <c r="J47" s="288"/>
      <c r="K47" s="288"/>
      <c r="L47" s="288"/>
      <c r="M47" s="288"/>
      <c r="N47" s="288"/>
      <c r="O47" s="288"/>
      <c r="P47" s="288"/>
      <c r="Q47" s="288"/>
      <c r="R47" s="288"/>
      <c r="S47" s="288"/>
      <c r="T47" s="288"/>
      <c r="U47" s="288"/>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V2:V3"/>
    <mergeCell ref="C2:F2"/>
    <mergeCell ref="H2:K2"/>
    <mergeCell ref="B36:U36"/>
    <mergeCell ref="B37:U37"/>
    <mergeCell ref="B14:U14"/>
    <mergeCell ref="B15:U15"/>
    <mergeCell ref="G3:G9"/>
    <mergeCell ref="B16:U16"/>
    <mergeCell ref="B17:U17"/>
    <mergeCell ref="M2:P2"/>
    <mergeCell ref="B18:U18"/>
    <mergeCell ref="B19:U19"/>
    <mergeCell ref="B22:U22"/>
    <mergeCell ref="B23:U23"/>
    <mergeCell ref="B21:U21"/>
    <mergeCell ref="L3:L9"/>
    <mergeCell ref="B2:B3"/>
    <mergeCell ref="R2:U2"/>
    <mergeCell ref="B12:U12"/>
    <mergeCell ref="B13:U13"/>
    <mergeCell ref="B24:U24"/>
    <mergeCell ref="B25:U25"/>
    <mergeCell ref="B26:U26"/>
    <mergeCell ref="B27:U27"/>
    <mergeCell ref="B42:U42"/>
    <mergeCell ref="B28:U28"/>
    <mergeCell ref="B47:U47"/>
    <mergeCell ref="B30:U30"/>
    <mergeCell ref="B31:U31"/>
    <mergeCell ref="B32:U32"/>
    <mergeCell ref="B33:U33"/>
    <mergeCell ref="B45:U45"/>
    <mergeCell ref="B34:U34"/>
    <mergeCell ref="B35:U35"/>
    <mergeCell ref="B40:U40"/>
    <mergeCell ref="B41:U41"/>
    <mergeCell ref="B46:U46"/>
    <mergeCell ref="B43:U43"/>
    <mergeCell ref="B44:U44"/>
  </mergeCells>
  <phoneticPr fontId="2" type="noConversion"/>
  <hyperlinks>
    <hyperlink ref="B65497" r:id="rId1" xr:uid="{00000000-0004-0000-0500-000000000000}"/>
    <hyperlink ref="B65496" r:id="rId2" xr:uid="{00000000-0004-0000-0500-000001000000}"/>
    <hyperlink ref="B7" location="Autoevaluación!A138" tooltip="Ir a autoevaluación" display="Prevención de riesgos" xr:uid="{00000000-0004-0000-0500-000002000000}"/>
    <hyperlink ref="B6" location="Autoevaluación!A133" tooltip="Ir a autoevaluación" display="Participación y convivencia" xr:uid="{00000000-0004-0000-0500-000003000000}"/>
    <hyperlink ref="B5" location="Autoevaluación!A127" tooltip="Ir a autoevaluación" display="Proyección a la comunidad" xr:uid="{00000000-0004-0000-0500-000004000000}"/>
    <hyperlink ref="B4" location="Autoevaluación!A121" tooltip="Ir a autoevaluación" display="Accesibilidad" xr:uid="{00000000-0004-0000-0500-000005000000}"/>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USUARIO</cp:lastModifiedBy>
  <cp:lastPrinted>2011-10-07T14:16:27Z</cp:lastPrinted>
  <dcterms:created xsi:type="dcterms:W3CDTF">2010-02-23T19:10:51Z</dcterms:created>
  <dcterms:modified xsi:type="dcterms:W3CDTF">2024-03-11T01:45:50Z</dcterms:modified>
</cp:coreProperties>
</file>