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64bca5151ef166c6/Escritorio/IERLAANGALIA/RENDICION DE CUENTAS/2024/"/>
    </mc:Choice>
  </mc:AlternateContent>
  <xr:revisionPtr revIDLastSave="2" documentId="13_ncr:1_{9E5B009F-7B78-4840-A941-A43BDCBED0D5}" xr6:coauthVersionLast="47" xr6:coauthVersionMax="47" xr10:uidLastSave="{5CF004F5-4F00-4163-8E04-870B1A40A978}"/>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F37" i="2" s="1"/>
  <c r="D65" i="1"/>
  <c r="G10" i="1"/>
  <c r="G13" i="1"/>
  <c r="G15" i="1"/>
  <c r="G28" i="1"/>
  <c r="A9" i="1"/>
  <c r="A10" i="1" s="1"/>
  <c r="D16" i="4"/>
  <c r="E16" i="4"/>
  <c r="C16" i="4"/>
  <c r="B16" i="4"/>
  <c r="E17" i="4"/>
  <c r="C11" i="3"/>
  <c r="C17" i="4"/>
  <c r="G65" i="1"/>
  <c r="G56" i="1"/>
  <c r="F105" i="2" s="1"/>
  <c r="G44" i="1"/>
  <c r="G85" i="2"/>
  <c r="F132" i="2"/>
  <c r="D132" i="2"/>
  <c r="D105" i="2"/>
  <c r="E85" i="2"/>
  <c r="E84" i="2"/>
  <c r="E83" i="2"/>
  <c r="E82" i="2"/>
  <c r="E81" i="2"/>
  <c r="E64" i="2"/>
  <c r="E63" i="2"/>
  <c r="E62" i="2"/>
  <c r="E61" i="2"/>
  <c r="E60" i="2"/>
  <c r="D38" i="2"/>
  <c r="D37" i="2"/>
  <c r="D36" i="2"/>
  <c r="D35" i="2"/>
  <c r="I6" i="1"/>
  <c r="E11" i="3" s="1"/>
  <c r="E12" i="3" s="1"/>
  <c r="G21" i="1"/>
  <c r="G63" i="2"/>
  <c r="F36" i="2"/>
  <c r="F38" i="2"/>
  <c r="G81" i="2"/>
  <c r="G35" i="1"/>
  <c r="G82" i="2"/>
  <c r="G38" i="1"/>
  <c r="G83" i="2"/>
  <c r="G41" i="1"/>
  <c r="G84" i="2"/>
  <c r="G64" i="2"/>
  <c r="D9" i="1"/>
  <c r="G62" i="2"/>
  <c r="G61" i="2"/>
  <c r="G60" i="2"/>
  <c r="F35" i="2"/>
  <c r="B19" i="4" l="1"/>
  <c r="A11" i="1"/>
  <c r="D17" i="4"/>
  <c r="A12" i="1"/>
  <c r="B17" i="4"/>
  <c r="E18" i="4"/>
  <c r="F15" i="2"/>
  <c r="A13" i="1" l="1"/>
  <c r="C19" i="4"/>
  <c r="D19" i="4"/>
  <c r="E20" i="4"/>
  <c r="D18" i="4"/>
  <c r="C18" i="4"/>
  <c r="B18" i="4"/>
  <c r="E19" i="4"/>
  <c r="B20" i="4"/>
  <c r="D20" i="4" l="1"/>
  <c r="C20" i="4"/>
  <c r="A14" i="1"/>
  <c r="B21" i="4" l="1"/>
  <c r="C21" i="4"/>
  <c r="D21" i="4"/>
  <c r="A15" i="1"/>
  <c r="E21" i="4"/>
  <c r="D22" i="4" l="1"/>
  <c r="C22" i="4"/>
  <c r="A16" i="1"/>
  <c r="E23" i="4"/>
  <c r="E22" i="4"/>
  <c r="B22" i="4"/>
  <c r="C23" i="4" l="1"/>
  <c r="D23" i="4"/>
  <c r="A17" i="1"/>
  <c r="B23" i="4"/>
  <c r="A18" i="1" l="1"/>
  <c r="C24" i="4"/>
  <c r="D24" i="4"/>
  <c r="E24" i="4"/>
  <c r="B25" i="4"/>
  <c r="B24" i="4"/>
  <c r="D25" i="4" l="1"/>
  <c r="C25" i="4"/>
  <c r="A19" i="1"/>
  <c r="E25" i="4"/>
  <c r="D26" i="4" l="1"/>
  <c r="C26" i="4"/>
  <c r="A20" i="1"/>
  <c r="B26" i="4"/>
  <c r="E26" i="4"/>
  <c r="D27" i="4" l="1"/>
  <c r="C27" i="4"/>
  <c r="A21" i="1"/>
  <c r="C28" i="4" l="1"/>
  <c r="D28" i="4"/>
  <c r="A22" i="1"/>
  <c r="C29" i="4" l="1"/>
  <c r="D29" i="4"/>
  <c r="A23" i="1"/>
  <c r="D30" i="4" l="1"/>
  <c r="C30" i="4"/>
  <c r="A24" i="1"/>
  <c r="C31" i="4" l="1"/>
  <c r="D31" i="4"/>
  <c r="A25" i="1"/>
  <c r="D32" i="4" l="1"/>
  <c r="C32" i="4"/>
  <c r="A26" i="1"/>
  <c r="C33" i="4" l="1"/>
  <c r="D33" i="4"/>
  <c r="A27" i="1"/>
  <c r="D34" i="4" l="1"/>
  <c r="C34" i="4"/>
  <c r="A28" i="1"/>
  <c r="D35" i="4" l="1"/>
  <c r="C35" i="4"/>
  <c r="A29" i="1"/>
  <c r="C36" i="4" l="1"/>
  <c r="D36" i="4"/>
  <c r="A30" i="1"/>
  <c r="D37" i="4" l="1"/>
  <c r="C37" i="4"/>
  <c r="A31" i="1"/>
  <c r="D38" i="4" l="1"/>
  <c r="C38" i="4"/>
  <c r="A32" i="1"/>
  <c r="C39" i="4" l="1"/>
  <c r="D39" i="4"/>
  <c r="A33" i="1"/>
  <c r="C40" i="4" l="1"/>
  <c r="D40" i="4"/>
  <c r="A34" i="1"/>
  <c r="C41" i="4" l="1"/>
  <c r="D41" i="4"/>
  <c r="A35" i="1"/>
  <c r="C42" i="4" l="1"/>
  <c r="D42" i="4"/>
  <c r="A36" i="1"/>
  <c r="C43" i="4" l="1"/>
  <c r="D43" i="4"/>
  <c r="A37" i="1"/>
  <c r="D44" i="4" l="1"/>
  <c r="C44" i="4"/>
  <c r="A38" i="1"/>
  <c r="C45" i="4" l="1"/>
  <c r="D45" i="4"/>
  <c r="A39" i="1"/>
  <c r="C46" i="4" l="1"/>
  <c r="D46" i="4"/>
  <c r="A40" i="1"/>
  <c r="C47" i="4" l="1"/>
  <c r="D47" i="4"/>
  <c r="A41" i="1"/>
  <c r="D48" i="4" l="1"/>
  <c r="C48" i="4"/>
  <c r="A42" i="1"/>
  <c r="D49" i="4" l="1"/>
  <c r="C49" i="4"/>
  <c r="A43" i="1"/>
  <c r="C50" i="4" l="1"/>
  <c r="D50" i="4"/>
  <c r="A44" i="1"/>
  <c r="C51" i="4" l="1"/>
  <c r="D51" i="4"/>
  <c r="A45" i="1"/>
  <c r="C52" i="4" l="1"/>
  <c r="D52" i="4"/>
  <c r="A46" i="1"/>
  <c r="D53" i="4" l="1"/>
  <c r="C53" i="4"/>
  <c r="A47" i="1"/>
  <c r="C54" i="4" l="1"/>
  <c r="D54" i="4"/>
  <c r="A48" i="1"/>
  <c r="D55" i="4" l="1"/>
  <c r="C55" i="4"/>
  <c r="A49" i="1"/>
  <c r="D56" i="4" l="1"/>
  <c r="C56" i="4"/>
  <c r="A50" i="1"/>
  <c r="C57" i="4" l="1"/>
  <c r="D57" i="4"/>
  <c r="A51" i="1"/>
  <c r="C58" i="4" l="1"/>
  <c r="D58" i="4"/>
  <c r="A52" i="1"/>
  <c r="D59" i="4" l="1"/>
  <c r="C59" i="4"/>
  <c r="A53" i="1"/>
  <c r="D60" i="4" l="1"/>
  <c r="C60" i="4"/>
  <c r="A54" i="1"/>
  <c r="C61" i="4" l="1"/>
  <c r="D61" i="4"/>
  <c r="A55" i="1"/>
  <c r="D62" i="4" l="1"/>
  <c r="C62" i="4"/>
  <c r="A56" i="1"/>
  <c r="D63" i="4" l="1"/>
  <c r="C63" i="4"/>
  <c r="A57" i="1"/>
  <c r="D64" i="4" l="1"/>
  <c r="C64" i="4"/>
  <c r="A58" i="1"/>
  <c r="A59" i="1" l="1"/>
  <c r="D65" i="4"/>
  <c r="C65" i="4"/>
  <c r="D66" i="4" l="1"/>
  <c r="C66" i="4"/>
  <c r="A60" i="1"/>
  <c r="A61" i="1" l="1"/>
  <c r="C67" i="4"/>
  <c r="D67" i="4"/>
  <c r="C68" i="4" l="1"/>
  <c r="D68" i="4"/>
  <c r="A62" i="1"/>
  <c r="C69" i="4" l="1"/>
  <c r="D69" i="4"/>
  <c r="A63" i="1"/>
  <c r="C70" i="4" l="1"/>
  <c r="D70" i="4"/>
  <c r="A64" i="1"/>
  <c r="D71" i="4" l="1"/>
  <c r="C71" i="4"/>
  <c r="A65" i="1"/>
  <c r="A66" i="1" l="1"/>
  <c r="C72" i="4"/>
  <c r="D72" i="4"/>
  <c r="D73" i="4" l="1"/>
  <c r="C73" i="4"/>
  <c r="A67" i="1"/>
  <c r="A68" i="1" l="1"/>
  <c r="C74" i="4"/>
  <c r="D74" i="4"/>
  <c r="E75" i="4" l="1"/>
  <c r="C75" i="4"/>
  <c r="D75" i="4"/>
  <c r="A69" i="1"/>
  <c r="B76" i="4" l="1"/>
  <c r="E44" i="4"/>
  <c r="E28" i="4"/>
  <c r="E53" i="4"/>
  <c r="B29" i="4"/>
  <c r="E30" i="4"/>
  <c r="E52" i="4"/>
  <c r="E58" i="4"/>
  <c r="B44" i="4"/>
  <c r="B59" i="4"/>
  <c r="B39" i="4"/>
  <c r="B38" i="4"/>
  <c r="E36" i="4"/>
  <c r="D76" i="4"/>
  <c r="C76" i="4"/>
  <c r="E51" i="4"/>
  <c r="E63" i="4"/>
  <c r="E50" i="4"/>
  <c r="B41" i="4"/>
  <c r="E59" i="4"/>
  <c r="B54" i="4"/>
  <c r="E45" i="4"/>
  <c r="B27" i="4"/>
  <c r="E31" i="4"/>
  <c r="E37" i="4"/>
  <c r="E48" i="4"/>
  <c r="E42" i="4"/>
  <c r="E62" i="4"/>
  <c r="B32" i="4"/>
  <c r="B45" i="4"/>
  <c r="B52" i="4"/>
  <c r="B42" i="4"/>
  <c r="E61" i="4"/>
  <c r="E33" i="4"/>
  <c r="E57" i="4"/>
  <c r="B28" i="4"/>
  <c r="B61" i="4"/>
  <c r="B35" i="4"/>
  <c r="E65" i="4"/>
  <c r="B63" i="4"/>
  <c r="B34" i="4"/>
  <c r="E54" i="4"/>
  <c r="B50" i="4"/>
  <c r="B49" i="4"/>
  <c r="B57" i="4"/>
  <c r="B60" i="4"/>
  <c r="B47" i="4"/>
  <c r="E29" i="4"/>
  <c r="E49" i="4"/>
  <c r="B66" i="4"/>
  <c r="B40" i="4"/>
  <c r="E47" i="4"/>
  <c r="E46" i="4"/>
  <c r="B55" i="4"/>
  <c r="B43" i="4"/>
  <c r="B46" i="4"/>
  <c r="E41" i="4"/>
  <c r="E39" i="4"/>
  <c r="E38" i="4"/>
  <c r="B37" i="4"/>
  <c r="B62" i="4"/>
  <c r="E55" i="4"/>
  <c r="B53" i="4"/>
  <c r="E35" i="4"/>
  <c r="E60" i="4"/>
  <c r="E40" i="4"/>
  <c r="E34" i="4"/>
  <c r="B33" i="4"/>
  <c r="B48" i="4"/>
  <c r="B58" i="4"/>
  <c r="E56" i="4"/>
  <c r="B64" i="4"/>
  <c r="B56" i="4"/>
  <c r="B51" i="4"/>
  <c r="E64" i="4"/>
  <c r="E27" i="4"/>
  <c r="E43" i="4"/>
  <c r="B31" i="4"/>
  <c r="B67" i="4"/>
  <c r="E67" i="4"/>
  <c r="B36" i="4"/>
  <c r="E66" i="4"/>
  <c r="E32" i="4"/>
  <c r="B65" i="4"/>
  <c r="B30" i="4"/>
  <c r="E74" i="4"/>
  <c r="E69" i="4"/>
  <c r="B68" i="4"/>
  <c r="B69" i="4"/>
  <c r="E76" i="4"/>
  <c r="B71" i="4"/>
  <c r="B70" i="4"/>
  <c r="E70" i="4"/>
  <c r="E68" i="4"/>
  <c r="E71" i="4"/>
  <c r="E72" i="4"/>
  <c r="B73" i="4"/>
  <c r="B72" i="4"/>
  <c r="E73" i="4"/>
  <c r="B75" i="4"/>
  <c r="B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<sst xmlns="http://schemas.openxmlformats.org/spreadsheetml/2006/main" count="707" uniqueCount="410">
  <si>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</si>
  <si>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</si>
  <si>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</si>
  <si>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</si>
  <si>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</si>
  <si>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</si>
  <si>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</si>
  <si>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</si>
  <si>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</si>
  <si>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</si>
  <si>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</si>
  <si>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</si>
  <si>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</si>
  <si>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</si>
  <si>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</si>
  <si>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</si>
  <si>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</si>
  <si>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</si>
  <si>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</si>
  <si>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</si>
  <si>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</si>
  <si>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</si>
  <si>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</si>
  <si>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</si>
  <si>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</si>
  <si>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</si>
  <si>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</si>
  <si>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</si>
  <si>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</si>
  <si>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</si>
  <si>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</si>
  <si>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</si>
  <si>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</si>
  <si>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</si>
  <si>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</si>
  <si>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</si>
  <si>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</si>
  <si>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</si>
  <si>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</si>
  <si>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</si>
  <si>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</si>
  <si>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</si>
  <si>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</si>
  <si>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</si>
  <si>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</si>
  <si>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</si>
  <si>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</si>
  <si>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</si>
  <si>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</si>
  <si>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</si>
  <si>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</si>
  <si>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</si>
  <si>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</si>
  <si>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</si>
  <si>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</si>
  <si>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</si>
  <si>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</si>
  <si>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</si>
  <si>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</si>
  <si>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</si>
  <si>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</si>
  <si>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</si>
  <si>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</si>
  <si>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</si>
  <si>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</si>
  <si>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</si>
  <si>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</si>
  <si>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</si>
  <si>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</si>
  <si>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</si>
  <si>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</si>
  <si>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</si>
  <si>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</si>
  <si>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</si>
  <si>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</si>
  <si>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</si>
  <si>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</si>
  <si>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</si>
  <si>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</si>
  <si>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</si>
  <si>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</si>
  <si>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</si>
  <si>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</si>
  <si>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</si>
  <si>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</si>
  <si>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</si>
  <si>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</si>
  <si>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</si>
  <si>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</si>
  <si>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</si>
  <si>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</si>
  <si>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</si>
  <si>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</si>
  <si>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</si>
  <si>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</si>
  <si>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</si>
  <si>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</si>
  <si>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</si>
  <si>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</si>
  <si>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</si>
  <si>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</si>
  <si>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</si>
  <si>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</si>
  <si>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</si>
  <si>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</si>
  <si>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</si>
  <si>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</si>
  <si>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</si>
  <si>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</si>
  <si>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</si>
  <si>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</si>
  <si>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</si>
  <si>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</si>
  <si>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</si>
  <si>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</si>
  <si>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</si>
  <si>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</si>
  <si>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</si>
  <si>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</si>
  <si>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</si>
  <si>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</si>
  <si>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</si>
  <si>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</si>
  <si>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</si>
  <si>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</si>
  <si>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</si>
  <si>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</si>
  <si>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</si>
  <si>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</si>
  <si>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</si>
  <si>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</si>
  <si>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</si>
  <si>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</si>
  <si>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</si>
  <si>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</si>
  <si>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</si>
  <si>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</si>
  <si>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</si>
  <si>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</si>
  <si>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</si>
  <si>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</si>
  <si>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</si>
  <si>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</si>
  <si>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</si>
  <si>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</si>
  <si>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</si>
  <si>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</si>
  <si>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</si>
  <si>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</si>
  <si>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</si>
  <si>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</si>
  <si>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</si>
  <si>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</si>
  <si>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</si>
  <si>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</si>
  <si>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</si>
  <si>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</si>
  <si>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</si>
  <si>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</si>
  <si>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</si>
  <si>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</si>
  <si>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</si>
  <si>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</si>
  <si>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</si>
  <si>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</si>
  <si>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</si>
  <si>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</si>
  <si>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</si>
  <si>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</si>
  <si>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</si>
  <si>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</si>
  <si>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</si>
  <si>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</si>
  <si>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</si>
  <si>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</si>
  <si>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</si>
  <si>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</si>
  <si>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</si>
  <si>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</si>
  <si>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</si>
  <si>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</si>
  <si>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</si>
  <si>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</si>
  <si>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</si>
  <si>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</si>
  <si>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</si>
  <si>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</si>
  <si>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</si>
  <si>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</si>
  <si>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</si>
  <si>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</si>
  <si>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</si>
  <si>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</si>
  <si>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</si>
  <si>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</si>
  <si>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</si>
  <si>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</si>
  <si>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</si>
  <si>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</si>
  <si>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</si>
  <si>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</si>
  <si>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</si>
  <si>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</si>
  <si>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</si>
  <si>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</si>
  <si>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</si>
  <si>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</si>
  <si>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</si>
  <si>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</si>
  <si>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</si>
  <si>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</si>
  <si>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</si>
  <si>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</si>
  <si>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</si>
  <si>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</si>
  <si>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</si>
  <si>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</si>
  <si>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</si>
  <si>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</si>
  <si>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</si>
  <si>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No se ha llevado a cabo</t>
  </si>
  <si>
    <t>se tendra en cuenta.</t>
  </si>
  <si>
    <t>Audiencia que llene las espectativas de los participantes.</t>
  </si>
  <si>
    <t>Planear, ejecutar, verificar, actuar la audiencia publica de rendición de cuentas del I.E.R. KM 15</t>
  </si>
  <si>
    <t>Proceso Claro, transparente</t>
  </si>
  <si>
    <t>claridad y transparencia</t>
  </si>
  <si>
    <t>1. Planear con el equipo de calidad la audiencia publica.</t>
  </si>
  <si>
    <t>2. conformar los equipos de trabajo</t>
  </si>
  <si>
    <t>3. seguimiento al proceso de preparación</t>
  </si>
  <si>
    <t>4. evaluacion</t>
  </si>
  <si>
    <t>Equipo de calidad 
capacitado</t>
  </si>
  <si>
    <t>Iniciar el proceso con mayor anterioridad</t>
  </si>
  <si>
    <t>Insumos de SED, CONTABLE</t>
  </si>
  <si>
    <t>Equipo de calidad</t>
  </si>
  <si>
    <t>Identificacion de 
debilidades y fortalezas 
de la I.E.R.</t>
  </si>
  <si>
    <t>Capacitar al equipo 
de calidad en la audiencia
 publica de rendición de 
cuentas</t>
  </si>
  <si>
    <t>Analisis del 
Establecimiento</t>
  </si>
  <si>
    <t>Auto evaluación Institucional</t>
  </si>
  <si>
    <t>Conocer los anteriores eventos</t>
  </si>
  <si>
    <t>Priorizar debilidades y definir las fortalezas</t>
  </si>
  <si>
    <t>Priorizar las debilidades e identificar las fortalezas del I.E.R.</t>
  </si>
  <si>
    <t>Socializar en el 
establecimiento 
educativo las necesidades</t>
  </si>
  <si>
    <t>Socialización con la 
comunidad educativa</t>
  </si>
  <si>
    <t>Crear los espacios en la comunidad eductiva</t>
  </si>
  <si>
    <t>identificacion de los temas 
para la realización del informe</t>
  </si>
  <si>
    <t>Definición de temas a abordar</t>
  </si>
  <si>
    <t>Realizar el encuentro con el equipo de calidad</t>
  </si>
  <si>
    <t>Equipo confirmado</t>
  </si>
  <si>
    <t>Conformar y capacitar
equipo de trabajo</t>
  </si>
  <si>
    <t>Comprensión de la nueva metodología de la 
rendición de cuentas</t>
  </si>
  <si>
    <t>Equipo de docentes</t>
  </si>
  <si>
    <t>Definir la fecha de 
la audiencia publica
de rendición de cuentas</t>
  </si>
  <si>
    <t>fecha definida</t>
  </si>
  <si>
    <t>Dificultad en la participación de la audiencia 
publica</t>
  </si>
  <si>
    <t>Definición de los espacios</t>
  </si>
  <si>
    <t>Definir los proyectos
 y servicios del IER.</t>
  </si>
  <si>
    <t>Proyecto y programas
definidos</t>
  </si>
  <si>
    <t>Distancia entre las diferentes sedes</t>
  </si>
  <si>
    <t>PMI</t>
  </si>
  <si>
    <t>Definir los mecanismos
virtuales complementarios
para implementar.</t>
  </si>
  <si>
    <t>Espacios de dialogo
y participacion</t>
  </si>
  <si>
    <t>Falta de conectividad del I.E.R.</t>
  </si>
  <si>
    <t>Definir los participantea
en el evento</t>
  </si>
  <si>
    <t>Participantes en la audiencia
publica de rendición de 
cuentas</t>
  </si>
  <si>
    <t>Directorios telefonicos</t>
  </si>
  <si>
    <t>Evento estructurado</t>
  </si>
  <si>
    <t>Formato de la SED</t>
  </si>
  <si>
    <t xml:space="preserve">Estructurar el evento de la 
audiencia publica de 
rendición de cuentas
</t>
  </si>
  <si>
    <t>Claridad, transparencia del contenido del evento</t>
  </si>
  <si>
    <t>Definir las actividades
a tenerse en cuenta en 
el evento</t>
  </si>
  <si>
    <t>ORDEN DEL DIA DEL 
EVENTO</t>
  </si>
  <si>
    <t>No se comprenda la metodología</t>
  </si>
  <si>
    <t>Definir el presupuesto
para el evento</t>
  </si>
  <si>
    <t>Presupuesto ajustado</t>
  </si>
  <si>
    <t>Disponibilidad de los recursos</t>
  </si>
  <si>
    <t>Presupuesto</t>
  </si>
  <si>
    <t>Consejo Directivo</t>
  </si>
  <si>
    <t>Definir el cronograma
de actividades</t>
  </si>
  <si>
    <t>Cronograma actividades</t>
  </si>
  <si>
    <t>Situación social de la región</t>
  </si>
  <si>
    <t>Calendario academico</t>
  </si>
  <si>
    <t>Establecer los canales
y mecanismos de dialogo</t>
  </si>
  <si>
    <t>Canales y mecanismos
definidos</t>
  </si>
  <si>
    <t>Conectividad de la región</t>
  </si>
  <si>
    <t>Glooge meet
whatsapp</t>
  </si>
  <si>
    <t>Equipo conformado</t>
  </si>
  <si>
    <t>Conectividad de la región
Distancia de los docentes</t>
  </si>
  <si>
    <t>Comunicados internos</t>
  </si>
  <si>
    <t>Definir el componente
de comunicación</t>
  </si>
  <si>
    <t>Canales de comunicación</t>
  </si>
  <si>
    <t>Participación de la comunidad educativa
conectividad de la región</t>
  </si>
  <si>
    <t>Comunicados internos
correo electronico
grupos de whatsapp</t>
  </si>
  <si>
    <t>Estructurar los formatos
para la rendición
de cuentas.</t>
  </si>
  <si>
    <t>Formatos definidos</t>
  </si>
  <si>
    <t>Comprensión de los formatos</t>
  </si>
  <si>
    <t>formato de la SED</t>
  </si>
  <si>
    <t>Preparar la informacion
presupuestal</t>
  </si>
  <si>
    <t>Contratación 2021</t>
  </si>
  <si>
    <t>Disponibilidad de la informacion</t>
  </si>
  <si>
    <t>TNS</t>
  </si>
  <si>
    <t>CONTADORA</t>
  </si>
  <si>
    <t>Participación de la comunidad educativa</t>
  </si>
  <si>
    <t>Estructurar la 
información para
la rendición de 
cuentas</t>
  </si>
  <si>
    <t>Información definida</t>
  </si>
  <si>
    <t>Equipo de calidad
Equipos de gestion</t>
  </si>
  <si>
    <t>AUTOEVALUACION
INSTITUCIONAL</t>
  </si>
  <si>
    <t>FORMATO DE LA SED</t>
  </si>
  <si>
    <t xml:space="preserve">Preparar la 
infomación contractual
</t>
  </si>
  <si>
    <t>Disponibilidad
documental</t>
  </si>
  <si>
    <t>PROPUESTAS PRESENTADAS</t>
  </si>
  <si>
    <t>PLATAFORMA ENJAMBRE</t>
  </si>
  <si>
    <t>Rector</t>
  </si>
  <si>
    <t>Rector
Secratarios del Evento</t>
  </si>
  <si>
    <t>Definir los canales
comunicación</t>
  </si>
  <si>
    <t>Canales definidos</t>
  </si>
  <si>
    <t>Conectividad
situacion social de la region</t>
  </si>
  <si>
    <t>Equipo de Calidad</t>
  </si>
  <si>
    <t>Difundir informes de
rendición cuentas</t>
  </si>
  <si>
    <t>Informes difundidos</t>
  </si>
  <si>
    <t>Identificar ejercicios
anteriores del evento</t>
  </si>
  <si>
    <t>No se cuenta con informacion precisa</t>
  </si>
  <si>
    <t>Busqueda información</t>
  </si>
  <si>
    <t>Definir los espacios de diálogo</t>
  </si>
  <si>
    <t>Espacios de dialogo
definidos</t>
  </si>
  <si>
    <t>Trabajar con anterioridad</t>
  </si>
  <si>
    <t>Definir la metodología
para el evento</t>
  </si>
  <si>
    <t>Metodologia definida</t>
  </si>
  <si>
    <t>Comprensión de la metodologia</t>
  </si>
  <si>
    <t>Rector
animadora del evento</t>
  </si>
  <si>
    <t>Convocar a la 
comunidad educativa
del evento</t>
  </si>
  <si>
    <t>comunidad convocada</t>
  </si>
  <si>
    <t>Comunicados internos
correo electronico
Pendones
grupos de whatsapp</t>
  </si>
  <si>
    <t>Realizar reuniones
preparatorias</t>
  </si>
  <si>
    <t>Comprensión del Evento</t>
  </si>
  <si>
    <t>Participación de la comunidad educativa
Comprensión de la nueva metodología</t>
  </si>
  <si>
    <t>Comprensión de la metodologia
mayor preparación</t>
  </si>
  <si>
    <t>Publicar el cronograma
para la inscripción de
propuestas</t>
  </si>
  <si>
    <t>Cronograma publicado</t>
  </si>
  <si>
    <t>Mayor preparación</t>
  </si>
  <si>
    <t>Recibir y analizar
las propuestas</t>
  </si>
  <si>
    <t>Propuestas analizadas</t>
  </si>
  <si>
    <t>Realizar con anterioridad este aspecto</t>
  </si>
  <si>
    <t>Crear espacios 
de participación</t>
  </si>
  <si>
    <t>espacios de participación
definidos</t>
  </si>
  <si>
    <t>Mayor preparación
comprensión de la metodología</t>
  </si>
  <si>
    <t>Crear eventos de
dialogo</t>
  </si>
  <si>
    <t>Eventos de diálogo</t>
  </si>
  <si>
    <t>Fortalecer la preparación con la comunidad</t>
  </si>
  <si>
    <t>Crear formato de
registro de asistencia</t>
  </si>
  <si>
    <t>Formato</t>
  </si>
  <si>
    <t>Fortalecer la participación de la comunidad
educativa</t>
  </si>
  <si>
    <t>Equipo de realización del evento</t>
  </si>
  <si>
    <t>Realizar el acta de 
la realización del
evento</t>
  </si>
  <si>
    <t xml:space="preserve">Acta </t>
  </si>
  <si>
    <t>Formato de actas</t>
  </si>
  <si>
    <t>Secretarios del Evento</t>
  </si>
  <si>
    <t>mejorar la estructura del acta</t>
  </si>
  <si>
    <t>Publicar el informe 
en la plataforma
enjambre</t>
  </si>
  <si>
    <t>Informe publicado</t>
  </si>
  <si>
    <t>Fortalecer la recolección de la información</t>
  </si>
  <si>
    <t>Crear espacios 
de participación para la formulación de propuestas</t>
  </si>
  <si>
    <t>Mayor preparación
comprensión de la metodología
buscar mayor participación</t>
  </si>
  <si>
    <t>Aplicar la evaluación
de la estrategia
rendición de cuentas</t>
  </si>
  <si>
    <t>formato aplicado</t>
  </si>
  <si>
    <t>Insentivar la participación de la comunidad en
la realizacion de la evaluación
Dentro del Evento crear el espacio para que la
comunidad realice la evaluación</t>
  </si>
  <si>
    <t>Equipo encargado de la Evaluación</t>
  </si>
  <si>
    <t>Analizar la la evaluación
de la estrategia
rendición de cuentas</t>
  </si>
  <si>
    <t>Análisis del evento</t>
  </si>
  <si>
    <t>Insentivar la participación de la comunidad en</t>
  </si>
  <si>
    <t>Analizar los resultados
de la implementación
del evento</t>
  </si>
  <si>
    <t>Dar la importación del evento como espacio de
concertación y diálogo</t>
  </si>
  <si>
    <t>Formular  planes de 
mejoramiento a partir
de las observaciones,
propuestas y 
recomendaciones</t>
  </si>
  <si>
    <t>Plan de mejoramiento</t>
  </si>
  <si>
    <t>Mayor particpación de la comunidad</t>
  </si>
  <si>
    <t>Equipo calidad</t>
  </si>
  <si>
    <t>Publicar los resultados
de la rendición de 
cuentas</t>
  </si>
  <si>
    <t>Publicacion de resultados</t>
  </si>
  <si>
    <t>la publicación de los resultados del evento a la comunidad
educación es manifestación de la transparencia.</t>
  </si>
  <si>
    <t>Recopilar recomenda
ciones y sugerencias de
los servidores publicos</t>
  </si>
  <si>
    <t>Información recopilada</t>
  </si>
  <si>
    <t>Saber escuchar y atender recomendaciones</t>
  </si>
  <si>
    <t>Analisis de la información</t>
  </si>
  <si>
    <t>Abrir mayores espacios de participación</t>
  </si>
  <si>
    <t>Analizar las recomendaciones realizadas por los órganos de control</t>
  </si>
  <si>
    <t>Analizar las recomendaciones derivadas de cada espacio de diálogo</t>
  </si>
  <si>
    <t>incorporar los resultados
de las recomendaciones
y compromisos producto
del evento</t>
  </si>
  <si>
    <t>acta en plataforma</t>
  </si>
  <si>
    <t>Incentivar la participación de la comunidad para 
que recomienden aspectos a mejorar</t>
  </si>
  <si>
    <t>Evaluar y verificar por 
parte de la oficina 
de control interno</t>
  </si>
  <si>
    <t>Acta en la plataforma</t>
  </si>
  <si>
    <t>Recabar la informacion suministrada</t>
  </si>
  <si>
    <t>Elaborar el plan de 
acción que permita
mejorar el proceso
de rendición de 
cuentas</t>
  </si>
  <si>
    <t>plan elaborado</t>
  </si>
  <si>
    <t xml:space="preserve">Acta del evento de rendición </t>
  </si>
  <si>
    <t>Fortalecer la importancia del Evento como 
espacio de concertación y diálogo</t>
  </si>
  <si>
    <t>Construir mecanismos
internos de mejora teniendo
en cuenta las recomendaciones</t>
  </si>
  <si>
    <t>mecanismos de 
mejoramiento</t>
  </si>
  <si>
    <t>La construcción de los mecanismos internos de
mejora son importantes para la I.E.R.</t>
  </si>
  <si>
    <t>Fortalecer la elaboración
de evidencias en la I.E.R.</t>
  </si>
  <si>
    <t>Clasificación de las
evidencias</t>
  </si>
  <si>
    <t>Transmitir confianza a la comunidad educativa</t>
  </si>
  <si>
    <t xml:space="preserve">Se diseñara y aplicará evaluación </t>
  </si>
  <si>
    <t>Se tabularan los resultados y se socializarán las recomendaciones y objeciones recibidas</t>
  </si>
  <si>
    <t>Generar los objetivos a alcanzar con base a los resultados obtenidos en la rendicion de cuentas.</t>
  </si>
  <si>
    <t>Se realizará al plan de mejoramiento institucional</t>
  </si>
  <si>
    <t>Se generaran espacios para permitir el proceso de observación y sugerencias</t>
  </si>
  <si>
    <t xml:space="preserve">Se diseñaran estrategias que se consideren necesario teniendo en cuenta las recomendaciones derivadas </t>
  </si>
  <si>
    <t xml:space="preserve">Se realizará la evaluacion con la implementacion del PMI </t>
  </si>
  <si>
    <t>IER LA ANGALIA</t>
  </si>
  <si>
    <t>3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</si>
</sst>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9"/>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0" xfId="0" applyFont="1"/>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56584832"/>
        <c:axId val="256587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5.2295081967213113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56584832"/>
        <c:axId val="256587576"/>
      </c:scatterChart>
      <c:catAx>
        <c:axId val="25658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56587576"/>
        <c:crosses val="autoZero"/>
        <c:auto val="1"/>
        <c:lblAlgn val="ctr"/>
        <c:lblOffset val="100"/>
        <c:noMultiLvlLbl val="0"/>
      </c:catAx>
      <c:valAx>
        <c:axId val="256587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83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56589536"/>
        <c:axId val="256586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5.5666666666666673</c:v>
                </c:pt>
                <c:pt idx="1">
                  <c:v>6.1071428571428568</c:v>
                </c:pt>
                <c:pt idx="2">
                  <c:v>2.3333333333333335</c:v>
                </c:pt>
                <c:pt idx="3">
                  <c:v>4.5999999999999996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56589536"/>
        <c:axId val="256586008"/>
      </c:scatterChart>
      <c:catAx>
        <c:axId val="25658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008"/>
        <c:crosses val="autoZero"/>
        <c:auto val="1"/>
        <c:lblAlgn val="ctr"/>
        <c:lblOffset val="100"/>
        <c:noMultiLvlLbl val="0"/>
      </c:catAx>
      <c:valAx>
        <c:axId val="256586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9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56588360"/>
        <c:axId val="2565864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5</c:v>
                </c:pt>
                <c:pt idx="1">
                  <c:v>4.666666666666667</c:v>
                </c:pt>
                <c:pt idx="2">
                  <c:v>7.5</c:v>
                </c:pt>
                <c:pt idx="3">
                  <c:v>4.666666666666667</c:v>
                </c:pt>
                <c:pt idx="4">
                  <c:v>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56588360"/>
        <c:axId val="256586400"/>
      </c:scatterChart>
      <c:catAx>
        <c:axId val="25658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400"/>
        <c:crosses val="autoZero"/>
        <c:auto val="1"/>
        <c:lblAlgn val="ctr"/>
        <c:lblOffset val="100"/>
        <c:noMultiLvlLbl val="0"/>
      </c:catAx>
      <c:valAx>
        <c:axId val="25658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8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56584048"/>
        <c:axId val="2565887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4.7142857142857144</c:v>
                </c:pt>
                <c:pt idx="1">
                  <c:v>6</c:v>
                </c:pt>
                <c:pt idx="2">
                  <c:v>7</c:v>
                </c:pt>
                <c:pt idx="3">
                  <c:v>7.333333333333333</c:v>
                </c:pt>
                <c:pt idx="4" formatCode="0.00">
                  <c:v>6.416666666666667</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56586792"/>
        <c:axId val="256589928"/>
      </c:scatterChart>
      <c:catAx>
        <c:axId val="25658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8752"/>
        <c:crosses val="autoZero"/>
        <c:auto val="1"/>
        <c:lblAlgn val="ctr"/>
        <c:lblOffset val="100"/>
        <c:noMultiLvlLbl val="0"/>
      </c:catAx>
      <c:valAx>
        <c:axId val="256588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048"/>
        <c:crosses val="autoZero"/>
        <c:crossBetween val="between"/>
      </c:valAx>
      <c:valAx>
        <c:axId val="256589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6792"/>
        <c:crosses val="max"/>
        <c:crossBetween val="midCat"/>
      </c:valAx>
      <c:valAx>
        <c:axId val="256586792"/>
        <c:scaling>
          <c:orientation val="minMax"/>
        </c:scaling>
        <c:delete val="1"/>
        <c:axPos val="b"/>
        <c:numFmt formatCode="General" sourceLinked="1"/>
        <c:majorTickMark val="out"/>
        <c:minorTickMark val="none"/>
        <c:tickLblPos val="nextTo"/>
        <c:crossAx val="2565899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56585616"/>
        <c:axId val="2565903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2.3333333333333335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56585616"/>
        <c:axId val="256590320"/>
      </c:scatterChart>
      <c:catAx>
        <c:axId val="25658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90320"/>
        <c:crosses val="autoZero"/>
        <c:auto val="1"/>
        <c:lblAlgn val="ctr"/>
        <c:lblOffset val="100"/>
        <c:noMultiLvlLbl val="0"/>
      </c:catAx>
      <c:valAx>
        <c:axId val="256590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57475496"/>
        <c:axId val="25747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4.5999999999999996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57475496"/>
        <c:axId val="257475888"/>
      </c:scatterChart>
      <c:catAx>
        <c:axId val="257475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7475888"/>
        <c:crosses val="autoZero"/>
        <c:auto val="1"/>
        <c:lblAlgn val="ctr"/>
        <c:lblOffset val="100"/>
        <c:noMultiLvlLbl val="0"/>
      </c:catAx>
      <c:valAx>
        <c:axId val="25747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7475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7241" y="85725"/>
          <a:ext cx="7653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4331"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1812" y="104774"/>
          <a:ext cx="1162051" cy="769284"/>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35689" y="19050"/>
          <a:ext cx="1005241" cy="864534"/>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4118"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891" cy="727498"/>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5641" y="156385"/>
          <a:ext cx="982269" cy="628027"/>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5121" y="0"/>
          <a:ext cx="1339663" cy="990039"/>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273" y="120734"/>
          <a:ext cx="752129" cy="730655"/>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2688" y="114300"/>
          <a:ext cx="1419225" cy="755980"/>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abSelected="1"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11"/>
      <c r="G4" s="111"/>
      <c r="H4" s="111"/>
      <c r="I4" s="111"/>
      <c r="J4" s="111"/>
      <c r="K4" s="111"/>
      <c r="L4" s="55"/>
      <c r="M4" s="50"/>
    </row>
    <row r="5" spans="1:13" s="8" customFormat="1" x14ac:dyDescent="0.25">
      <c r="A5" s="50"/>
      <c r="B5" s="54"/>
      <c r="C5" s="50"/>
      <c r="D5" s="50"/>
      <c r="E5" s="50"/>
      <c r="F5" s="112"/>
      <c r="G5" s="112"/>
      <c r="H5" s="112"/>
      <c r="I5" s="112"/>
      <c r="J5" s="112"/>
      <c r="K5" s="112"/>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0" zoomScale="85" zoomScaleNormal="85" workbookViewId="0">
      <selection activeCell="D60" sqref="D60:M60"/>
    </sheetView>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3" customFormat="1" ht="21" customHeight="1" x14ac:dyDescent="0.25">
      <c r="A30" s="188" t="s">
        <v>61</v>
      </c>
      <c r="B30" s="145"/>
      <c r="C30" s="145"/>
      <c r="D30" s="136" t="s">
        <v>167</v>
      </c>
      <c r="E30" s="137"/>
      <c r="F30" s="137"/>
      <c r="G30" s="137"/>
      <c r="H30" s="137"/>
      <c r="I30" s="137"/>
      <c r="J30" s="137"/>
      <c r="K30" s="137"/>
      <c r="L30" s="137"/>
      <c r="M30" s="138"/>
    </row>
    <row r="31" spans="1:13" s="93" customFormat="1" ht="33.75" customHeight="1" x14ac:dyDescent="0.25">
      <c r="A31" s="171" t="s">
        <v>132</v>
      </c>
      <c r="B31" s="172"/>
      <c r="C31" s="172"/>
      <c r="D31" s="114" t="s">
        <v>168</v>
      </c>
      <c r="E31" s="115"/>
      <c r="F31" s="115"/>
      <c r="G31" s="115"/>
      <c r="H31" s="115"/>
      <c r="I31" s="115"/>
      <c r="J31" s="115"/>
      <c r="K31" s="115"/>
      <c r="L31" s="115"/>
      <c r="M31" s="132"/>
    </row>
    <row r="32" spans="1:13" s="93" customFormat="1" ht="30" customHeight="1" x14ac:dyDescent="0.25">
      <c r="A32" s="171" t="s">
        <v>133</v>
      </c>
      <c r="B32" s="172"/>
      <c r="C32" s="172"/>
      <c r="D32" s="139" t="s">
        <v>169</v>
      </c>
      <c r="E32" s="140"/>
      <c r="F32" s="140"/>
      <c r="G32" s="140"/>
      <c r="H32" s="140"/>
      <c r="I32" s="140"/>
      <c r="J32" s="140"/>
      <c r="K32" s="140"/>
      <c r="L32" s="140"/>
      <c r="M32" s="141"/>
    </row>
    <row r="33" spans="1:13" s="93" customFormat="1" ht="31.5" customHeight="1" x14ac:dyDescent="0.25">
      <c r="A33" s="171" t="s">
        <v>62</v>
      </c>
      <c r="B33" s="172"/>
      <c r="C33" s="172"/>
      <c r="D33" s="139" t="s">
        <v>170</v>
      </c>
      <c r="E33" s="140"/>
      <c r="F33" s="140"/>
      <c r="G33" s="140"/>
      <c r="H33" s="140"/>
      <c r="I33" s="140"/>
      <c r="J33" s="140"/>
      <c r="K33" s="140"/>
      <c r="L33" s="140"/>
      <c r="M33" s="141"/>
    </row>
    <row r="34" spans="1:13" s="93" customFormat="1" ht="30.75" customHeight="1" x14ac:dyDescent="0.25">
      <c r="A34" s="171" t="s">
        <v>134</v>
      </c>
      <c r="B34" s="172"/>
      <c r="C34" s="172"/>
      <c r="D34" s="114" t="s">
        <v>171</v>
      </c>
      <c r="E34" s="115"/>
      <c r="F34" s="115"/>
      <c r="G34" s="115"/>
      <c r="H34" s="115"/>
      <c r="I34" s="115"/>
      <c r="J34" s="115"/>
      <c r="K34" s="115"/>
      <c r="L34" s="115"/>
      <c r="M34" s="132"/>
    </row>
    <row r="35" spans="1:13" s="93" customFormat="1" ht="35.25" customHeight="1" x14ac:dyDescent="0.25">
      <c r="A35" s="171" t="s">
        <v>88</v>
      </c>
      <c r="B35" s="172"/>
      <c r="C35" s="172"/>
      <c r="D35" s="114" t="s">
        <v>172</v>
      </c>
      <c r="E35" s="115"/>
      <c r="F35" s="115"/>
      <c r="G35" s="115"/>
      <c r="H35" s="115"/>
      <c r="I35" s="115"/>
      <c r="J35" s="115"/>
      <c r="K35" s="115"/>
      <c r="L35" s="115"/>
      <c r="M35" s="132"/>
    </row>
    <row r="36" spans="1:13" s="93" customFormat="1" ht="21" customHeight="1" x14ac:dyDescent="0.25">
      <c r="A36" s="171" t="s">
        <v>0</v>
      </c>
      <c r="B36" s="172"/>
      <c r="C36" s="172"/>
      <c r="D36" s="139" t="s">
        <v>173</v>
      </c>
      <c r="E36" s="140"/>
      <c r="F36" s="140"/>
      <c r="G36" s="140"/>
      <c r="H36" s="140"/>
      <c r="I36" s="140"/>
      <c r="J36" s="140"/>
      <c r="K36" s="140"/>
      <c r="L36" s="140"/>
      <c r="M36" s="141"/>
    </row>
    <row r="37" spans="1:13" s="93" customFormat="1" ht="36.75" customHeight="1" x14ac:dyDescent="0.25">
      <c r="A37" s="171" t="s">
        <v>1</v>
      </c>
      <c r="B37" s="172"/>
      <c r="C37" s="172"/>
      <c r="D37" s="114" t="s">
        <v>174</v>
      </c>
      <c r="E37" s="115"/>
      <c r="F37" s="115"/>
      <c r="G37" s="115"/>
      <c r="H37" s="115"/>
      <c r="I37" s="115"/>
      <c r="J37" s="115"/>
      <c r="K37" s="115"/>
      <c r="L37" s="115"/>
      <c r="M37" s="132"/>
    </row>
    <row r="38" spans="1:13" s="93" customFormat="1" ht="35.25" customHeight="1" x14ac:dyDescent="0.25">
      <c r="A38" s="171" t="s">
        <v>2</v>
      </c>
      <c r="B38" s="172"/>
      <c r="C38" s="172"/>
      <c r="D38" s="114" t="s">
        <v>175</v>
      </c>
      <c r="E38" s="115"/>
      <c r="F38" s="115"/>
      <c r="G38" s="115"/>
      <c r="H38" s="115"/>
      <c r="I38" s="115"/>
      <c r="J38" s="115"/>
      <c r="K38" s="115"/>
      <c r="L38" s="115"/>
      <c r="M38" s="132"/>
    </row>
    <row r="39" spans="1:13" s="93" customFormat="1" ht="21" customHeight="1" x14ac:dyDescent="0.25">
      <c r="A39" s="153" t="s">
        <v>1</v>
      </c>
      <c r="B39" s="115"/>
      <c r="C39" s="116"/>
      <c r="D39" s="139" t="s">
        <v>176</v>
      </c>
      <c r="E39" s="140"/>
      <c r="F39" s="140"/>
      <c r="G39" s="140"/>
      <c r="H39" s="140"/>
      <c r="I39" s="140"/>
      <c r="J39" s="140"/>
      <c r="K39" s="140"/>
      <c r="L39" s="140"/>
      <c r="M39" s="141"/>
    </row>
    <row r="40" spans="1:13" s="93" customFormat="1" ht="31.5" customHeight="1" x14ac:dyDescent="0.25">
      <c r="A40" s="153" t="s">
        <v>135</v>
      </c>
      <c r="B40" s="115"/>
      <c r="C40" s="116"/>
      <c r="D40" s="139" t="s">
        <v>177</v>
      </c>
      <c r="E40" s="140"/>
      <c r="F40" s="140"/>
      <c r="G40" s="140"/>
      <c r="H40" s="140"/>
      <c r="I40" s="140"/>
      <c r="J40" s="140"/>
      <c r="K40" s="140"/>
      <c r="L40" s="140"/>
      <c r="M40" s="141"/>
    </row>
    <row r="41" spans="1:13" s="93" customFormat="1" ht="54" customHeight="1" x14ac:dyDescent="0.25">
      <c r="A41" s="153" t="s">
        <v>136</v>
      </c>
      <c r="B41" s="115"/>
      <c r="C41" s="116"/>
      <c r="D41" s="114" t="s">
        <v>189</v>
      </c>
      <c r="E41" s="115"/>
      <c r="F41" s="115"/>
      <c r="G41" s="115"/>
      <c r="H41" s="115"/>
      <c r="I41" s="115"/>
      <c r="J41" s="115"/>
      <c r="K41" s="115"/>
      <c r="L41" s="115"/>
      <c r="M41" s="132"/>
    </row>
    <row r="42" spans="1:13" s="93"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68" zoomScaleNormal="100" workbookViewId="0"/>
  </sheetViews>
  <sheetFormatPr baseColWidth="10" defaultColWidth="10.7109375"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8" t="s">
        <v>219</v>
      </c>
      <c r="F5" s="28"/>
      <c r="G5" s="35" t="s">
        <v>85</v>
      </c>
      <c r="H5" s="37" t="s">
        <v>409</v>
      </c>
      <c r="I5" s="240" t="s">
        <v>88</v>
      </c>
      <c r="J5" s="240"/>
    </row>
    <row r="6" spans="1:10" s="8" customFormat="1" ht="30.75" customHeight="1" x14ac:dyDescent="0.25">
      <c r="A6" s="50"/>
      <c r="B6" s="227" t="s">
        <v>120</v>
      </c>
      <c r="C6" s="227"/>
      <c r="D6" s="227"/>
      <c r="E6" s="106">
        <v>2548100001013</v>
      </c>
      <c r="F6" s="28"/>
      <c r="G6" s="72" t="s">
        <v>62</v>
      </c>
      <c r="H6" s="28" t="s">
        <v>408</v>
      </c>
      <c r="I6" s="245">
        <f>IF(SUM(I9:I69)=0,"",AVERAGE(I9:I69))</f>
        <v>5.2295081967213113</v>
      </c>
      <c r="J6" s="245"/>
    </row>
    <row r="7" spans="1:10" s="8" customFormat="1" ht="17.25" customHeight="1" x14ac:dyDescent="0.25">
      <c r="A7" s="50"/>
      <c r="B7" s="227" t="s">
        <v>86</v>
      </c>
      <c r="C7" s="227"/>
      <c r="D7" s="227"/>
      <c r="E7" s="246"/>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f>IF(I9&lt;61,MAX($A$8:A8)+1,"")</f>
        <v>1</v>
      </c>
      <c r="B9" s="220" t="s">
        <v>4</v>
      </c>
      <c r="C9" s="65" t="s">
        <v>4</v>
      </c>
      <c r="D9" s="249">
        <f>IF(SUM(G9:G27)=0,"",AVERAGE(G9:G27))</f>
        <v>5.5666666666666673</v>
      </c>
      <c r="E9" s="32" t="s">
        <v>6</v>
      </c>
      <c r="F9" s="68" t="s">
        <v>6</v>
      </c>
      <c r="G9" s="29">
        <f>IF(SUM(I9:I9)=0,"",AVERAGE(I9:I9))</f>
        <v>5</v>
      </c>
      <c r="H9" s="38" t="s">
        <v>92</v>
      </c>
      <c r="I9" s="30">
        <v>5</v>
      </c>
      <c r="J9" s="31"/>
    </row>
    <row r="10" spans="1:10" s="8" customFormat="1" ht="51" customHeight="1" x14ac:dyDescent="0.25">
      <c r="A10" s="64">
        <f>IF(I10&lt;61,MAX($A$8:A9)+1,"")</f>
        <v>2</v>
      </c>
      <c r="B10" s="221"/>
      <c r="C10" s="65" t="s">
        <v>4</v>
      </c>
      <c r="D10" s="250"/>
      <c r="E10" s="223" t="s">
        <v>43</v>
      </c>
      <c r="F10" s="69" t="s">
        <v>43</v>
      </c>
      <c r="G10" s="239">
        <f>IF(SUM(I10:I12)=0,"",AVERAGE(I10:I12))</f>
        <v>4.666666666666667</v>
      </c>
      <c r="H10" s="38" t="s">
        <v>89</v>
      </c>
      <c r="I10" s="30">
        <v>5</v>
      </c>
      <c r="J10" s="31"/>
    </row>
    <row r="11" spans="1:10" s="8" customFormat="1" ht="93" customHeight="1" x14ac:dyDescent="0.25">
      <c r="A11" s="64">
        <f>IF(I11&lt;61,MAX($A$8:A10)+1,"")</f>
        <v>3</v>
      </c>
      <c r="B11" s="221"/>
      <c r="C11" s="65" t="s">
        <v>4</v>
      </c>
      <c r="D11" s="250"/>
      <c r="E11" s="223"/>
      <c r="F11" s="69" t="s">
        <v>43</v>
      </c>
      <c r="G11" s="237"/>
      <c r="H11" s="38" t="s">
        <v>44</v>
      </c>
      <c r="I11" s="30">
        <v>7</v>
      </c>
      <c r="J11" s="31"/>
    </row>
    <row r="12" spans="1:10" s="8" customFormat="1" ht="32.25" customHeight="1" x14ac:dyDescent="0.25">
      <c r="A12" s="64">
        <f>IF(I12&lt;61,MAX($A$8:A11)+1,"")</f>
        <v>4</v>
      </c>
      <c r="B12" s="221"/>
      <c r="C12" s="65" t="s">
        <v>4</v>
      </c>
      <c r="D12" s="250"/>
      <c r="E12" s="223"/>
      <c r="F12" s="69" t="s">
        <v>43</v>
      </c>
      <c r="G12" s="238"/>
      <c r="H12" s="38" t="s">
        <v>90</v>
      </c>
      <c r="I12" s="30">
        <v>2</v>
      </c>
      <c r="J12" s="31"/>
    </row>
    <row r="13" spans="1:10" s="8" customFormat="1" ht="45" customHeight="1" x14ac:dyDescent="0.25">
      <c r="A13" s="64">
        <f>IF(I13&lt;61,MAX($A$8:A12)+1,"")</f>
        <v>5</v>
      </c>
      <c r="B13" s="221"/>
      <c r="C13" s="65" t="s">
        <v>4</v>
      </c>
      <c r="D13" s="250"/>
      <c r="E13" s="223" t="s">
        <v>45</v>
      </c>
      <c r="F13" s="69" t="s">
        <v>45</v>
      </c>
      <c r="G13" s="239">
        <f>IF(SUM(I13:I14)=0,"",AVERAGE(I13:I14))</f>
        <v>7.5</v>
      </c>
      <c r="H13" s="38" t="s">
        <v>10</v>
      </c>
      <c r="I13" s="30">
        <v>7</v>
      </c>
      <c r="J13" s="31"/>
    </row>
    <row r="14" spans="1:10" s="8" customFormat="1" ht="30.75" customHeight="1" x14ac:dyDescent="0.25">
      <c r="A14" s="64">
        <f>IF(I14&lt;61,MAX($A$8:A13)+1,"")</f>
        <v>6</v>
      </c>
      <c r="B14" s="221"/>
      <c r="C14" s="65" t="s">
        <v>4</v>
      </c>
      <c r="D14" s="250"/>
      <c r="E14" s="223"/>
      <c r="F14" s="69" t="s">
        <v>45</v>
      </c>
      <c r="G14" s="238"/>
      <c r="H14" s="38" t="s">
        <v>93</v>
      </c>
      <c r="I14" s="30">
        <v>8</v>
      </c>
      <c r="J14" s="31"/>
    </row>
    <row r="15" spans="1:10" s="8" customFormat="1" ht="48" customHeight="1" x14ac:dyDescent="0.25">
      <c r="A15" s="64">
        <f>IF(I15&lt;61,MAX($A$8:A14)+1,"")</f>
        <v>7</v>
      </c>
      <c r="B15" s="221"/>
      <c r="C15" s="65" t="s">
        <v>4</v>
      </c>
      <c r="D15" s="250"/>
      <c r="E15" s="223" t="s">
        <v>46</v>
      </c>
      <c r="F15" s="69" t="s">
        <v>46</v>
      </c>
      <c r="G15" s="236">
        <f>IF(SUM(I15:I20)=0,"",AVERAGE(I15:I20))</f>
        <v>4.666666666666667</v>
      </c>
      <c r="H15" s="38" t="s">
        <v>47</v>
      </c>
      <c r="I15" s="30">
        <v>5</v>
      </c>
      <c r="J15" s="31"/>
    </row>
    <row r="16" spans="1:10" s="8" customFormat="1" ht="44.25" customHeight="1" x14ac:dyDescent="0.25">
      <c r="A16" s="64">
        <f>IF(I16&lt;61,MAX($A$8:A15)+1,"")</f>
        <v>8</v>
      </c>
      <c r="B16" s="221"/>
      <c r="C16" s="65" t="s">
        <v>4</v>
      </c>
      <c r="D16" s="250"/>
      <c r="E16" s="223"/>
      <c r="F16" s="69" t="s">
        <v>46</v>
      </c>
      <c r="G16" s="237"/>
      <c r="H16" s="38" t="s">
        <v>7</v>
      </c>
      <c r="I16" s="30">
        <v>3</v>
      </c>
      <c r="J16" s="31"/>
    </row>
    <row r="17" spans="1:10" s="8" customFormat="1" ht="45" customHeight="1" x14ac:dyDescent="0.25">
      <c r="A17" s="64">
        <f>IF(I17&lt;61,MAX($A$8:A16)+1,"")</f>
        <v>9</v>
      </c>
      <c r="B17" s="221"/>
      <c r="C17" s="65" t="s">
        <v>4</v>
      </c>
      <c r="D17" s="250"/>
      <c r="E17" s="223"/>
      <c r="F17" s="69" t="s">
        <v>46</v>
      </c>
      <c r="G17" s="237"/>
      <c r="H17" s="39" t="s">
        <v>94</v>
      </c>
      <c r="I17" s="30">
        <v>3</v>
      </c>
      <c r="J17" s="31"/>
    </row>
    <row r="18" spans="1:10" s="8" customFormat="1" ht="60" customHeight="1" x14ac:dyDescent="0.25">
      <c r="A18" s="64">
        <f>IF(I18&lt;61,MAX($A$8:A17)+1,"")</f>
        <v>10</v>
      </c>
      <c r="B18" s="221"/>
      <c r="C18" s="65" t="s">
        <v>4</v>
      </c>
      <c r="D18" s="250"/>
      <c r="E18" s="223"/>
      <c r="F18" s="69" t="s">
        <v>46</v>
      </c>
      <c r="G18" s="237"/>
      <c r="H18" s="38" t="s">
        <v>91</v>
      </c>
      <c r="I18" s="30">
        <v>3</v>
      </c>
      <c r="J18" s="31"/>
    </row>
    <row r="19" spans="1:10" s="8" customFormat="1" ht="48" customHeight="1" x14ac:dyDescent="0.25">
      <c r="A19" s="64">
        <f>IF(I19&lt;61,MAX($A$8:A18)+1,"")</f>
        <v>11</v>
      </c>
      <c r="B19" s="221"/>
      <c r="C19" s="65" t="s">
        <v>4</v>
      </c>
      <c r="D19" s="250"/>
      <c r="E19" s="223"/>
      <c r="F19" s="69" t="s">
        <v>46</v>
      </c>
      <c r="G19" s="237"/>
      <c r="H19" s="38" t="s">
        <v>95</v>
      </c>
      <c r="I19" s="30">
        <v>7</v>
      </c>
      <c r="J19" s="107"/>
    </row>
    <row r="20" spans="1:10" s="8" customFormat="1" ht="30" customHeight="1" x14ac:dyDescent="0.25">
      <c r="A20" s="64">
        <f>IF(I20&lt;61,MAX($A$8:A19)+1,"")</f>
        <v>12</v>
      </c>
      <c r="B20" s="221"/>
      <c r="C20" s="65" t="s">
        <v>4</v>
      </c>
      <c r="D20" s="250"/>
      <c r="E20" s="223"/>
      <c r="F20" s="69" t="s">
        <v>46</v>
      </c>
      <c r="G20" s="238"/>
      <c r="H20" s="38" t="s">
        <v>11</v>
      </c>
      <c r="I20" s="30">
        <v>7</v>
      </c>
      <c r="J20" s="31"/>
    </row>
    <row r="21" spans="1:10" s="8" customFormat="1" ht="31.5" customHeight="1" x14ac:dyDescent="0.25">
      <c r="A21" s="64">
        <f>IF(I21&lt;61,MAX($A$8:A20)+1,"")</f>
        <v>13</v>
      </c>
      <c r="B21" s="221"/>
      <c r="C21" s="65" t="s">
        <v>4</v>
      </c>
      <c r="D21" s="250"/>
      <c r="E21" s="223" t="s">
        <v>48</v>
      </c>
      <c r="F21" s="69" t="s">
        <v>48</v>
      </c>
      <c r="G21" s="236">
        <f>IF(SUM(I21:I27)=0,"",AVERAGE(I21:I27))</f>
        <v>6</v>
      </c>
      <c r="H21" s="38" t="s">
        <v>12</v>
      </c>
      <c r="I21" s="30">
        <v>8</v>
      </c>
      <c r="J21" s="31"/>
    </row>
    <row r="22" spans="1:10" s="8" customFormat="1" ht="41.25" customHeight="1" x14ac:dyDescent="0.25">
      <c r="A22" s="64">
        <f>IF(I22&lt;61,MAX($A$8:A21)+1,"")</f>
        <v>14</v>
      </c>
      <c r="B22" s="221"/>
      <c r="C22" s="65" t="s">
        <v>4</v>
      </c>
      <c r="D22" s="250"/>
      <c r="E22" s="223"/>
      <c r="F22" s="69" t="s">
        <v>48</v>
      </c>
      <c r="G22" s="236"/>
      <c r="H22" s="38" t="s">
        <v>96</v>
      </c>
      <c r="I22" s="30">
        <v>3</v>
      </c>
      <c r="J22" s="31"/>
    </row>
    <row r="23" spans="1:10" s="8" customFormat="1" ht="59.25" customHeight="1" x14ac:dyDescent="0.25">
      <c r="A23" s="64">
        <f>IF(I23&lt;61,MAX($A$8:A22)+1,"")</f>
        <v>15</v>
      </c>
      <c r="B23" s="221"/>
      <c r="C23" s="65" t="s">
        <v>4</v>
      </c>
      <c r="D23" s="250"/>
      <c r="E23" s="223"/>
      <c r="F23" s="69" t="s">
        <v>48</v>
      </c>
      <c r="G23" s="236"/>
      <c r="H23" s="38" t="s">
        <v>14</v>
      </c>
      <c r="I23" s="30">
        <v>3</v>
      </c>
      <c r="J23" s="31"/>
    </row>
    <row r="24" spans="1:10" s="8" customFormat="1" ht="44.25" customHeight="1" x14ac:dyDescent="0.25">
      <c r="A24" s="64">
        <f>IF(I24&lt;61,MAX($A$8:A23)+1,"")</f>
        <v>16</v>
      </c>
      <c r="B24" s="221"/>
      <c r="C24" s="65" t="s">
        <v>4</v>
      </c>
      <c r="D24" s="250"/>
      <c r="E24" s="223"/>
      <c r="F24" s="69" t="s">
        <v>48</v>
      </c>
      <c r="G24" s="236"/>
      <c r="H24" s="38" t="s">
        <v>8</v>
      </c>
      <c r="I24" s="30">
        <v>8</v>
      </c>
      <c r="J24" s="107"/>
    </row>
    <row r="25" spans="1:10" s="8" customFormat="1" ht="33.75" customHeight="1" x14ac:dyDescent="0.25">
      <c r="A25" s="64">
        <f>IF(I25&lt;61,MAX($A$8:A24)+1,"")</f>
        <v>17</v>
      </c>
      <c r="B25" s="221"/>
      <c r="C25" s="65" t="s">
        <v>4</v>
      </c>
      <c r="D25" s="250"/>
      <c r="E25" s="223"/>
      <c r="F25" s="69" t="s">
        <v>48</v>
      </c>
      <c r="G25" s="236"/>
      <c r="H25" s="38" t="s">
        <v>13</v>
      </c>
      <c r="I25" s="30">
        <v>6</v>
      </c>
      <c r="J25" s="31"/>
    </row>
    <row r="26" spans="1:10" s="8" customFormat="1" ht="35.25" customHeight="1" x14ac:dyDescent="0.25">
      <c r="A26" s="64">
        <f>IF(I26&lt;61,MAX($A$8:A25)+1,"")</f>
        <v>18</v>
      </c>
      <c r="B26" s="221"/>
      <c r="C26" s="65" t="s">
        <v>4</v>
      </c>
      <c r="D26" s="250"/>
      <c r="E26" s="223"/>
      <c r="F26" s="69" t="s">
        <v>48</v>
      </c>
      <c r="G26" s="236"/>
      <c r="H26" s="38" t="s">
        <v>49</v>
      </c>
      <c r="I26" s="30">
        <v>7</v>
      </c>
      <c r="J26" s="107"/>
    </row>
    <row r="27" spans="1:10" s="8" customFormat="1" ht="75" customHeight="1" x14ac:dyDescent="0.25">
      <c r="A27" s="64">
        <f>IF(I27&lt;61,MAX($A$8:A26)+1,"")</f>
        <v>19</v>
      </c>
      <c r="B27" s="222"/>
      <c r="C27" s="65" t="s">
        <v>4</v>
      </c>
      <c r="D27" s="251"/>
      <c r="E27" s="223"/>
      <c r="F27" s="69" t="s">
        <v>48</v>
      </c>
      <c r="G27" s="236"/>
      <c r="H27" s="38" t="s">
        <v>15</v>
      </c>
      <c r="I27" s="30">
        <v>7</v>
      </c>
      <c r="J27" s="107"/>
    </row>
    <row r="28" spans="1:10" s="8" customFormat="1" ht="31.5" customHeight="1" x14ac:dyDescent="0.25">
      <c r="A28" s="64">
        <f>IF(I28&lt;61,MAX($A$8:A27)+1,"")</f>
        <v>20</v>
      </c>
      <c r="B28" s="259" t="s">
        <v>5</v>
      </c>
      <c r="C28" s="66" t="s">
        <v>5</v>
      </c>
      <c r="D28" s="255">
        <f>IF(SUM(I28:I54)=0,"",AVERAGE(I28:I55))</f>
        <v>6.1071428571428568</v>
      </c>
      <c r="E28" s="217" t="s">
        <v>50</v>
      </c>
      <c r="F28" s="70" t="s">
        <v>50</v>
      </c>
      <c r="G28" s="236">
        <f>IF(SUM(I28:I34)=0,"",AVERAGE(I28:I34))</f>
        <v>4.7142857142857144</v>
      </c>
      <c r="H28" s="38" t="s">
        <v>42</v>
      </c>
      <c r="I28" s="30">
        <v>5</v>
      </c>
      <c r="J28" s="31"/>
    </row>
    <row r="29" spans="1:10" s="8" customFormat="1" ht="33.75" customHeight="1" x14ac:dyDescent="0.25">
      <c r="A29" s="64">
        <f>IF(I29&lt;61,MAX($A$8:A28)+1,"")</f>
        <v>21</v>
      </c>
      <c r="B29" s="260"/>
      <c r="C29" s="66" t="s">
        <v>5</v>
      </c>
      <c r="D29" s="243"/>
      <c r="E29" s="218"/>
      <c r="F29" s="70" t="s">
        <v>50</v>
      </c>
      <c r="G29" s="236"/>
      <c r="H29" s="38" t="s">
        <v>16</v>
      </c>
      <c r="I29" s="30">
        <v>5</v>
      </c>
      <c r="J29" s="31"/>
    </row>
    <row r="30" spans="1:10" s="8" customFormat="1" ht="45.75" customHeight="1" x14ac:dyDescent="0.25">
      <c r="A30" s="64">
        <f>IF(I30&lt;61,MAX($A$8:A29)+1,"")</f>
        <v>22</v>
      </c>
      <c r="B30" s="260"/>
      <c r="C30" s="66" t="s">
        <v>5</v>
      </c>
      <c r="D30" s="243"/>
      <c r="E30" s="218"/>
      <c r="F30" s="70" t="s">
        <v>50</v>
      </c>
      <c r="G30" s="236"/>
      <c r="H30" s="38" t="s">
        <v>97</v>
      </c>
      <c r="I30" s="30">
        <v>5</v>
      </c>
      <c r="J30" s="31"/>
    </row>
    <row r="31" spans="1:10" s="8" customFormat="1" ht="39" customHeight="1" x14ac:dyDescent="0.25">
      <c r="A31" s="64">
        <f>IF(I31&lt;61,MAX($A$8:A30)+1,"")</f>
        <v>23</v>
      </c>
      <c r="B31" s="260"/>
      <c r="C31" s="66" t="s">
        <v>5</v>
      </c>
      <c r="D31" s="243"/>
      <c r="E31" s="218"/>
      <c r="F31" s="70" t="s">
        <v>50</v>
      </c>
      <c r="G31" s="236"/>
      <c r="H31" s="38" t="s">
        <v>17</v>
      </c>
      <c r="I31" s="30">
        <v>8</v>
      </c>
      <c r="J31" s="31"/>
    </row>
    <row r="32" spans="1:10" s="8" customFormat="1" ht="47.25" customHeight="1" x14ac:dyDescent="0.25">
      <c r="A32" s="64">
        <f>IF(I32&lt;61,MAX($A$8:A31)+1,"")</f>
        <v>24</v>
      </c>
      <c r="B32" s="260"/>
      <c r="C32" s="66" t="s">
        <v>5</v>
      </c>
      <c r="D32" s="243"/>
      <c r="E32" s="218"/>
      <c r="F32" s="70" t="s">
        <v>50</v>
      </c>
      <c r="G32" s="236"/>
      <c r="H32" s="38" t="s">
        <v>18</v>
      </c>
      <c r="I32" s="30">
        <v>1</v>
      </c>
      <c r="J32" s="31"/>
    </row>
    <row r="33" spans="1:10" s="8" customFormat="1" ht="50.25" customHeight="1" x14ac:dyDescent="0.25">
      <c r="A33" s="64">
        <f>IF(I33&lt;61,MAX($A$8:A32)+1,"")</f>
        <v>25</v>
      </c>
      <c r="B33" s="260"/>
      <c r="C33" s="66" t="s">
        <v>5</v>
      </c>
      <c r="D33" s="243"/>
      <c r="E33" s="218"/>
      <c r="F33" s="70" t="s">
        <v>50</v>
      </c>
      <c r="G33" s="236"/>
      <c r="H33" s="38" t="s">
        <v>52</v>
      </c>
      <c r="I33" s="30">
        <v>1</v>
      </c>
      <c r="J33" s="31"/>
    </row>
    <row r="34" spans="1:10" s="8" customFormat="1" ht="45" customHeight="1" x14ac:dyDescent="0.25">
      <c r="A34" s="64">
        <f>IF(I34&lt;61,MAX($A$8:A33)+1,"")</f>
        <v>26</v>
      </c>
      <c r="B34" s="260"/>
      <c r="C34" s="66" t="s">
        <v>5</v>
      </c>
      <c r="D34" s="243"/>
      <c r="E34" s="219"/>
      <c r="F34" s="70" t="s">
        <v>50</v>
      </c>
      <c r="G34" s="236"/>
      <c r="H34" s="38" t="s">
        <v>19</v>
      </c>
      <c r="I34" s="30">
        <v>8</v>
      </c>
      <c r="J34" s="31"/>
    </row>
    <row r="35" spans="1:10" s="8" customFormat="1" ht="25.5" customHeight="1" x14ac:dyDescent="0.25">
      <c r="A35" s="64">
        <f>IF(I35&lt;61,MAX($A$8:A34)+1,"")</f>
        <v>27</v>
      </c>
      <c r="B35" s="260"/>
      <c r="C35" s="66" t="s">
        <v>5</v>
      </c>
      <c r="D35" s="243"/>
      <c r="E35" s="217" t="s">
        <v>51</v>
      </c>
      <c r="F35" s="70" t="s">
        <v>51</v>
      </c>
      <c r="G35" s="236">
        <f>IF(SUM(I35,I37)=0,"",AVERAGE(I35:I37))</f>
        <v>6</v>
      </c>
      <c r="H35" s="38" t="s">
        <v>20</v>
      </c>
      <c r="I35" s="30">
        <v>4</v>
      </c>
      <c r="J35" s="31"/>
    </row>
    <row r="36" spans="1:10" s="8" customFormat="1" ht="46.5" customHeight="1" x14ac:dyDescent="0.25">
      <c r="A36" s="64">
        <f>IF(I36&lt;61,MAX($A$8:A35)+1,"")</f>
        <v>28</v>
      </c>
      <c r="B36" s="260"/>
      <c r="C36" s="66" t="s">
        <v>5</v>
      </c>
      <c r="D36" s="243"/>
      <c r="E36" s="218"/>
      <c r="F36" s="70" t="s">
        <v>51</v>
      </c>
      <c r="G36" s="236"/>
      <c r="H36" s="38" t="s">
        <v>53</v>
      </c>
      <c r="I36" s="30">
        <v>6</v>
      </c>
      <c r="J36" s="31"/>
    </row>
    <row r="37" spans="1:10" s="8" customFormat="1" ht="40.5" customHeight="1" x14ac:dyDescent="0.25">
      <c r="A37" s="64">
        <f>IF(I37&lt;61,MAX($A$8:A36)+1,"")</f>
        <v>29</v>
      </c>
      <c r="B37" s="260"/>
      <c r="C37" s="66" t="s">
        <v>5</v>
      </c>
      <c r="D37" s="243"/>
      <c r="E37" s="219"/>
      <c r="F37" s="70" t="s">
        <v>51</v>
      </c>
      <c r="G37" s="236"/>
      <c r="H37" s="38" t="s">
        <v>98</v>
      </c>
      <c r="I37" s="30">
        <v>8</v>
      </c>
      <c r="J37" s="107"/>
    </row>
    <row r="38" spans="1:10" s="8" customFormat="1" ht="37.5" customHeight="1" x14ac:dyDescent="0.25">
      <c r="A38" s="64">
        <f>IF(I38&lt;61,MAX($A$8:A37)+1,"")</f>
        <v>30</v>
      </c>
      <c r="B38" s="260"/>
      <c r="C38" s="66" t="s">
        <v>5</v>
      </c>
      <c r="D38" s="243"/>
      <c r="E38" s="217" t="s">
        <v>54</v>
      </c>
      <c r="F38" s="70" t="s">
        <v>54</v>
      </c>
      <c r="G38" s="236">
        <f>IF(SUM(I38:I40)=0,"",AVERAGE(I38:I40))</f>
        <v>7</v>
      </c>
      <c r="H38" s="38" t="s">
        <v>21</v>
      </c>
      <c r="I38" s="30">
        <v>5</v>
      </c>
      <c r="J38" s="107"/>
    </row>
    <row r="39" spans="1:10" s="8" customFormat="1" ht="36" customHeight="1" x14ac:dyDescent="0.25">
      <c r="A39" s="64">
        <f>IF(I39&lt;61,MAX($A$8:A38)+1,"")</f>
        <v>31</v>
      </c>
      <c r="B39" s="260"/>
      <c r="C39" s="66" t="s">
        <v>5</v>
      </c>
      <c r="D39" s="243"/>
      <c r="E39" s="218"/>
      <c r="F39" s="70" t="s">
        <v>54</v>
      </c>
      <c r="G39" s="236"/>
      <c r="H39" s="38" t="s">
        <v>9</v>
      </c>
      <c r="I39" s="30">
        <v>8</v>
      </c>
      <c r="J39" s="31"/>
    </row>
    <row r="40" spans="1:10" s="8" customFormat="1" ht="51" customHeight="1" x14ac:dyDescent="0.25">
      <c r="A40" s="64">
        <f>IF(I40&lt;61,MAX($A$8:A39)+1,"")</f>
        <v>32</v>
      </c>
      <c r="B40" s="260"/>
      <c r="C40" s="66" t="s">
        <v>5</v>
      </c>
      <c r="D40" s="243"/>
      <c r="E40" s="219"/>
      <c r="F40" s="70" t="s">
        <v>54</v>
      </c>
      <c r="G40" s="236"/>
      <c r="H40" s="38" t="s">
        <v>22</v>
      </c>
      <c r="I40" s="30">
        <v>8</v>
      </c>
      <c r="J40" s="107"/>
    </row>
    <row r="41" spans="1:10" s="8" customFormat="1" ht="57.75" customHeight="1" x14ac:dyDescent="0.25">
      <c r="A41" s="64">
        <f>IF(I41&lt;61,MAX($A$8:A40)+1,"")</f>
        <v>33</v>
      </c>
      <c r="B41" s="260"/>
      <c r="C41" s="66" t="s">
        <v>5</v>
      </c>
      <c r="D41" s="243"/>
      <c r="E41" s="217" t="s">
        <v>55</v>
      </c>
      <c r="F41" s="70" t="s">
        <v>55</v>
      </c>
      <c r="G41" s="236">
        <f>IF(SUM(I41:I43)=0,"",AVERAGE(I41:I43))</f>
        <v>7.333333333333333</v>
      </c>
      <c r="H41" s="38" t="s">
        <v>99</v>
      </c>
      <c r="I41" s="30">
        <v>8</v>
      </c>
      <c r="J41" s="107"/>
    </row>
    <row r="42" spans="1:10" s="8" customFormat="1" ht="48.75" customHeight="1" x14ac:dyDescent="0.25">
      <c r="A42" s="64">
        <f>IF(I42&lt;61,MAX($A$8:A41)+1,"")</f>
        <v>34</v>
      </c>
      <c r="B42" s="260"/>
      <c r="C42" s="66" t="s">
        <v>5</v>
      </c>
      <c r="D42" s="243"/>
      <c r="E42" s="218"/>
      <c r="F42" s="70" t="s">
        <v>55</v>
      </c>
      <c r="G42" s="236"/>
      <c r="H42" s="38" t="s">
        <v>23</v>
      </c>
      <c r="I42" s="30">
        <v>7</v>
      </c>
      <c r="J42" s="31"/>
    </row>
    <row r="43" spans="1:10" s="8" customFormat="1" ht="50.25" customHeight="1" x14ac:dyDescent="0.25">
      <c r="A43" s="64">
        <f>IF(I43&lt;61,MAX($A$8:A42)+1,"")</f>
        <v>35</v>
      </c>
      <c r="B43" s="260"/>
      <c r="C43" s="66" t="s">
        <v>5</v>
      </c>
      <c r="D43" s="243"/>
      <c r="E43" s="219"/>
      <c r="F43" s="70" t="s">
        <v>55</v>
      </c>
      <c r="G43" s="236"/>
      <c r="H43" s="38" t="s">
        <v>24</v>
      </c>
      <c r="I43" s="30">
        <v>7</v>
      </c>
      <c r="J43" s="107"/>
    </row>
    <row r="44" spans="1:10" s="8" customFormat="1" ht="30.75" customHeight="1" x14ac:dyDescent="0.25">
      <c r="A44" s="64">
        <f>IF(I44&lt;61,MAX($A$8:A43)+1,"")</f>
        <v>36</v>
      </c>
      <c r="B44" s="260"/>
      <c r="C44" s="66" t="s">
        <v>5</v>
      </c>
      <c r="D44" s="243"/>
      <c r="E44" s="252" t="s">
        <v>56</v>
      </c>
      <c r="F44" s="71" t="s">
        <v>56</v>
      </c>
      <c r="G44" s="236">
        <f>IF(SUM(I44:I54)=0,"",AVERAGE(I44:I55))</f>
        <v>6.416666666666667</v>
      </c>
      <c r="H44" s="38" t="s">
        <v>100</v>
      </c>
      <c r="I44" s="30">
        <v>4</v>
      </c>
      <c r="J44" s="33"/>
    </row>
    <row r="45" spans="1:10" s="8" customFormat="1" ht="60.75" customHeight="1" x14ac:dyDescent="0.25">
      <c r="A45" s="64">
        <f>IF(I45&lt;61,MAX($A$8:A44)+1,"")</f>
        <v>37</v>
      </c>
      <c r="B45" s="260"/>
      <c r="C45" s="66" t="s">
        <v>5</v>
      </c>
      <c r="D45" s="243"/>
      <c r="E45" s="253"/>
      <c r="F45" s="71" t="s">
        <v>56</v>
      </c>
      <c r="G45" s="236"/>
      <c r="H45" s="38" t="s">
        <v>27</v>
      </c>
      <c r="I45" s="30">
        <v>7</v>
      </c>
      <c r="J45" s="108"/>
    </row>
    <row r="46" spans="1:10" s="8" customFormat="1" ht="47.25" customHeight="1" x14ac:dyDescent="0.25">
      <c r="A46" s="64">
        <f>IF(I46&lt;61,MAX($A$8:A45)+1,"")</f>
        <v>38</v>
      </c>
      <c r="B46" s="260"/>
      <c r="C46" s="66" t="s">
        <v>5</v>
      </c>
      <c r="D46" s="243"/>
      <c r="E46" s="253"/>
      <c r="F46" s="71" t="s">
        <v>56</v>
      </c>
      <c r="G46" s="236"/>
      <c r="H46" s="38" t="s">
        <v>25</v>
      </c>
      <c r="I46" s="30">
        <v>7</v>
      </c>
      <c r="J46" s="33"/>
    </row>
    <row r="47" spans="1:10" s="8" customFormat="1" ht="57.75" customHeight="1" x14ac:dyDescent="0.25">
      <c r="A47" s="64">
        <f>IF(I47&lt;61,MAX($A$8:A46)+1,"")</f>
        <v>39</v>
      </c>
      <c r="B47" s="260"/>
      <c r="C47" s="66" t="s">
        <v>5</v>
      </c>
      <c r="D47" s="243"/>
      <c r="E47" s="253"/>
      <c r="F47" s="71" t="s">
        <v>56</v>
      </c>
      <c r="G47" s="236"/>
      <c r="H47" s="38" t="s">
        <v>28</v>
      </c>
      <c r="I47" s="30">
        <v>7</v>
      </c>
      <c r="J47" s="108"/>
    </row>
    <row r="48" spans="1:10" s="8" customFormat="1" ht="45.75" customHeight="1" x14ac:dyDescent="0.25">
      <c r="A48" s="64">
        <f>IF(I48&lt;61,MAX($A$8:A47)+1,"")</f>
        <v>40</v>
      </c>
      <c r="B48" s="260"/>
      <c r="C48" s="66" t="s">
        <v>5</v>
      </c>
      <c r="D48" s="243"/>
      <c r="E48" s="253"/>
      <c r="F48" s="71" t="s">
        <v>56</v>
      </c>
      <c r="G48" s="236"/>
      <c r="H48" s="38" t="s">
        <v>101</v>
      </c>
      <c r="I48" s="30">
        <v>8</v>
      </c>
      <c r="J48" s="108"/>
    </row>
    <row r="49" spans="1:10" s="8" customFormat="1" ht="34.5" customHeight="1" x14ac:dyDescent="0.25">
      <c r="A49" s="64">
        <f>IF(I49&lt;61,MAX($A$8:A48)+1,"")</f>
        <v>41</v>
      </c>
      <c r="B49" s="260"/>
      <c r="C49" s="66" t="s">
        <v>5</v>
      </c>
      <c r="D49" s="243"/>
      <c r="E49" s="253"/>
      <c r="F49" s="71" t="s">
        <v>56</v>
      </c>
      <c r="G49" s="236"/>
      <c r="H49" s="38" t="s">
        <v>102</v>
      </c>
      <c r="I49" s="30">
        <v>7</v>
      </c>
      <c r="J49" s="108"/>
    </row>
    <row r="50" spans="1:10" s="8" customFormat="1" ht="36" customHeight="1" x14ac:dyDescent="0.25">
      <c r="A50" s="64">
        <f>IF(I50&lt;61,MAX($A$8:A49)+1,"")</f>
        <v>42</v>
      </c>
      <c r="B50" s="260"/>
      <c r="C50" s="66" t="s">
        <v>5</v>
      </c>
      <c r="D50" s="243"/>
      <c r="E50" s="253"/>
      <c r="F50" s="71" t="s">
        <v>56</v>
      </c>
      <c r="G50" s="236"/>
      <c r="H50" s="38" t="s">
        <v>32</v>
      </c>
      <c r="I50" s="30">
        <v>7</v>
      </c>
      <c r="J50" s="33"/>
    </row>
    <row r="51" spans="1:10" s="8" customFormat="1" ht="55.5" customHeight="1" x14ac:dyDescent="0.25">
      <c r="A51" s="64">
        <f>IF(I51&lt;61,MAX($A$8:A50)+1,"")</f>
        <v>43</v>
      </c>
      <c r="B51" s="260"/>
      <c r="C51" s="66" t="s">
        <v>5</v>
      </c>
      <c r="D51" s="243"/>
      <c r="E51" s="253"/>
      <c r="F51" s="71" t="s">
        <v>56</v>
      </c>
      <c r="G51" s="236"/>
      <c r="H51" s="38" t="s">
        <v>29</v>
      </c>
      <c r="I51" s="30">
        <v>8</v>
      </c>
      <c r="J51" s="108"/>
    </row>
    <row r="52" spans="1:10" s="8" customFormat="1" ht="21" customHeight="1" x14ac:dyDescent="0.25">
      <c r="A52" s="64">
        <f>IF(I52&lt;61,MAX($A$8:A51)+1,"")</f>
        <v>44</v>
      </c>
      <c r="B52" s="260"/>
      <c r="C52" s="66" t="s">
        <v>5</v>
      </c>
      <c r="D52" s="243"/>
      <c r="E52" s="253"/>
      <c r="F52" s="71" t="s">
        <v>56</v>
      </c>
      <c r="G52" s="236"/>
      <c r="H52" s="38" t="s">
        <v>31</v>
      </c>
      <c r="I52" s="30">
        <v>8</v>
      </c>
      <c r="J52" s="108"/>
    </row>
    <row r="53" spans="1:10" s="8" customFormat="1" ht="31.5" customHeight="1" x14ac:dyDescent="0.25">
      <c r="A53" s="64">
        <f>IF(I53&lt;61,MAX($A$8:A52)+1,"")</f>
        <v>45</v>
      </c>
      <c r="B53" s="260"/>
      <c r="C53" s="66" t="s">
        <v>5</v>
      </c>
      <c r="D53" s="243"/>
      <c r="E53" s="253"/>
      <c r="F53" s="71" t="s">
        <v>56</v>
      </c>
      <c r="G53" s="236"/>
      <c r="H53" s="38" t="s">
        <v>103</v>
      </c>
      <c r="I53" s="30">
        <v>3</v>
      </c>
      <c r="J53" s="33"/>
    </row>
    <row r="54" spans="1:10" s="8" customFormat="1" ht="28.5" customHeight="1" x14ac:dyDescent="0.25">
      <c r="A54" s="64">
        <f>IF(I54&lt;61,MAX($A$8:A53)+1,"")</f>
        <v>46</v>
      </c>
      <c r="B54" s="260"/>
      <c r="C54" s="66" t="s">
        <v>5</v>
      </c>
      <c r="D54" s="243"/>
      <c r="E54" s="253"/>
      <c r="F54" s="71" t="s">
        <v>56</v>
      </c>
      <c r="G54" s="236"/>
      <c r="H54" s="38" t="s">
        <v>30</v>
      </c>
      <c r="I54" s="30">
        <v>3</v>
      </c>
      <c r="J54" s="33"/>
    </row>
    <row r="55" spans="1:10" s="8" customFormat="1" ht="58.5" customHeight="1" x14ac:dyDescent="0.25">
      <c r="A55" s="64">
        <f>IF(I55&lt;61,MAX($A$8:A54)+1,"")</f>
        <v>47</v>
      </c>
      <c r="B55" s="261"/>
      <c r="C55" s="66" t="s">
        <v>5</v>
      </c>
      <c r="D55" s="256"/>
      <c r="E55" s="254"/>
      <c r="F55" s="71" t="s">
        <v>56</v>
      </c>
      <c r="G55" s="236"/>
      <c r="H55" s="38" t="s">
        <v>59</v>
      </c>
      <c r="I55" s="30">
        <v>8</v>
      </c>
      <c r="J55" s="108"/>
    </row>
    <row r="56" spans="1:10" s="8" customFormat="1" ht="23.25" customHeight="1" x14ac:dyDescent="0.25">
      <c r="A56" s="64">
        <f>IF(I56&lt;61,MAX($A$8:A55)+1,"")</f>
        <v>48</v>
      </c>
      <c r="B56" s="224" t="s">
        <v>58</v>
      </c>
      <c r="C56" s="67" t="s">
        <v>58</v>
      </c>
      <c r="D56" s="257">
        <f>IF(SUM(I56:I61)=0,"",AVERAGE(I56:I64))</f>
        <v>2.3333333333333335</v>
      </c>
      <c r="E56" s="217" t="s">
        <v>60</v>
      </c>
      <c r="F56" s="70" t="s">
        <v>60</v>
      </c>
      <c r="G56" s="236">
        <f>IF(SUM(I56:I61)=0,"",AVERAGE(I56:I64))</f>
        <v>2.3333333333333335</v>
      </c>
      <c r="H56" s="38" t="s">
        <v>41</v>
      </c>
      <c r="I56" s="30">
        <v>7</v>
      </c>
      <c r="J56" s="31" t="s">
        <v>401</v>
      </c>
    </row>
    <row r="57" spans="1:10" s="8" customFormat="1" ht="34.5" customHeight="1" x14ac:dyDescent="0.25">
      <c r="A57" s="64">
        <f>IF(I57&lt;61,MAX($A$8:A56)+1,"")</f>
        <v>49</v>
      </c>
      <c r="B57" s="225"/>
      <c r="C57" s="67" t="s">
        <v>58</v>
      </c>
      <c r="D57" s="250"/>
      <c r="E57" s="218"/>
      <c r="F57" s="70" t="s">
        <v>60</v>
      </c>
      <c r="G57" s="236"/>
      <c r="H57" s="38" t="s">
        <v>26</v>
      </c>
      <c r="I57" s="30">
        <v>7</v>
      </c>
      <c r="J57" s="107" t="s">
        <v>402</v>
      </c>
    </row>
    <row r="58" spans="1:10" s="8" customFormat="1" ht="141" customHeight="1" x14ac:dyDescent="0.25">
      <c r="A58" s="64">
        <f>IF(I58&lt;61,MAX($A$8:A57)+1,"")</f>
        <v>50</v>
      </c>
      <c r="B58" s="225"/>
      <c r="C58" s="67" t="s">
        <v>58</v>
      </c>
      <c r="D58" s="250"/>
      <c r="E58" s="218"/>
      <c r="F58" s="70" t="s">
        <v>60</v>
      </c>
      <c r="G58" s="236"/>
      <c r="H58" s="38" t="s">
        <v>104</v>
      </c>
      <c r="I58" s="30">
        <v>1</v>
      </c>
      <c r="J58" s="107" t="s">
        <v>403</v>
      </c>
    </row>
    <row r="59" spans="1:10" s="8" customFormat="1" ht="42" customHeight="1" x14ac:dyDescent="0.25">
      <c r="A59" s="64">
        <f>IF(I59&lt;61,MAX($A$8:A58)+1,"")</f>
        <v>51</v>
      </c>
      <c r="B59" s="225"/>
      <c r="C59" s="67" t="s">
        <v>58</v>
      </c>
      <c r="D59" s="250"/>
      <c r="E59" s="218"/>
      <c r="F59" s="70" t="s">
        <v>60</v>
      </c>
      <c r="G59" s="236"/>
      <c r="H59" s="38" t="s">
        <v>33</v>
      </c>
      <c r="I59" s="30">
        <v>1</v>
      </c>
      <c r="J59" s="31" t="s">
        <v>404</v>
      </c>
    </row>
    <row r="60" spans="1:10" s="8" customFormat="1" ht="64.5" customHeight="1" x14ac:dyDescent="0.25">
      <c r="A60" s="64">
        <f>IF(I60&lt;61,MAX($A$8:A59)+1,"")</f>
        <v>52</v>
      </c>
      <c r="B60" s="225"/>
      <c r="C60" s="67" t="s">
        <v>58</v>
      </c>
      <c r="D60" s="250"/>
      <c r="E60" s="218"/>
      <c r="F60" s="70" t="s">
        <v>60</v>
      </c>
      <c r="G60" s="236"/>
      <c r="H60" s="38" t="s">
        <v>34</v>
      </c>
      <c r="I60" s="30">
        <v>1</v>
      </c>
      <c r="J60" s="31" t="s">
        <v>220</v>
      </c>
    </row>
    <row r="61" spans="1:10" s="8" customFormat="1" ht="40.5" customHeight="1" x14ac:dyDescent="0.25">
      <c r="A61" s="64">
        <f>IF(I61&lt;61,MAX($A$8:A60)+1,"")</f>
        <v>53</v>
      </c>
      <c r="B61" s="225"/>
      <c r="C61" s="67" t="s">
        <v>58</v>
      </c>
      <c r="D61" s="250"/>
      <c r="E61" s="218"/>
      <c r="F61" s="70" t="s">
        <v>60</v>
      </c>
      <c r="G61" s="236"/>
      <c r="H61" s="38" t="s">
        <v>35</v>
      </c>
      <c r="I61" s="30">
        <v>1</v>
      </c>
      <c r="J61" s="31" t="s">
        <v>405</v>
      </c>
    </row>
    <row r="62" spans="1:10" s="8" customFormat="1" ht="53.25" customHeight="1" x14ac:dyDescent="0.25">
      <c r="A62" s="64">
        <f>IF(I62&lt;61,MAX($A$8:A61)+1,"")</f>
        <v>54</v>
      </c>
      <c r="B62" s="225"/>
      <c r="C62" s="67" t="s">
        <v>58</v>
      </c>
      <c r="D62" s="250"/>
      <c r="E62" s="218"/>
      <c r="F62" s="70" t="s">
        <v>60</v>
      </c>
      <c r="G62" s="236"/>
      <c r="H62" s="39" t="s">
        <v>36</v>
      </c>
      <c r="I62" s="30">
        <v>1</v>
      </c>
      <c r="J62" s="31" t="s">
        <v>221</v>
      </c>
    </row>
    <row r="63" spans="1:10" s="8" customFormat="1" ht="40.5" customHeight="1" x14ac:dyDescent="0.25">
      <c r="A63" s="64">
        <f>IF(I63&lt;61,MAX($A$8:A62)+1,"")</f>
        <v>55</v>
      </c>
      <c r="B63" s="225"/>
      <c r="C63" s="67" t="s">
        <v>58</v>
      </c>
      <c r="D63" s="250"/>
      <c r="E63" s="218"/>
      <c r="F63" s="70" t="s">
        <v>60</v>
      </c>
      <c r="G63" s="236"/>
      <c r="H63" s="38" t="s">
        <v>38</v>
      </c>
      <c r="I63" s="30">
        <v>1</v>
      </c>
      <c r="J63" s="31" t="s">
        <v>406</v>
      </c>
    </row>
    <row r="64" spans="1:10" s="8" customFormat="1" ht="40.5" customHeight="1" x14ac:dyDescent="0.25">
      <c r="A64" s="64">
        <f>IF(I64&lt;61,MAX($A$8:A63)+1,"")</f>
        <v>56</v>
      </c>
      <c r="B64" s="226"/>
      <c r="C64" s="67" t="s">
        <v>58</v>
      </c>
      <c r="D64" s="251"/>
      <c r="E64" s="219"/>
      <c r="F64" s="70" t="s">
        <v>60</v>
      </c>
      <c r="G64" s="236"/>
      <c r="H64" s="38" t="s">
        <v>40</v>
      </c>
      <c r="I64" s="30">
        <v>1</v>
      </c>
      <c r="J64" s="31" t="s">
        <v>407</v>
      </c>
    </row>
    <row r="65" spans="1:10" s="8" customFormat="1" ht="54" customHeight="1" x14ac:dyDescent="0.25">
      <c r="A65" s="64">
        <f>IF(I65&lt;61,MAX($A$8:A64)+1,"")</f>
        <v>57</v>
      </c>
      <c r="B65" s="224" t="s">
        <v>57</v>
      </c>
      <c r="C65" s="67" t="s">
        <v>57</v>
      </c>
      <c r="D65" s="242">
        <f>IF(SUM(I65:I69)=0,"",AVERAGE(I65:I69))</f>
        <v>4.5999999999999996</v>
      </c>
      <c r="E65" s="217" t="s">
        <v>76</v>
      </c>
      <c r="F65" s="70" t="s">
        <v>76</v>
      </c>
      <c r="G65" s="236">
        <f>IF(SUM(I65:I69)=0,"",AVERAGE(I65:I69))</f>
        <v>4.5999999999999996</v>
      </c>
      <c r="H65" s="38" t="s">
        <v>37</v>
      </c>
      <c r="I65" s="30">
        <v>5</v>
      </c>
      <c r="J65" s="31"/>
    </row>
    <row r="66" spans="1:10" s="8" customFormat="1" ht="45" customHeight="1" x14ac:dyDescent="0.25">
      <c r="A66" s="64">
        <f>IF(I66&lt;61,MAX($A$8:A65)+1,"")</f>
        <v>58</v>
      </c>
      <c r="B66" s="225"/>
      <c r="C66" s="67" t="s">
        <v>57</v>
      </c>
      <c r="D66" s="243"/>
      <c r="E66" s="218"/>
      <c r="F66" s="70" t="s">
        <v>76</v>
      </c>
      <c r="G66" s="236"/>
      <c r="H66" s="39" t="s">
        <v>39</v>
      </c>
      <c r="I66" s="30">
        <v>4</v>
      </c>
      <c r="J66" s="31"/>
    </row>
    <row r="67" spans="1:10" s="8" customFormat="1" ht="41.25" customHeight="1" x14ac:dyDescent="0.25">
      <c r="A67" s="64">
        <f>IF(I67&lt;61,MAX($A$8:A66)+1,"")</f>
        <v>59</v>
      </c>
      <c r="B67" s="225"/>
      <c r="C67" s="67" t="s">
        <v>57</v>
      </c>
      <c r="D67" s="243"/>
      <c r="E67" s="218"/>
      <c r="F67" s="70" t="s">
        <v>76</v>
      </c>
      <c r="G67" s="236"/>
      <c r="H67" s="39" t="s">
        <v>79</v>
      </c>
      <c r="I67" s="30">
        <v>4</v>
      </c>
      <c r="J67" s="31"/>
    </row>
    <row r="68" spans="1:10" s="8" customFormat="1" ht="45.75" customHeight="1" x14ac:dyDescent="0.25">
      <c r="A68" s="64">
        <f>IF(I68&lt;61,MAX($A$8:A67)+1,"")</f>
        <v>60</v>
      </c>
      <c r="B68" s="225"/>
      <c r="C68" s="67" t="s">
        <v>57</v>
      </c>
      <c r="D68" s="243"/>
      <c r="E68" s="218"/>
      <c r="F68" s="70" t="s">
        <v>76</v>
      </c>
      <c r="G68" s="236"/>
      <c r="H68" s="39" t="s">
        <v>78</v>
      </c>
      <c r="I68" s="30">
        <v>4</v>
      </c>
      <c r="J68" s="31"/>
    </row>
    <row r="69" spans="1:10" s="8" customFormat="1" ht="57" customHeight="1" thickBot="1" x14ac:dyDescent="0.3">
      <c r="A69" s="64">
        <f>IF(I69&lt;61,MAX($A$8:A68)+1,"")</f>
        <v>61</v>
      </c>
      <c r="B69" s="226"/>
      <c r="C69" s="67" t="s">
        <v>57</v>
      </c>
      <c r="D69" s="244"/>
      <c r="E69" s="258"/>
      <c r="F69" s="70" t="s">
        <v>76</v>
      </c>
      <c r="G69" s="241"/>
      <c r="H69" s="40" t="s">
        <v>105</v>
      </c>
      <c r="I69" s="30">
        <v>6</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5.2295081967213113</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5.5666666666666673</v>
      </c>
      <c r="G35" s="50"/>
      <c r="H35" s="50"/>
      <c r="I35" s="50"/>
      <c r="J35" s="50"/>
      <c r="K35" s="50"/>
      <c r="L35" s="50"/>
      <c r="M35" s="55"/>
    </row>
    <row r="36" spans="1:13" s="8" customFormat="1" x14ac:dyDescent="0.25">
      <c r="A36" s="50"/>
      <c r="B36" s="54"/>
      <c r="C36" s="50"/>
      <c r="D36" s="50" t="str">
        <f>AUTODIAGNÓSTICO!B28</f>
        <v>EJECUTAR</v>
      </c>
      <c r="E36" s="50">
        <v>100</v>
      </c>
      <c r="F36" s="50">
        <f>AUTODIAGNÓSTICO!D28</f>
        <v>6.1071428571428568</v>
      </c>
      <c r="G36" s="50"/>
      <c r="H36" s="50"/>
      <c r="I36" s="50"/>
      <c r="J36" s="50"/>
      <c r="K36" s="50"/>
      <c r="L36" s="50"/>
      <c r="M36" s="55"/>
    </row>
    <row r="37" spans="1:13" s="8" customFormat="1" x14ac:dyDescent="0.25">
      <c r="A37" s="50"/>
      <c r="B37" s="54"/>
      <c r="C37" s="50"/>
      <c r="D37" s="50" t="str">
        <f>AUTODIAGNÓSTICO!B56</f>
        <v>VERIFICAR</v>
      </c>
      <c r="E37" s="50">
        <v>100</v>
      </c>
      <c r="F37" s="50">
        <f>AUTODIAGNÓSTICO!D56</f>
        <v>2.3333333333333335</v>
      </c>
      <c r="G37" s="50"/>
      <c r="H37" s="50"/>
      <c r="I37" s="50"/>
      <c r="J37" s="50"/>
      <c r="K37" s="50"/>
      <c r="L37" s="50"/>
      <c r="M37" s="55"/>
    </row>
    <row r="38" spans="1:13" s="8" customFormat="1" x14ac:dyDescent="0.25">
      <c r="A38" s="50"/>
      <c r="B38" s="54"/>
      <c r="C38" s="50"/>
      <c r="D38" s="50" t="str">
        <f>AUTODIAGNÓSTICO!B65</f>
        <v>ACTUAR</v>
      </c>
      <c r="E38" s="50">
        <v>100</v>
      </c>
      <c r="F38" s="50">
        <f>AUTODIAGNÓSTICO!D65</f>
        <v>4.5999999999999996</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4.666666666666667</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4.666666666666667</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6</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4.7142857142857144</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6</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7</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7.333333333333333</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6.416666666666667</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2.3333333333333335</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4.5999999999999996</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4" activePane="bottomRight" state="frozen"/>
      <selection pane="topRight" activeCell="F1" sqref="F1"/>
      <selection pane="bottomLeft" activeCell="A3" sqref="A3"/>
      <selection pane="bottomRight" activeCell="C11" sqref="C11:D12"/>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3">
        <f>AUTODIAGNÓSTICO!E6</f>
        <v>2548100001013</v>
      </c>
      <c r="D11" s="274"/>
      <c r="E11" s="21">
        <f>AUTODIAGNÓSTICO!I6</f>
        <v>5.2295081967213113</v>
      </c>
      <c r="F11" s="22"/>
    </row>
    <row r="12" spans="2:6" s="8" customFormat="1" ht="45" customHeight="1" thickBot="1" x14ac:dyDescent="0.3">
      <c r="B12" s="12"/>
      <c r="C12" s="275"/>
      <c r="D12" s="276"/>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68" zoomScaleNormal="90" workbookViewId="0"/>
  </sheetViews>
  <sheetFormatPr baseColWidth="10" defaultColWidth="10.7109375"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7" t="s">
        <v>121</v>
      </c>
      <c r="L7" s="278"/>
      <c r="N7">
        <v>2026</v>
      </c>
      <c r="O7">
        <v>2026</v>
      </c>
    </row>
    <row r="8" spans="1:15" ht="28.5" customHeight="1" thickBot="1" x14ac:dyDescent="0.3">
      <c r="A8" s="279" t="s">
        <v>145</v>
      </c>
      <c r="B8" s="309"/>
      <c r="C8" s="280"/>
      <c r="D8" s="279" t="s">
        <v>122</v>
      </c>
      <c r="E8" s="309"/>
      <c r="F8" s="310" t="s">
        <v>123</v>
      </c>
      <c r="G8" s="311"/>
      <c r="H8" s="78" t="s">
        <v>124</v>
      </c>
      <c r="I8" s="279" t="s">
        <v>125</v>
      </c>
      <c r="J8" s="280"/>
      <c r="K8" s="77" t="s">
        <v>126</v>
      </c>
      <c r="L8" s="77" t="s">
        <v>127</v>
      </c>
      <c r="N8">
        <v>2027</v>
      </c>
      <c r="O8">
        <v>2027</v>
      </c>
    </row>
    <row r="9" spans="1:15" x14ac:dyDescent="0.25">
      <c r="A9" s="281" t="s">
        <v>222</v>
      </c>
      <c r="B9" s="282"/>
      <c r="C9" s="283"/>
      <c r="D9" s="302" t="s">
        <v>223</v>
      </c>
      <c r="E9" s="302"/>
      <c r="F9" s="290" t="s">
        <v>224</v>
      </c>
      <c r="G9" s="291"/>
      <c r="H9" s="291" t="s">
        <v>225</v>
      </c>
      <c r="I9" s="296" t="s">
        <v>226</v>
      </c>
      <c r="J9" s="297"/>
      <c r="K9" s="306">
        <v>2023</v>
      </c>
      <c r="L9" s="305">
        <v>2023</v>
      </c>
      <c r="M9" s="79"/>
      <c r="N9">
        <v>2028</v>
      </c>
      <c r="O9">
        <v>2028</v>
      </c>
    </row>
    <row r="10" spans="1:15" x14ac:dyDescent="0.25">
      <c r="A10" s="284"/>
      <c r="B10" s="285"/>
      <c r="C10" s="286"/>
      <c r="D10" s="303"/>
      <c r="E10" s="303"/>
      <c r="F10" s="292"/>
      <c r="G10" s="293"/>
      <c r="H10" s="293"/>
      <c r="I10" s="298" t="s">
        <v>227</v>
      </c>
      <c r="J10" s="299"/>
      <c r="K10" s="306"/>
      <c r="L10" s="306"/>
      <c r="M10" s="79"/>
      <c r="N10">
        <v>2029</v>
      </c>
      <c r="O10">
        <v>2029</v>
      </c>
    </row>
    <row r="11" spans="1:15" x14ac:dyDescent="0.25">
      <c r="A11" s="284"/>
      <c r="B11" s="285"/>
      <c r="C11" s="286"/>
      <c r="D11" s="303"/>
      <c r="E11" s="303"/>
      <c r="F11" s="292"/>
      <c r="G11" s="293"/>
      <c r="H11" s="293"/>
      <c r="I11" s="298" t="s">
        <v>228</v>
      </c>
      <c r="J11" s="299"/>
      <c r="K11" s="306"/>
      <c r="L11" s="306"/>
      <c r="M11" s="79"/>
      <c r="N11">
        <v>2030</v>
      </c>
      <c r="O11">
        <v>2030</v>
      </c>
    </row>
    <row r="12" spans="1:15" x14ac:dyDescent="0.25">
      <c r="A12" s="284"/>
      <c r="B12" s="285"/>
      <c r="C12" s="286"/>
      <c r="D12" s="303"/>
      <c r="E12" s="303"/>
      <c r="F12" s="292"/>
      <c r="G12" s="293"/>
      <c r="H12" s="293"/>
      <c r="I12" s="298" t="s">
        <v>229</v>
      </c>
      <c r="J12" s="299"/>
      <c r="K12" s="306"/>
      <c r="L12" s="306"/>
      <c r="M12" s="79"/>
      <c r="N12">
        <v>2031</v>
      </c>
      <c r="O12">
        <v>2031</v>
      </c>
    </row>
    <row r="13" spans="1:15" ht="15.75" thickBot="1" x14ac:dyDescent="0.3">
      <c r="A13" s="287"/>
      <c r="B13" s="288"/>
      <c r="C13" s="289"/>
      <c r="D13" s="304"/>
      <c r="E13" s="304"/>
      <c r="F13" s="294"/>
      <c r="G13" s="295"/>
      <c r="H13" s="295"/>
      <c r="I13" s="300"/>
      <c r="J13" s="301"/>
      <c r="K13" s="308"/>
      <c r="L13" s="307"/>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0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5</v>
      </c>
      <c r="F16" s="109" t="s">
        <v>235</v>
      </c>
      <c r="G16" s="109" t="s">
        <v>230</v>
      </c>
      <c r="H16" s="46" t="s">
        <v>231</v>
      </c>
      <c r="I16" s="46" t="s">
        <v>232</v>
      </c>
      <c r="J16" s="46" t="s">
        <v>233</v>
      </c>
      <c r="K16" s="47">
        <v>45300</v>
      </c>
      <c r="L16" s="47">
        <v>45311</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5</v>
      </c>
      <c r="F17" s="109" t="s">
        <v>234</v>
      </c>
      <c r="G17" s="109" t="s">
        <v>236</v>
      </c>
      <c r="H17" s="46" t="s">
        <v>238</v>
      </c>
      <c r="I17" s="46" t="s">
        <v>237</v>
      </c>
      <c r="J17" s="46" t="s">
        <v>233</v>
      </c>
      <c r="K17" s="47">
        <v>45312</v>
      </c>
      <c r="L17" s="47">
        <v>45345</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7</v>
      </c>
      <c r="F18" s="109" t="s">
        <v>240</v>
      </c>
      <c r="G18" s="109" t="s">
        <v>236</v>
      </c>
      <c r="H18" s="46" t="s">
        <v>239</v>
      </c>
      <c r="I18" s="46" t="s">
        <v>237</v>
      </c>
      <c r="J18" s="46" t="s">
        <v>233</v>
      </c>
      <c r="K18" s="47">
        <v>45312</v>
      </c>
      <c r="L18" s="47">
        <v>45345</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6">
        <f>VLOOKUP(A19,AUTODIAGNÓSTICO!$A$9:$J$69,9,0)</f>
        <v>2</v>
      </c>
      <c r="F19" s="109" t="s">
        <v>241</v>
      </c>
      <c r="G19" s="109" t="s">
        <v>242</v>
      </c>
      <c r="H19" s="46" t="s">
        <v>243</v>
      </c>
      <c r="I19" s="46" t="s">
        <v>237</v>
      </c>
      <c r="J19" s="46" t="s">
        <v>233</v>
      </c>
      <c r="K19" s="47">
        <v>45312</v>
      </c>
      <c r="L19" s="47">
        <v>45345</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6">
        <f>VLOOKUP(A20,AUTODIAGNÓSTICO!$A$9:$J$69,9,0)</f>
        <v>7</v>
      </c>
      <c r="F20" s="109" t="s">
        <v>244</v>
      </c>
      <c r="G20" s="109" t="s">
        <v>245</v>
      </c>
      <c r="H20" s="46" t="s">
        <v>246</v>
      </c>
      <c r="I20" s="46" t="s">
        <v>237</v>
      </c>
      <c r="J20" s="46" t="s">
        <v>233</v>
      </c>
      <c r="K20" s="47">
        <v>45312</v>
      </c>
      <c r="L20" s="47">
        <v>45345</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6">
        <f>VLOOKUP(A21,AUTODIAGNÓSTICO!$A$9:$J$69,9,0)</f>
        <v>8</v>
      </c>
      <c r="F21" s="109" t="s">
        <v>248</v>
      </c>
      <c r="G21" s="46" t="s">
        <v>247</v>
      </c>
      <c r="H21" s="109" t="s">
        <v>249</v>
      </c>
      <c r="I21" s="46" t="s">
        <v>250</v>
      </c>
      <c r="J21" s="46" t="s">
        <v>233</v>
      </c>
      <c r="K21" s="47">
        <v>45312</v>
      </c>
      <c r="L21" s="47">
        <v>45345</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6">
        <f>VLOOKUP(A22,AUTODIAGNÓSTICO!$A$9:$J$69,9,0)</f>
        <v>5</v>
      </c>
      <c r="F22" s="109" t="s">
        <v>251</v>
      </c>
      <c r="G22" s="46" t="s">
        <v>252</v>
      </c>
      <c r="H22" s="109" t="s">
        <v>253</v>
      </c>
      <c r="I22" s="46" t="s">
        <v>254</v>
      </c>
      <c r="J22" s="46" t="s">
        <v>233</v>
      </c>
      <c r="K22" s="47">
        <v>45312</v>
      </c>
      <c r="L22" s="47">
        <v>45345</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3</v>
      </c>
      <c r="F23" s="109" t="s">
        <v>251</v>
      </c>
      <c r="G23" s="46" t="s">
        <v>252</v>
      </c>
      <c r="H23" s="109" t="s">
        <v>253</v>
      </c>
      <c r="I23" s="46" t="s">
        <v>254</v>
      </c>
      <c r="J23" s="46" t="s">
        <v>233</v>
      </c>
      <c r="K23" s="47">
        <v>45312</v>
      </c>
      <c r="L23" s="47">
        <v>45345</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6">
        <f>VLOOKUP(A24,AUTODIAGNÓSTICO!$A$9:$J$69,9,0)</f>
        <v>3</v>
      </c>
      <c r="F24" s="109" t="s">
        <v>255</v>
      </c>
      <c r="G24" s="109" t="s">
        <v>256</v>
      </c>
      <c r="H24" s="46" t="s">
        <v>257</v>
      </c>
      <c r="I24" s="46" t="s">
        <v>258</v>
      </c>
      <c r="J24" s="46" t="s">
        <v>233</v>
      </c>
      <c r="K24" s="47">
        <v>45345</v>
      </c>
      <c r="L24" s="47">
        <v>45348</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3</v>
      </c>
      <c r="F25" s="109" t="s">
        <v>259</v>
      </c>
      <c r="G25" s="109" t="s">
        <v>260</v>
      </c>
      <c r="H25" s="46" t="s">
        <v>261</v>
      </c>
      <c r="I25" s="46" t="s">
        <v>258</v>
      </c>
      <c r="J25" s="46" t="s">
        <v>233</v>
      </c>
      <c r="K25" s="47">
        <v>45345</v>
      </c>
      <c r="L25" s="47">
        <v>45348</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7</v>
      </c>
      <c r="F26" s="109" t="s">
        <v>262</v>
      </c>
      <c r="G26" s="109" t="s">
        <v>263</v>
      </c>
      <c r="H26" s="46" t="s">
        <v>257</v>
      </c>
      <c r="I26" s="46" t="s">
        <v>264</v>
      </c>
      <c r="J26" s="46" t="s">
        <v>233</v>
      </c>
      <c r="K26" s="47">
        <v>45345</v>
      </c>
      <c r="L26" s="47">
        <v>45348</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6">
        <f>VLOOKUP(A27,AUTODIAGNÓSTICO!$A$9:$J$69,9,0)</f>
        <v>7</v>
      </c>
      <c r="F27" s="109" t="s">
        <v>267</v>
      </c>
      <c r="G27" s="46" t="s">
        <v>265</v>
      </c>
      <c r="H27" s="46" t="s">
        <v>268</v>
      </c>
      <c r="I27" s="46" t="s">
        <v>266</v>
      </c>
      <c r="J27" s="46" t="s">
        <v>233</v>
      </c>
      <c r="K27" s="47">
        <v>45345</v>
      </c>
      <c r="L27" s="47">
        <v>45348</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6">
        <f>VLOOKUP(A28,AUTODIAGNÓSTICO!$A$9:$J$69,9,0)</f>
        <v>8</v>
      </c>
      <c r="F28" s="109" t="s">
        <v>269</v>
      </c>
      <c r="G28" s="109" t="s">
        <v>270</v>
      </c>
      <c r="H28" s="46" t="s">
        <v>271</v>
      </c>
      <c r="I28" s="46" t="s">
        <v>266</v>
      </c>
      <c r="J28" s="46" t="s">
        <v>233</v>
      </c>
      <c r="K28" s="47">
        <v>45345</v>
      </c>
      <c r="L28" s="47">
        <v>45348</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6">
        <f>VLOOKUP(A29,AUTODIAGNÓSTICO!$A$9:$J$69,9,0)</f>
        <v>3</v>
      </c>
      <c r="F29" s="109" t="s">
        <v>272</v>
      </c>
      <c r="G29" s="46" t="s">
        <v>273</v>
      </c>
      <c r="H29" s="46" t="s">
        <v>274</v>
      </c>
      <c r="I29" s="46" t="s">
        <v>275</v>
      </c>
      <c r="J29" s="46" t="s">
        <v>276</v>
      </c>
      <c r="K29" s="47">
        <v>45345</v>
      </c>
      <c r="L29" s="47">
        <v>45348</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3</v>
      </c>
      <c r="F30" s="109" t="s">
        <v>277</v>
      </c>
      <c r="G30" s="46" t="s">
        <v>278</v>
      </c>
      <c r="H30" s="46" t="s">
        <v>279</v>
      </c>
      <c r="I30" s="46" t="s">
        <v>280</v>
      </c>
      <c r="J30" s="46" t="s">
        <v>233</v>
      </c>
      <c r="K30" s="47">
        <v>45348</v>
      </c>
      <c r="L30" s="47">
        <v>45353</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6">
        <f>VLOOKUP(A31,AUTODIAGNÓSTICO!$A$9:$J$69,9,0)</f>
        <v>8</v>
      </c>
      <c r="F31" s="109" t="s">
        <v>281</v>
      </c>
      <c r="G31" s="109" t="s">
        <v>282</v>
      </c>
      <c r="H31" s="46" t="s">
        <v>283</v>
      </c>
      <c r="I31" s="109" t="s">
        <v>284</v>
      </c>
      <c r="J31" s="46" t="s">
        <v>233</v>
      </c>
      <c r="K31" s="47">
        <v>45348</v>
      </c>
      <c r="L31" s="47">
        <v>45353</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6">
        <f>VLOOKUP(A32,AUTODIAGNÓSTICO!$A$9:$J$69,9,0)</f>
        <v>6</v>
      </c>
      <c r="F32" s="109" t="s">
        <v>248</v>
      </c>
      <c r="G32" s="46" t="s">
        <v>285</v>
      </c>
      <c r="H32" s="109" t="s">
        <v>286</v>
      </c>
      <c r="I32" s="46" t="s">
        <v>287</v>
      </c>
      <c r="J32" s="46" t="s">
        <v>233</v>
      </c>
      <c r="K32" s="47">
        <v>45348</v>
      </c>
      <c r="L32" s="47">
        <v>45353</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6">
        <f>VLOOKUP(A33,AUTODIAGNÓSTICO!$A$9:$J$69,9,0)</f>
        <v>7</v>
      </c>
      <c r="F33" s="109" t="s">
        <v>288</v>
      </c>
      <c r="G33" s="46" t="s">
        <v>289</v>
      </c>
      <c r="H33" s="109" t="s">
        <v>290</v>
      </c>
      <c r="I33" s="109" t="s">
        <v>291</v>
      </c>
      <c r="J33" s="46" t="s">
        <v>233</v>
      </c>
      <c r="K33" s="47">
        <v>45348</v>
      </c>
      <c r="L33" s="47">
        <v>45353</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7</v>
      </c>
      <c r="F34" s="109" t="s">
        <v>292</v>
      </c>
      <c r="G34" s="46" t="s">
        <v>293</v>
      </c>
      <c r="H34" s="46" t="s">
        <v>294</v>
      </c>
      <c r="I34" s="46" t="s">
        <v>295</v>
      </c>
      <c r="J34" s="46" t="s">
        <v>233</v>
      </c>
      <c r="K34" s="47">
        <v>45348</v>
      </c>
      <c r="L34" s="47">
        <v>45353</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6">
        <f>VLOOKUP(A35,AUTODIAGNÓSTICO!$A$9:$J$69,9,0)</f>
        <v>5</v>
      </c>
      <c r="F35" s="109" t="s">
        <v>296</v>
      </c>
      <c r="G35" s="46" t="s">
        <v>297</v>
      </c>
      <c r="H35" s="46" t="s">
        <v>298</v>
      </c>
      <c r="I35" s="46" t="s">
        <v>299</v>
      </c>
      <c r="J35" s="46" t="s">
        <v>300</v>
      </c>
      <c r="K35" s="47">
        <v>45348</v>
      </c>
      <c r="L35" s="47">
        <v>45353</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6">
        <f>VLOOKUP(A36,AUTODIAGNÓSTICO!$A$9:$J$69,9,0)</f>
        <v>5</v>
      </c>
      <c r="F36" s="109" t="s">
        <v>302</v>
      </c>
      <c r="G36" s="46" t="s">
        <v>303</v>
      </c>
      <c r="H36" s="109" t="s">
        <v>301</v>
      </c>
      <c r="I36" s="109" t="s">
        <v>305</v>
      </c>
      <c r="J36" s="109" t="s">
        <v>304</v>
      </c>
      <c r="K36" s="47">
        <v>45348</v>
      </c>
      <c r="L36" s="47">
        <v>45353</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6">
        <f>VLOOKUP(A37,AUTODIAGNÓSTICO!$A$9:$J$69,9,0)</f>
        <v>5</v>
      </c>
      <c r="F37" s="109" t="s">
        <v>302</v>
      </c>
      <c r="G37" s="46" t="s">
        <v>303</v>
      </c>
      <c r="H37" s="109" t="s">
        <v>301</v>
      </c>
      <c r="I37" s="109" t="s">
        <v>258</v>
      </c>
      <c r="J37" s="109" t="s">
        <v>304</v>
      </c>
      <c r="K37" s="47">
        <v>45348</v>
      </c>
      <c r="L37" s="47">
        <v>45353</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6">
        <f>VLOOKUP(A38,AUTODIAGNÓSTICO!$A$9:$J$69,9,0)</f>
        <v>8</v>
      </c>
      <c r="F38" s="109" t="s">
        <v>302</v>
      </c>
      <c r="G38" s="46" t="s">
        <v>303</v>
      </c>
      <c r="H38" s="109" t="s">
        <v>301</v>
      </c>
      <c r="I38" s="109" t="s">
        <v>306</v>
      </c>
      <c r="J38" s="109" t="s">
        <v>304</v>
      </c>
      <c r="K38" s="47">
        <v>45348</v>
      </c>
      <c r="L38" s="47">
        <v>45353</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6">
        <f>VLOOKUP(A39,AUTODIAGNÓSTICO!$A$9:$J$69,9,0)</f>
        <v>1</v>
      </c>
      <c r="F39" s="109" t="s">
        <v>307</v>
      </c>
      <c r="G39" s="109" t="s">
        <v>308</v>
      </c>
      <c r="H39" s="46" t="s">
        <v>298</v>
      </c>
      <c r="I39" s="46" t="s">
        <v>299</v>
      </c>
      <c r="J39" s="46" t="s">
        <v>300</v>
      </c>
      <c r="K39" s="47">
        <v>45348</v>
      </c>
      <c r="L39" s="47">
        <v>45353</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6">
        <f>VLOOKUP(A40,AUTODIAGNÓSTICO!$A$9:$J$69,9,0)</f>
        <v>1</v>
      </c>
      <c r="F40" s="109" t="s">
        <v>302</v>
      </c>
      <c r="G40" s="46" t="s">
        <v>303</v>
      </c>
      <c r="H40" s="109" t="s">
        <v>301</v>
      </c>
      <c r="I40" s="109" t="s">
        <v>258</v>
      </c>
      <c r="J40" s="109" t="s">
        <v>304</v>
      </c>
      <c r="K40" s="47">
        <v>45348</v>
      </c>
      <c r="L40" s="47">
        <v>45353</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6">
        <f>VLOOKUP(A41,AUTODIAGNÓSTICO!$A$9:$J$69,9,0)</f>
        <v>8</v>
      </c>
      <c r="F41" s="109" t="s">
        <v>302</v>
      </c>
      <c r="G41" s="46" t="s">
        <v>303</v>
      </c>
      <c r="H41" s="109" t="s">
        <v>301</v>
      </c>
      <c r="I41" s="109" t="s">
        <v>309</v>
      </c>
      <c r="J41" s="109" t="s">
        <v>304</v>
      </c>
      <c r="K41" s="47">
        <v>45348</v>
      </c>
      <c r="L41" s="47">
        <v>45353</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6">
        <f>VLOOKUP(A42,AUTODIAGNÓSTICO!$A$9:$J$69,9,0)</f>
        <v>4</v>
      </c>
      <c r="F42" s="109" t="s">
        <v>302</v>
      </c>
      <c r="G42" s="46" t="s">
        <v>303</v>
      </c>
      <c r="H42" s="109" t="s">
        <v>301</v>
      </c>
      <c r="I42" s="109" t="s">
        <v>310</v>
      </c>
      <c r="J42" s="109" t="s">
        <v>312</v>
      </c>
      <c r="K42" s="47">
        <v>45326</v>
      </c>
      <c r="L42" s="47">
        <v>45342</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6">
        <f>VLOOKUP(A43,AUTODIAGNÓSTICO!$A$9:$J$69,9,0)</f>
        <v>6</v>
      </c>
      <c r="F43" s="109" t="s">
        <v>313</v>
      </c>
      <c r="G43" s="46" t="s">
        <v>314</v>
      </c>
      <c r="H43" s="109" t="s">
        <v>315</v>
      </c>
      <c r="I43" s="109" t="s">
        <v>291</v>
      </c>
      <c r="J43" s="46" t="s">
        <v>316</v>
      </c>
      <c r="K43" s="47">
        <v>45348</v>
      </c>
      <c r="L43" s="47">
        <v>45353</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6">
        <f>VLOOKUP(A44,AUTODIAGNÓSTICO!$A$9:$J$69,9,0)</f>
        <v>8</v>
      </c>
      <c r="F44" s="109" t="s">
        <v>317</v>
      </c>
      <c r="G44" s="46" t="s">
        <v>318</v>
      </c>
      <c r="H44" s="109" t="s">
        <v>315</v>
      </c>
      <c r="I44" s="109" t="s">
        <v>291</v>
      </c>
      <c r="J44" s="46" t="s">
        <v>316</v>
      </c>
      <c r="K44" s="47">
        <v>45348</v>
      </c>
      <c r="L44" s="47">
        <v>45353</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6">
        <f>VLOOKUP(A45,AUTODIAGNÓSTICO!$A$9:$J$69,9,0)</f>
        <v>5</v>
      </c>
      <c r="F45" s="109" t="s">
        <v>319</v>
      </c>
      <c r="G45" s="46" t="s">
        <v>321</v>
      </c>
      <c r="H45" s="46" t="s">
        <v>320</v>
      </c>
      <c r="I45" s="46" t="s">
        <v>310</v>
      </c>
      <c r="J45" s="46" t="s">
        <v>311</v>
      </c>
      <c r="K45" s="47">
        <v>45348</v>
      </c>
      <c r="L45" s="47">
        <v>45353</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6">
        <f>VLOOKUP(A46,AUTODIAGNÓSTICO!$A$9:$J$69,9,0)</f>
        <v>8</v>
      </c>
      <c r="F46" s="110" t="s">
        <v>322</v>
      </c>
      <c r="G46" s="109" t="s">
        <v>323</v>
      </c>
      <c r="H46" s="46" t="s">
        <v>324</v>
      </c>
      <c r="I46" s="109" t="s">
        <v>291</v>
      </c>
      <c r="J46" s="46" t="s">
        <v>233</v>
      </c>
      <c r="K46" s="47">
        <v>45348</v>
      </c>
      <c r="L46" s="47">
        <v>45353</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6">
        <f>VLOOKUP(A47,AUTODIAGNÓSTICO!$A$9:$J$69,9,0)</f>
        <v>8</v>
      </c>
      <c r="F47" s="109" t="s">
        <v>325</v>
      </c>
      <c r="G47" s="46" t="s">
        <v>326</v>
      </c>
      <c r="H47" s="46" t="s">
        <v>327</v>
      </c>
      <c r="I47" s="46" t="s">
        <v>266</v>
      </c>
      <c r="J47" s="109" t="s">
        <v>328</v>
      </c>
      <c r="K47" s="47">
        <v>45348</v>
      </c>
      <c r="L47" s="47">
        <v>45353</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6">
        <f>VLOOKUP(A48,AUTODIAGNÓSTICO!$A$9:$J$69,9,0)</f>
        <v>8</v>
      </c>
      <c r="F48" s="109" t="s">
        <v>329</v>
      </c>
      <c r="G48" s="46" t="s">
        <v>330</v>
      </c>
      <c r="H48" s="46" t="s">
        <v>301</v>
      </c>
      <c r="I48" s="109" t="s">
        <v>331</v>
      </c>
      <c r="J48" s="46" t="s">
        <v>233</v>
      </c>
      <c r="K48" s="47">
        <v>45348</v>
      </c>
      <c r="L48" s="47">
        <v>45353</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6">
        <f>VLOOKUP(A49,AUTODIAGNÓSTICO!$A$9:$J$69,9,0)</f>
        <v>7</v>
      </c>
      <c r="F49" s="109" t="s">
        <v>332</v>
      </c>
      <c r="G49" s="46" t="s">
        <v>333</v>
      </c>
      <c r="H49" s="109" t="s">
        <v>334</v>
      </c>
      <c r="I49" s="46" t="s">
        <v>266</v>
      </c>
      <c r="J49" s="46" t="s">
        <v>233</v>
      </c>
      <c r="K49" s="47">
        <v>45337</v>
      </c>
      <c r="L49" s="47">
        <v>45353</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6">
        <f>VLOOKUP(A50,AUTODIAGNÓSTICO!$A$9:$J$69,9,0)</f>
        <v>7</v>
      </c>
      <c r="F50" s="109" t="s">
        <v>329</v>
      </c>
      <c r="G50" s="46" t="s">
        <v>330</v>
      </c>
      <c r="H50" s="46" t="s">
        <v>301</v>
      </c>
      <c r="I50" s="109" t="s">
        <v>331</v>
      </c>
      <c r="J50" s="46" t="s">
        <v>233</v>
      </c>
      <c r="K50" s="47">
        <v>45334</v>
      </c>
      <c r="L50" s="47">
        <v>45353</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6">
        <f>VLOOKUP(A51,AUTODIAGNÓSTICO!$A$9:$J$69,9,0)</f>
        <v>4</v>
      </c>
      <c r="F51" s="109" t="s">
        <v>329</v>
      </c>
      <c r="G51" s="46" t="s">
        <v>330</v>
      </c>
      <c r="H51" s="46" t="s">
        <v>301</v>
      </c>
      <c r="I51" s="109" t="s">
        <v>331</v>
      </c>
      <c r="J51" s="46" t="s">
        <v>233</v>
      </c>
      <c r="K51" s="47">
        <v>45348</v>
      </c>
      <c r="L51" s="47">
        <v>45353</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6">
        <f>VLOOKUP(A52,AUTODIAGNÓSTICO!$A$9:$J$69,9,0)</f>
        <v>7</v>
      </c>
      <c r="F52" s="109" t="s">
        <v>317</v>
      </c>
      <c r="G52" s="46" t="s">
        <v>318</v>
      </c>
      <c r="H52" s="109" t="s">
        <v>315</v>
      </c>
      <c r="I52" s="109" t="s">
        <v>291</v>
      </c>
      <c r="J52" s="46" t="s">
        <v>316</v>
      </c>
      <c r="K52" s="47">
        <v>45337</v>
      </c>
      <c r="L52" s="47">
        <v>45353</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6">
        <f>VLOOKUP(A53,AUTODIAGNÓSTICO!$A$9:$J$69,9,0)</f>
        <v>7</v>
      </c>
      <c r="F53" s="109" t="s">
        <v>313</v>
      </c>
      <c r="G53" s="46" t="s">
        <v>314</v>
      </c>
      <c r="H53" s="109" t="s">
        <v>315</v>
      </c>
      <c r="I53" s="109" t="s">
        <v>291</v>
      </c>
      <c r="J53" s="46" t="s">
        <v>316</v>
      </c>
      <c r="K53" s="47">
        <v>45337</v>
      </c>
      <c r="L53" s="47">
        <v>45353</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6">
        <f>VLOOKUP(A54,AUTODIAGNÓSTICO!$A$9:$J$69,9,0)</f>
        <v>7</v>
      </c>
      <c r="F54" s="109" t="s">
        <v>325</v>
      </c>
      <c r="G54" s="46" t="s">
        <v>326</v>
      </c>
      <c r="H54" s="109" t="s">
        <v>335</v>
      </c>
      <c r="I54" s="46" t="s">
        <v>266</v>
      </c>
      <c r="J54" s="109" t="s">
        <v>328</v>
      </c>
      <c r="K54" s="47">
        <v>45337</v>
      </c>
      <c r="L54" s="47">
        <v>45353</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6">
        <f>VLOOKUP(A55,AUTODIAGNÓSTICO!$A$9:$J$69,9,0)</f>
        <v>8</v>
      </c>
      <c r="F55" s="109" t="s">
        <v>336</v>
      </c>
      <c r="G55" s="46" t="s">
        <v>337</v>
      </c>
      <c r="H55" s="46" t="s">
        <v>338</v>
      </c>
      <c r="I55" s="109" t="s">
        <v>291</v>
      </c>
      <c r="J55" s="46" t="s">
        <v>233</v>
      </c>
      <c r="K55" s="47">
        <v>45337</v>
      </c>
      <c r="L55" s="47">
        <v>45353</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6">
        <f>VLOOKUP(A56,AUTODIAGNÓSTICO!$A$9:$J$69,9,0)</f>
        <v>7</v>
      </c>
      <c r="F56" s="109" t="s">
        <v>339</v>
      </c>
      <c r="G56" s="46" t="s">
        <v>340</v>
      </c>
      <c r="H56" s="46" t="s">
        <v>341</v>
      </c>
      <c r="I56" s="109" t="s">
        <v>291</v>
      </c>
      <c r="J56" s="46" t="s">
        <v>233</v>
      </c>
      <c r="K56" s="47">
        <v>45337</v>
      </c>
      <c r="L56" s="47">
        <v>45353</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6">
        <f>VLOOKUP(A57,AUTODIAGNÓSTICO!$A$9:$J$69,9,0)</f>
        <v>7</v>
      </c>
      <c r="F57" s="109" t="s">
        <v>342</v>
      </c>
      <c r="G57" s="109" t="s">
        <v>343</v>
      </c>
      <c r="H57" s="109" t="s">
        <v>344</v>
      </c>
      <c r="I57" s="46" t="s">
        <v>266</v>
      </c>
      <c r="J57" s="46" t="s">
        <v>233</v>
      </c>
      <c r="K57" s="47">
        <v>45337</v>
      </c>
      <c r="L57" s="47">
        <v>45353</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6">
        <f>VLOOKUP(A58,AUTODIAGNÓSTICO!$A$9:$J$69,9,0)</f>
        <v>8</v>
      </c>
      <c r="F58" s="109" t="s">
        <v>345</v>
      </c>
      <c r="G58" s="46" t="s">
        <v>346</v>
      </c>
      <c r="H58" s="46" t="s">
        <v>347</v>
      </c>
      <c r="I58" s="46" t="s">
        <v>266</v>
      </c>
      <c r="J58" s="46" t="s">
        <v>233</v>
      </c>
      <c r="K58" s="47">
        <v>45337</v>
      </c>
      <c r="L58" s="47">
        <v>45353</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6">
        <f>VLOOKUP(A59,AUTODIAGNÓSTICO!$A$9:$J$69,9,0)</f>
        <v>8</v>
      </c>
      <c r="F59" s="109" t="s">
        <v>348</v>
      </c>
      <c r="G59" s="46" t="s">
        <v>349</v>
      </c>
      <c r="H59" s="109" t="s">
        <v>350</v>
      </c>
      <c r="I59" s="46" t="s">
        <v>266</v>
      </c>
      <c r="J59" s="46" t="s">
        <v>351</v>
      </c>
      <c r="K59" s="47">
        <v>45337</v>
      </c>
      <c r="L59" s="47">
        <v>45353</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6">
        <f>VLOOKUP(A60,AUTODIAGNÓSTICO!$A$9:$J$69,9,0)</f>
        <v>3</v>
      </c>
      <c r="F60" s="109" t="s">
        <v>352</v>
      </c>
      <c r="G60" s="46" t="s">
        <v>353</v>
      </c>
      <c r="H60" s="46" t="s">
        <v>356</v>
      </c>
      <c r="I60" s="46" t="s">
        <v>354</v>
      </c>
      <c r="J60" s="46" t="s">
        <v>355</v>
      </c>
      <c r="K60" s="47">
        <v>45354</v>
      </c>
      <c r="L60" s="47">
        <v>45359</v>
      </c>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6">
        <f>VLOOKUP(A61,AUTODIAGNÓSTICO!$A$9:$J$69,9,0)</f>
        <v>3</v>
      </c>
      <c r="F61" s="109" t="s">
        <v>357</v>
      </c>
      <c r="G61" s="46" t="s">
        <v>358</v>
      </c>
      <c r="H61" s="46" t="s">
        <v>359</v>
      </c>
      <c r="I61" s="46" t="s">
        <v>310</v>
      </c>
      <c r="J61" s="46" t="s">
        <v>311</v>
      </c>
      <c r="K61" s="47">
        <v>45359</v>
      </c>
      <c r="L61" s="47">
        <v>45401</v>
      </c>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6">
        <f>VLOOKUP(A62,AUTODIAGNÓSTICO!$A$9:$J$69,9,0)</f>
        <v>8</v>
      </c>
      <c r="F62" s="109" t="s">
        <v>360</v>
      </c>
      <c r="G62" s="109" t="s">
        <v>343</v>
      </c>
      <c r="H62" s="109" t="s">
        <v>361</v>
      </c>
      <c r="I62" s="46" t="s">
        <v>266</v>
      </c>
      <c r="J62" s="46" t="s">
        <v>233</v>
      </c>
      <c r="K62" s="47">
        <v>45337</v>
      </c>
      <c r="L62" s="47">
        <v>45353</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6">
        <f>VLOOKUP(A63,AUTODIAGNÓSTICO!$A$9:$J$69,9,0)</f>
        <v>7</v>
      </c>
      <c r="F63" s="109" t="s">
        <v>362</v>
      </c>
      <c r="G63" s="46" t="s">
        <v>363</v>
      </c>
      <c r="H63" s="109" t="s">
        <v>364</v>
      </c>
      <c r="I63" s="46" t="s">
        <v>266</v>
      </c>
      <c r="J63" s="46" t="s">
        <v>365</v>
      </c>
      <c r="K63" s="47">
        <v>45354</v>
      </c>
      <c r="L63" s="47">
        <v>45354</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6">
        <f>VLOOKUP(A64,AUTODIAGNÓSTICO!$A$9:$J$69,9,0)</f>
        <v>7</v>
      </c>
      <c r="F64" s="109" t="s">
        <v>366</v>
      </c>
      <c r="G64" s="46" t="s">
        <v>367</v>
      </c>
      <c r="H64" s="46" t="s">
        <v>368</v>
      </c>
      <c r="I64" s="46" t="s">
        <v>266</v>
      </c>
      <c r="J64" s="46" t="s">
        <v>365</v>
      </c>
      <c r="K64" s="47">
        <v>45359</v>
      </c>
      <c r="L64" s="47">
        <v>45392</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6">
        <f>VLOOKUP(A65,AUTODIAGNÓSTICO!$A$9:$J$69,9,0)</f>
        <v>1</v>
      </c>
      <c r="F65" s="109" t="s">
        <v>369</v>
      </c>
      <c r="G65" s="46" t="s">
        <v>367</v>
      </c>
      <c r="H65" s="109" t="s">
        <v>370</v>
      </c>
      <c r="I65" s="46" t="s">
        <v>266</v>
      </c>
      <c r="J65" s="46" t="s">
        <v>233</v>
      </c>
      <c r="K65" s="47">
        <v>45359</v>
      </c>
      <c r="L65" s="47">
        <v>45392</v>
      </c>
    </row>
    <row r="66" spans="1:12" ht="120"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6">
        <f>VLOOKUP(A66,AUTODIAGNÓSTICO!$A$9:$J$69,9,0)</f>
        <v>1</v>
      </c>
      <c r="F66" s="109" t="s">
        <v>371</v>
      </c>
      <c r="G66" s="46" t="s">
        <v>372</v>
      </c>
      <c r="H66" s="46" t="s">
        <v>373</v>
      </c>
      <c r="I66" s="46" t="s">
        <v>266</v>
      </c>
      <c r="J66" s="46" t="s">
        <v>374</v>
      </c>
      <c r="K66" s="47">
        <v>45355</v>
      </c>
      <c r="L66" s="47">
        <v>45370</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6">
        <f>VLOOKUP(A67,AUTODIAGNÓSTICO!$A$9:$J$69,9,0)</f>
        <v>1</v>
      </c>
      <c r="F67" s="109" t="s">
        <v>375</v>
      </c>
      <c r="G67" s="46" t="s">
        <v>376</v>
      </c>
      <c r="H67" s="109" t="s">
        <v>377</v>
      </c>
      <c r="I67" s="46" t="s">
        <v>266</v>
      </c>
      <c r="J67" s="46" t="s">
        <v>311</v>
      </c>
      <c r="K67" s="47">
        <v>45371</v>
      </c>
      <c r="L67" s="47">
        <v>45371</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6">
        <f>VLOOKUP(A68,AUTODIAGNÓSTICO!$A$9:$J$69,9,0)</f>
        <v>1</v>
      </c>
      <c r="F68" s="109" t="s">
        <v>378</v>
      </c>
      <c r="G68" s="46" t="s">
        <v>379</v>
      </c>
      <c r="H68" s="46" t="s">
        <v>380</v>
      </c>
      <c r="I68" s="46" t="s">
        <v>266</v>
      </c>
      <c r="J68" s="46" t="s">
        <v>316</v>
      </c>
      <c r="K68" s="47">
        <v>45355</v>
      </c>
      <c r="L68" s="47">
        <v>45370</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6">
        <f>VLOOKUP(A69,AUTODIAGNÓSTICO!$A$9:$J$69,9,0)</f>
        <v>1</v>
      </c>
      <c r="F69" s="110" t="s">
        <v>383</v>
      </c>
      <c r="G69" s="46" t="s">
        <v>381</v>
      </c>
      <c r="H69" s="46" t="s">
        <v>382</v>
      </c>
      <c r="I69" s="46" t="s">
        <v>266</v>
      </c>
      <c r="J69" s="46" t="s">
        <v>233</v>
      </c>
      <c r="K69" s="47">
        <v>45355</v>
      </c>
      <c r="L69" s="47">
        <v>45370</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6">
        <f>VLOOKUP(A70,AUTODIAGNÓSTICO!$A$9:$J$69,9,0)</f>
        <v>1</v>
      </c>
      <c r="F70" s="110" t="s">
        <v>384</v>
      </c>
      <c r="G70" s="46" t="s">
        <v>381</v>
      </c>
      <c r="H70" s="46" t="s">
        <v>382</v>
      </c>
      <c r="I70" s="46" t="s">
        <v>266</v>
      </c>
      <c r="J70" s="46" t="s">
        <v>233</v>
      </c>
      <c r="K70" s="47">
        <v>45355</v>
      </c>
      <c r="L70" s="47">
        <v>45370</v>
      </c>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6">
        <f>VLOOKUP(A71,AUTODIAGNÓSTICO!$A$9:$J$69,9,0)</f>
        <v>1</v>
      </c>
      <c r="F71" s="109" t="s">
        <v>366</v>
      </c>
      <c r="G71" s="46" t="s">
        <v>367</v>
      </c>
      <c r="H71" s="46" t="s">
        <v>368</v>
      </c>
      <c r="I71" s="46" t="s">
        <v>266</v>
      </c>
      <c r="J71" s="46" t="s">
        <v>365</v>
      </c>
      <c r="K71" s="47">
        <v>45355</v>
      </c>
      <c r="L71" s="47">
        <v>45370</v>
      </c>
    </row>
    <row r="72" spans="1:12" ht="105"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6">
        <f>VLOOKUP(A72,AUTODIAGNÓSTICO!$A$9:$J$69,9,0)</f>
        <v>5</v>
      </c>
      <c r="F72" s="109" t="s">
        <v>385</v>
      </c>
      <c r="G72" s="46" t="s">
        <v>386</v>
      </c>
      <c r="H72" s="109" t="s">
        <v>387</v>
      </c>
      <c r="I72" s="46" t="s">
        <v>266</v>
      </c>
      <c r="J72" s="46" t="s">
        <v>233</v>
      </c>
      <c r="K72" s="47">
        <v>45355</v>
      </c>
      <c r="L72" s="47">
        <v>45370</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6">
        <f>VLOOKUP(A73,AUTODIAGNÓSTICO!$A$9:$J$69,9,0)</f>
        <v>4</v>
      </c>
      <c r="F73" s="109" t="s">
        <v>388</v>
      </c>
      <c r="G73" s="46" t="s">
        <v>389</v>
      </c>
      <c r="H73" s="46" t="s">
        <v>390</v>
      </c>
      <c r="I73" s="46" t="s">
        <v>310</v>
      </c>
      <c r="J73" s="46" t="s">
        <v>311</v>
      </c>
      <c r="K73" s="47">
        <v>45355</v>
      </c>
      <c r="L73" s="47">
        <v>45370</v>
      </c>
    </row>
    <row r="74" spans="1:12" ht="12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6">
        <f>VLOOKUP(A74,AUTODIAGNÓSTICO!$A$9:$J$69,9,0)</f>
        <v>4</v>
      </c>
      <c r="F74" s="109" t="s">
        <v>391</v>
      </c>
      <c r="G74" s="46" t="s">
        <v>392</v>
      </c>
      <c r="H74" s="109" t="s">
        <v>394</v>
      </c>
      <c r="I74" s="46" t="s">
        <v>393</v>
      </c>
      <c r="J74" s="46" t="s">
        <v>311</v>
      </c>
      <c r="K74" s="47">
        <v>45355</v>
      </c>
      <c r="L74" s="47">
        <v>45370</v>
      </c>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6">
        <f>VLOOKUP(A75,AUTODIAGNÓSTICO!$A$9:$J$69,9,0)</f>
        <v>4</v>
      </c>
      <c r="F75" s="109" t="s">
        <v>395</v>
      </c>
      <c r="G75" s="109" t="s">
        <v>396</v>
      </c>
      <c r="H75" s="109" t="s">
        <v>397</v>
      </c>
      <c r="I75" s="46" t="s">
        <v>393</v>
      </c>
      <c r="J75" s="46" t="s">
        <v>311</v>
      </c>
      <c r="K75" s="47">
        <v>45355</v>
      </c>
      <c r="L75" s="47">
        <v>45370</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6">
        <f>VLOOKUP(A76,AUTODIAGNÓSTICO!$A$9:$J$69,9,0)</f>
        <v>6</v>
      </c>
      <c r="F76" s="109" t="s">
        <v>398</v>
      </c>
      <c r="G76" s="109" t="s">
        <v>399</v>
      </c>
      <c r="H76" s="46" t="s">
        <v>400</v>
      </c>
      <c r="I76" s="46" t="s">
        <v>393</v>
      </c>
      <c r="J76" s="46" t="s">
        <v>311</v>
      </c>
      <c r="K76" s="47">
        <v>45355</v>
      </c>
      <c r="L76" s="47">
        <v>45370</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pablo antonio rodriguez vacca</cp:lastModifiedBy>
  <cp:lastPrinted>2021-12-27T19:55:26Z</cp:lastPrinted>
  <dcterms:created xsi:type="dcterms:W3CDTF">2021-11-16T13:51:36Z</dcterms:created>
  <dcterms:modified xsi:type="dcterms:W3CDTF">2024-03-13T16:42:08Z</dcterms:modified>
</cp:coreProperties>
</file>