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archivos todos cerma\DOCUMENTO ENV POR LILIANA CASTILLA\DOCUMENTOS CERMA 20022\CRONOGRAMA\SEMANA INSTITUCIONAL 023\DOCUMENTOS PARA ENTREGAR DIRECTOR CERMA 2023\"/>
    </mc:Choice>
  </mc:AlternateContent>
  <bookViews>
    <workbookView xWindow="0" yWindow="0" windowWidth="20490" windowHeight="7275" activeTab="4"/>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5" i="6" s="1"/>
  <c r="U91" i="1"/>
  <c r="R7" i="1"/>
  <c r="R8" i="1"/>
  <c r="E4" i="2" s="1"/>
  <c r="R9" i="1"/>
  <c r="R10" i="1"/>
  <c r="S7" i="1"/>
  <c r="T7" i="1"/>
  <c r="T8" i="1"/>
  <c r="T9" i="1"/>
  <c r="T10" i="1"/>
  <c r="U7" i="1"/>
  <c r="S8" i="1"/>
  <c r="U8" i="1"/>
  <c r="U9" i="1"/>
  <c r="T4" i="2" s="1"/>
  <c r="U10" i="1"/>
  <c r="S9" i="1"/>
  <c r="S10" i="1"/>
  <c r="S98" i="1"/>
  <c r="S99" i="1"/>
  <c r="I6" i="6" s="1"/>
  <c r="S100" i="1"/>
  <c r="S101" i="1"/>
  <c r="U4" i="2"/>
  <c r="Q11" i="1"/>
  <c r="R11" i="1"/>
  <c r="S11" i="1"/>
  <c r="R13" i="1"/>
  <c r="S13" i="1"/>
  <c r="T13" i="1"/>
  <c r="U13" i="1"/>
  <c r="R14" i="1"/>
  <c r="S14" i="1"/>
  <c r="T14" i="1"/>
  <c r="T15" i="1"/>
  <c r="T16" i="1"/>
  <c r="U14" i="1"/>
  <c r="U15" i="1"/>
  <c r="U16" i="1"/>
  <c r="U5" i="2" s="1"/>
  <c r="R15" i="1"/>
  <c r="S15" i="1"/>
  <c r="S16" i="1"/>
  <c r="R16" i="1"/>
  <c r="M5" i="2"/>
  <c r="R20" i="1"/>
  <c r="C6" i="2" s="1"/>
  <c r="S20" i="1"/>
  <c r="T20" i="1"/>
  <c r="M6" i="2" s="1"/>
  <c r="U20" i="1"/>
  <c r="R21" i="1"/>
  <c r="S21" i="1"/>
  <c r="S22" i="1"/>
  <c r="S23" i="1"/>
  <c r="T21" i="1"/>
  <c r="T22" i="1"/>
  <c r="T23" i="1"/>
  <c r="U21" i="1"/>
  <c r="R22" i="1"/>
  <c r="R23" i="1"/>
  <c r="O6" i="2"/>
  <c r="U22" i="1"/>
  <c r="T6" i="2" s="1"/>
  <c r="U23" i="1"/>
  <c r="R30" i="1"/>
  <c r="R31" i="1"/>
  <c r="C7" i="2" s="1"/>
  <c r="R32" i="1"/>
  <c r="R33" i="1"/>
  <c r="D7" i="2" s="1"/>
  <c r="S30" i="1"/>
  <c r="T30" i="1"/>
  <c r="T31" i="1"/>
  <c r="T32" i="1"/>
  <c r="O7" i="2" s="1"/>
  <c r="T33" i="1"/>
  <c r="U30" i="1"/>
  <c r="U31" i="1"/>
  <c r="S7" i="2" s="1"/>
  <c r="U32" i="1"/>
  <c r="U33" i="1"/>
  <c r="S31" i="1"/>
  <c r="S32" i="1"/>
  <c r="S33" i="1"/>
  <c r="I7" i="2"/>
  <c r="E7" i="2"/>
  <c r="U7" i="2"/>
  <c r="R36" i="1"/>
  <c r="R37" i="1"/>
  <c r="D8" i="2" s="1"/>
  <c r="R38" i="1"/>
  <c r="F8" i="2" s="1"/>
  <c r="R39" i="1"/>
  <c r="S36" i="1"/>
  <c r="T36" i="1"/>
  <c r="T37" i="1"/>
  <c r="T38" i="1"/>
  <c r="T39" i="1"/>
  <c r="N8" i="2"/>
  <c r="U36" i="1"/>
  <c r="S37" i="1"/>
  <c r="U37" i="1"/>
  <c r="U38" i="1"/>
  <c r="T8" i="2" s="1"/>
  <c r="U39" i="1"/>
  <c r="S38" i="1"/>
  <c r="S39" i="1"/>
  <c r="R47" i="1"/>
  <c r="R48" i="1"/>
  <c r="R49" i="1"/>
  <c r="R50" i="1"/>
  <c r="C9" i="2" s="1"/>
  <c r="S47" i="1"/>
  <c r="S48" i="1"/>
  <c r="S49" i="1"/>
  <c r="S50" i="1"/>
  <c r="K9" i="2" s="1"/>
  <c r="T47" i="1"/>
  <c r="T48" i="1"/>
  <c r="T49" i="1"/>
  <c r="T50" i="1"/>
  <c r="P9" i="2" s="1"/>
  <c r="U47" i="1"/>
  <c r="U48" i="1"/>
  <c r="J9" i="2"/>
  <c r="O9" i="2"/>
  <c r="U49" i="1"/>
  <c r="U50" i="1"/>
  <c r="T9" i="2"/>
  <c r="U9" i="2"/>
  <c r="R55" i="1"/>
  <c r="R56" i="1"/>
  <c r="R57" i="1"/>
  <c r="R58" i="1"/>
  <c r="F4" i="4" s="1"/>
  <c r="S55" i="1"/>
  <c r="S56" i="1"/>
  <c r="S57" i="1"/>
  <c r="S58" i="1"/>
  <c r="H4" i="4" s="1"/>
  <c r="H10" i="4" s="1"/>
  <c r="T55" i="1"/>
  <c r="U55" i="1"/>
  <c r="U56" i="1"/>
  <c r="S4" i="4" s="1"/>
  <c r="S10" i="4" s="1"/>
  <c r="U57" i="1"/>
  <c r="U58" i="1"/>
  <c r="T56" i="1"/>
  <c r="J4" i="4"/>
  <c r="J10" i="4" s="1"/>
  <c r="T57" i="1"/>
  <c r="T58" i="1"/>
  <c r="O4" i="4" s="1"/>
  <c r="O10" i="4" s="1"/>
  <c r="R62" i="1"/>
  <c r="S62" i="1"/>
  <c r="S63" i="1"/>
  <c r="I5" i="4" s="1"/>
  <c r="S64" i="1"/>
  <c r="S65" i="1"/>
  <c r="T62" i="1"/>
  <c r="N5" i="4" s="1"/>
  <c r="T63" i="1"/>
  <c r="T64" i="1"/>
  <c r="T65" i="1"/>
  <c r="P5" i="4" s="1"/>
  <c r="M5" i="4"/>
  <c r="U62" i="1"/>
  <c r="R63" i="1"/>
  <c r="R64" i="1"/>
  <c r="R65" i="1"/>
  <c r="F5" i="4" s="1"/>
  <c r="U63" i="1"/>
  <c r="U64" i="1"/>
  <c r="U65" i="1"/>
  <c r="U5" i="4" s="1"/>
  <c r="K5" i="4"/>
  <c r="R68" i="1"/>
  <c r="S68" i="1"/>
  <c r="J6" i="4" s="1"/>
  <c r="S69" i="1"/>
  <c r="I6" i="4" s="1"/>
  <c r="S70" i="1"/>
  <c r="S71" i="1"/>
  <c r="T68" i="1"/>
  <c r="N6" i="4" s="1"/>
  <c r="T69" i="1"/>
  <c r="T70" i="1"/>
  <c r="T71" i="1"/>
  <c r="M6" i="4"/>
  <c r="U68" i="1"/>
  <c r="U69" i="1"/>
  <c r="U70" i="1"/>
  <c r="U71" i="1"/>
  <c r="U6" i="4" s="1"/>
  <c r="R69" i="1"/>
  <c r="R70" i="1"/>
  <c r="R71" i="1"/>
  <c r="R74" i="1"/>
  <c r="R76" i="1"/>
  <c r="E7" i="4" s="1"/>
  <c r="R75" i="1"/>
  <c r="R77" i="1"/>
  <c r="S74" i="1"/>
  <c r="J7" i="4" s="1"/>
  <c r="S75" i="1"/>
  <c r="S76" i="1"/>
  <c r="S77" i="1"/>
  <c r="H7" i="4"/>
  <c r="T74" i="1"/>
  <c r="U74" i="1"/>
  <c r="U75" i="1"/>
  <c r="U76" i="1"/>
  <c r="T7" i="4" s="1"/>
  <c r="U77" i="1"/>
  <c r="T75" i="1"/>
  <c r="T76" i="1"/>
  <c r="T77" i="1"/>
  <c r="P7" i="4"/>
  <c r="R84" i="1"/>
  <c r="R85" i="1"/>
  <c r="R86" i="1"/>
  <c r="R87" i="1"/>
  <c r="S84" i="1"/>
  <c r="T84" i="1"/>
  <c r="T85" i="1"/>
  <c r="T86" i="1"/>
  <c r="T87" i="1"/>
  <c r="U84" i="1"/>
  <c r="S85" i="1"/>
  <c r="I4" i="6" s="1"/>
  <c r="S86" i="1"/>
  <c r="S87" i="1"/>
  <c r="U85" i="1"/>
  <c r="U86" i="1"/>
  <c r="T4" i="6" s="1"/>
  <c r="T10" i="6" s="1"/>
  <c r="P4" i="6"/>
  <c r="P10" i="6" s="1"/>
  <c r="R89" i="1"/>
  <c r="S89" i="1"/>
  <c r="S90" i="1"/>
  <c r="S91" i="1"/>
  <c r="S92" i="1"/>
  <c r="T89" i="1"/>
  <c r="T90" i="1"/>
  <c r="N5" i="6" s="1"/>
  <c r="T91" i="1"/>
  <c r="T92" i="1"/>
  <c r="R90" i="1"/>
  <c r="R91" i="1"/>
  <c r="J5" i="6"/>
  <c r="R92" i="1"/>
  <c r="R98" i="1"/>
  <c r="R99" i="1"/>
  <c r="R100" i="1"/>
  <c r="E6" i="6" s="1"/>
  <c r="R101" i="1"/>
  <c r="T98" i="1"/>
  <c r="T101" i="1"/>
  <c r="T99" i="1"/>
  <c r="T100" i="1"/>
  <c r="P6" i="6"/>
  <c r="S6" i="6"/>
  <c r="R6" i="6"/>
  <c r="H6" i="6"/>
  <c r="U6" i="6"/>
  <c r="R102" i="1"/>
  <c r="R103" i="1"/>
  <c r="R104" i="1"/>
  <c r="R105" i="1"/>
  <c r="S102" i="1"/>
  <c r="T102" i="1"/>
  <c r="T103" i="1"/>
  <c r="T104" i="1"/>
  <c r="T105" i="1"/>
  <c r="U102" i="1"/>
  <c r="S103" i="1"/>
  <c r="S104" i="1"/>
  <c r="J7" i="6" s="1"/>
  <c r="S105" i="1"/>
  <c r="U103" i="1"/>
  <c r="R7" i="6" s="1"/>
  <c r="U104" i="1"/>
  <c r="U105" i="1"/>
  <c r="U7" i="6"/>
  <c r="R114" i="1"/>
  <c r="R115" i="1"/>
  <c r="R116" i="1"/>
  <c r="R117" i="1"/>
  <c r="S114" i="1"/>
  <c r="S115" i="1"/>
  <c r="H8" i="6" s="1"/>
  <c r="S116" i="1"/>
  <c r="S117" i="1"/>
  <c r="T114" i="1"/>
  <c r="U114" i="1"/>
  <c r="T115" i="1"/>
  <c r="T116" i="1"/>
  <c r="P8" i="6" s="1"/>
  <c r="T117" i="1"/>
  <c r="U115" i="1"/>
  <c r="U116" i="1"/>
  <c r="U117" i="1"/>
  <c r="U8" i="6" s="1"/>
  <c r="R122" i="1"/>
  <c r="S122" i="1"/>
  <c r="J4" i="5" s="1"/>
  <c r="J10" i="5" s="1"/>
  <c r="T122" i="1"/>
  <c r="T123" i="1"/>
  <c r="T124" i="1"/>
  <c r="T125" i="1"/>
  <c r="P4" i="5" s="1"/>
  <c r="P10" i="5" s="1"/>
  <c r="U122" i="1"/>
  <c r="U125" i="1"/>
  <c r="U123" i="1"/>
  <c r="R4" i="5" s="1"/>
  <c r="R10" i="5" s="1"/>
  <c r="U124" i="1"/>
  <c r="R123" i="1"/>
  <c r="S123" i="1"/>
  <c r="S124" i="1"/>
  <c r="S125" i="1"/>
  <c r="K4" i="5" s="1"/>
  <c r="K10" i="5" s="1"/>
  <c r="R124" i="1"/>
  <c r="R125" i="1"/>
  <c r="R128" i="1"/>
  <c r="R129" i="1"/>
  <c r="R130" i="1"/>
  <c r="R131" i="1"/>
  <c r="S128" i="1"/>
  <c r="S130" i="1"/>
  <c r="S129" i="1"/>
  <c r="S131" i="1"/>
  <c r="J5" i="5" s="1"/>
  <c r="T128" i="1"/>
  <c r="U128" i="1"/>
  <c r="K5" i="5"/>
  <c r="T129" i="1"/>
  <c r="T130" i="1"/>
  <c r="T131" i="1"/>
  <c r="N5" i="5"/>
  <c r="U129" i="1"/>
  <c r="U130" i="1"/>
  <c r="U131" i="1"/>
  <c r="T5" i="5"/>
  <c r="O5" i="5"/>
  <c r="R134" i="1"/>
  <c r="S134" i="1"/>
  <c r="S135" i="1"/>
  <c r="I6" i="5" s="1"/>
  <c r="S136" i="1"/>
  <c r="S137" i="1"/>
  <c r="T134" i="1"/>
  <c r="N6" i="5" s="1"/>
  <c r="T135" i="1"/>
  <c r="T136" i="1"/>
  <c r="T137" i="1"/>
  <c r="M6" i="5"/>
  <c r="U134" i="1"/>
  <c r="U6" i="5" s="1"/>
  <c r="R135" i="1"/>
  <c r="R136" i="1"/>
  <c r="R137" i="1"/>
  <c r="F6" i="5" s="1"/>
  <c r="U135" i="1"/>
  <c r="J6" i="5"/>
  <c r="U136" i="1"/>
  <c r="K6" i="5"/>
  <c r="R139" i="1"/>
  <c r="R140" i="1"/>
  <c r="R141" i="1"/>
  <c r="R142" i="1"/>
  <c r="S139" i="1"/>
  <c r="S140" i="1"/>
  <c r="S141" i="1"/>
  <c r="S142" i="1"/>
  <c r="T139" i="1"/>
  <c r="U139" i="1"/>
  <c r="T140" i="1"/>
  <c r="U140" i="1"/>
  <c r="S7" i="5" s="1"/>
  <c r="T141" i="1"/>
  <c r="T142" i="1"/>
  <c r="U141" i="1"/>
  <c r="S5" i="6"/>
  <c r="R8" i="2"/>
  <c r="R5" i="6"/>
  <c r="T5" i="6"/>
  <c r="S6" i="4"/>
  <c r="T5" i="4"/>
  <c r="T7" i="2"/>
  <c r="R6" i="5"/>
  <c r="R4" i="4"/>
  <c r="R10" i="4" s="1"/>
  <c r="O7" i="4"/>
  <c r="P5" i="2"/>
  <c r="P8" i="2"/>
  <c r="D6" i="2"/>
  <c r="C6" i="4"/>
  <c r="E6" i="5"/>
  <c r="I10" i="6"/>
  <c r="U4" i="4"/>
  <c r="U10" i="4" s="1"/>
  <c r="H7" i="2"/>
  <c r="K6" i="4"/>
  <c r="O5" i="4"/>
  <c r="J6" i="2"/>
  <c r="K6" i="2"/>
  <c r="I8" i="2"/>
  <c r="K5" i="2"/>
  <c r="R6" i="2"/>
  <c r="P7" i="5"/>
  <c r="O7" i="5"/>
  <c r="K8" i="6"/>
  <c r="P4" i="4"/>
  <c r="P10" i="4" s="1"/>
  <c r="I8" i="6"/>
  <c r="M7" i="5"/>
  <c r="S4" i="6"/>
  <c r="S10" i="6" s="1"/>
  <c r="H4" i="6"/>
  <c r="H10" i="6" s="1"/>
  <c r="J8" i="6"/>
  <c r="O8" i="6"/>
  <c r="H5" i="4"/>
  <c r="O5" i="2"/>
  <c r="O4" i="6"/>
  <c r="O10" i="6" s="1"/>
  <c r="H5" i="2"/>
  <c r="M6" i="6"/>
  <c r="E9" i="2"/>
  <c r="U7" i="4"/>
  <c r="R5" i="4"/>
  <c r="N4" i="4"/>
  <c r="N10" i="4" s="1"/>
  <c r="P6" i="2"/>
  <c r="N6" i="2"/>
  <c r="T6" i="5"/>
  <c r="R5" i="5"/>
  <c r="R9" i="2"/>
  <c r="S6" i="5"/>
  <c r="S9" i="2"/>
  <c r="F4" i="2"/>
  <c r="J4" i="2"/>
  <c r="J10" i="2" s="1"/>
  <c r="U10" i="2"/>
  <c r="F5" i="2"/>
  <c r="D5" i="2"/>
  <c r="R4" i="2"/>
  <c r="N4" i="2"/>
  <c r="N10" i="2" s="1"/>
  <c r="K4" i="2"/>
  <c r="K10" i="2"/>
  <c r="I4" i="2"/>
  <c r="I10" i="2"/>
  <c r="C7" i="6" l="1"/>
  <c r="F8" i="6"/>
  <c r="F7" i="6"/>
  <c r="F5" i="6"/>
  <c r="D5" i="6"/>
  <c r="K5" i="6"/>
  <c r="C4" i="6"/>
  <c r="F9" i="2"/>
  <c r="D9" i="2"/>
  <c r="T7" i="5"/>
  <c r="R7" i="5"/>
  <c r="U7" i="5"/>
  <c r="I7" i="5"/>
  <c r="K7" i="5"/>
  <c r="H7" i="5"/>
  <c r="O4" i="5"/>
  <c r="O10" i="5" s="1"/>
  <c r="N4" i="5"/>
  <c r="N10" i="5" s="1"/>
  <c r="S8" i="6"/>
  <c r="O6" i="6"/>
  <c r="N6" i="6"/>
  <c r="H6" i="4"/>
  <c r="C5" i="6"/>
  <c r="H4" i="5"/>
  <c r="H10" i="5" s="1"/>
  <c r="S7" i="6"/>
  <c r="N7" i="5"/>
  <c r="O6" i="5"/>
  <c r="P6" i="5"/>
  <c r="H6" i="5"/>
  <c r="M4" i="5"/>
  <c r="M10" i="5" s="1"/>
  <c r="M8" i="6"/>
  <c r="N8" i="6"/>
  <c r="E7" i="6"/>
  <c r="K7" i="6"/>
  <c r="H7" i="6"/>
  <c r="D7" i="6"/>
  <c r="E5" i="6"/>
  <c r="M4" i="6"/>
  <c r="M10" i="6" s="1"/>
  <c r="N4" i="6"/>
  <c r="N10" i="6" s="1"/>
  <c r="N7" i="4"/>
  <c r="M7" i="4"/>
  <c r="K4" i="4"/>
  <c r="K10" i="4" s="1"/>
  <c r="N5" i="2"/>
  <c r="R5" i="2"/>
  <c r="R10" i="2" s="1"/>
  <c r="S5" i="2"/>
  <c r="K6" i="6"/>
  <c r="J6" i="6"/>
  <c r="T4" i="5"/>
  <c r="T10" i="5" s="1"/>
  <c r="S4" i="5"/>
  <c r="S10" i="5" s="1"/>
  <c r="M7" i="6"/>
  <c r="N7" i="6"/>
  <c r="O7" i="6"/>
  <c r="I5" i="6"/>
  <c r="H5" i="6"/>
  <c r="D4" i="6"/>
  <c r="E4" i="6"/>
  <c r="H8" i="2"/>
  <c r="J8" i="2"/>
  <c r="N7" i="2"/>
  <c r="M7" i="2"/>
  <c r="F7" i="2"/>
  <c r="I6" i="2"/>
  <c r="H6" i="2"/>
  <c r="T5" i="2"/>
  <c r="T10" i="2" s="1"/>
  <c r="M4" i="2"/>
  <c r="M10" i="2" s="1"/>
  <c r="P4" i="2"/>
  <c r="P10" i="2" s="1"/>
  <c r="O4" i="2"/>
  <c r="O10" i="2" s="1"/>
  <c r="H4" i="2"/>
  <c r="H10" i="2" s="1"/>
  <c r="R8" i="6"/>
  <c r="J7" i="5"/>
  <c r="E7" i="5"/>
  <c r="U5" i="5"/>
  <c r="S5" i="5"/>
  <c r="P5" i="5"/>
  <c r="M5" i="5"/>
  <c r="I5" i="5"/>
  <c r="H5" i="5"/>
  <c r="I4" i="5"/>
  <c r="I10" i="5" s="1"/>
  <c r="U4" i="5"/>
  <c r="U10" i="5" s="1"/>
  <c r="T8" i="6"/>
  <c r="C8" i="6"/>
  <c r="D8" i="6"/>
  <c r="E8" i="6"/>
  <c r="P7" i="6"/>
  <c r="T7" i="6"/>
  <c r="I7" i="6"/>
  <c r="F6" i="6"/>
  <c r="C6" i="6"/>
  <c r="D6" i="6"/>
  <c r="M5" i="6"/>
  <c r="O5" i="6"/>
  <c r="P5" i="6"/>
  <c r="J4" i="6"/>
  <c r="J10" i="6" s="1"/>
  <c r="R4" i="6"/>
  <c r="R10" i="6" s="1"/>
  <c r="U4" i="6"/>
  <c r="U10" i="6" s="1"/>
  <c r="F4" i="6"/>
  <c r="I7" i="4"/>
  <c r="R7" i="4"/>
  <c r="S7" i="4"/>
  <c r="K7" i="4"/>
  <c r="C7" i="4"/>
  <c r="E6" i="4"/>
  <c r="F6" i="4"/>
  <c r="F10" i="4" s="1"/>
  <c r="D6" i="4"/>
  <c r="R6" i="4"/>
  <c r="T6" i="4"/>
  <c r="P6" i="4"/>
  <c r="E5" i="4"/>
  <c r="J5" i="4"/>
  <c r="M4" i="4"/>
  <c r="M10" i="4" s="1"/>
  <c r="T4" i="4"/>
  <c r="T10" i="4" s="1"/>
  <c r="I4" i="4"/>
  <c r="I10" i="4" s="1"/>
  <c r="H9" i="2"/>
  <c r="U8" i="2"/>
  <c r="S8" i="2"/>
  <c r="C8" i="2"/>
  <c r="E8" i="2"/>
  <c r="P7" i="2"/>
  <c r="K7" i="2"/>
  <c r="J7" i="2"/>
  <c r="R7" i="2"/>
  <c r="E6" i="2"/>
  <c r="F6" i="2"/>
  <c r="I5" i="2"/>
  <c r="J5" i="2"/>
  <c r="S4" i="2"/>
  <c r="S10" i="2" s="1"/>
  <c r="K4" i="6"/>
  <c r="K10" i="6" s="1"/>
  <c r="D7" i="4"/>
  <c r="O6" i="4"/>
  <c r="S5" i="4"/>
  <c r="I9" i="2"/>
  <c r="N9" i="2"/>
  <c r="M9" i="2"/>
  <c r="K8" i="2"/>
  <c r="O8" i="2"/>
  <c r="M8" i="2"/>
  <c r="U6" i="2"/>
  <c r="S6" i="2"/>
  <c r="C5" i="2"/>
  <c r="E5" i="2"/>
  <c r="C4" i="2"/>
  <c r="D4" i="2"/>
  <c r="D10" i="2" s="1"/>
  <c r="D6" i="5"/>
  <c r="C6" i="5"/>
  <c r="F7" i="4"/>
  <c r="D5" i="4"/>
  <c r="C5" i="4"/>
  <c r="C4" i="4"/>
  <c r="C7" i="5"/>
  <c r="F7" i="5"/>
  <c r="D7" i="5"/>
  <c r="F5" i="5"/>
  <c r="E5" i="5"/>
  <c r="D5" i="5"/>
  <c r="C5" i="5"/>
  <c r="F4" i="5"/>
  <c r="F10" i="5" s="1"/>
  <c r="C4" i="5"/>
  <c r="E4" i="5"/>
  <c r="D4" i="5"/>
  <c r="C10" i="4"/>
  <c r="D4" i="4"/>
  <c r="E4" i="4"/>
  <c r="F10" i="6" l="1"/>
  <c r="D10" i="6"/>
  <c r="E10" i="6"/>
  <c r="C10" i="6"/>
  <c r="E10" i="2"/>
  <c r="F10" i="2"/>
  <c r="E10" i="4"/>
  <c r="D10" i="4"/>
  <c r="C10" i="2"/>
  <c r="E10" i="5"/>
  <c r="C10" i="5"/>
  <c r="D10" i="5"/>
</calcChain>
</file>

<file path=xl/sharedStrings.xml><?xml version="1.0" encoding="utf-8"?>
<sst xmlns="http://schemas.openxmlformats.org/spreadsheetml/2006/main" count="550" uniqueCount="403">
  <si>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</si>
  <si>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</si>
  <si>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</si>
  <si>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</si>
  <si>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</si>
  <si>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</si>
  <si>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</si>
  <si>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</si>
  <si>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</si>
  <si>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</si>
  <si>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</si>
  <si>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</si>
  <si>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</si>
  <si>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</si>
  <si>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</si>
  <si>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</si>
  <si>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</si>
  <si>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</si>
  <si>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</si>
  <si>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</si>
  <si>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</si>
  <si>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</si>
  <si>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</si>
  <si>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</si>
  <si>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</si>
  <si>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</si>
  <si>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</si>
  <si>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</si>
  <si>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</si>
  <si>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</si>
  <si>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</si>
  <si>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</si>
  <si>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</si>
  <si>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</si>
  <si>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</si>
  <si>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</si>
  <si>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</si>
  <si>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</si>
  <si>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</si>
  <si>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</si>
  <si>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</si>
  <si>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</si>
  <si>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</si>
  <si>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</si>
  <si>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</si>
  <si>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</si>
  <si>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</si>
  <si>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</si>
  <si>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</si>
  <si>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</si>
  <si>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</si>
  <si>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</si>
  <si>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</si>
  <si>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</si>
  <si>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</si>
  <si>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</si>
  <si>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</si>
  <si>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</si>
  <si>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</si>
  <si>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</si>
  <si>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</si>
  <si>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</si>
  <si>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</si>
  <si>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</si>
  <si>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</si>
  <si>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</si>
  <si>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</si>
  <si>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</si>
  <si>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</si>
  <si>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</si>
  <si>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</si>
  <si>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</si>
  <si>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</si>
  <si>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</si>
  <si>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</si>
  <si>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</si>
  <si>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</si>
  <si>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</si>
  <si>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</si>
  <si>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</si>
  <si>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</si>
  <si>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</si>
  <si>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</si>
  <si>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</si>
  <si>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</si>
  <si>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</si>
  <si>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</si>
  <si>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</si>
  <si>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</si>
  <si>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</si>
  <si>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</si>
  <si>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</si>
  <si>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</si>
  <si>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</si>
  <si>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</si>
  <si>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</si>
  <si>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</si>
  <si>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</si>
  <si>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</si>
  <si>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</si>
  <si>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</si>
  <si>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</si>
  <si>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</si>
  <si>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</si>
  <si>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</si>
  <si>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</si>
  <si>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</si>
  <si>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</si>
  <si>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</si>
  <si>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</si>
  <si>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</si>
  <si>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</si>
  <si>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</si>
  <si>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</si>
  <si>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</si>
  <si>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</si>
  <si>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</si>
  <si>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</si>
  <si>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</si>
  <si>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</si>
  <si>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</si>
  <si>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</si>
  <si>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</si>
  <si>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</si>
  <si>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</si>
  <si>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</si>
  <si>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</si>
  <si>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</si>
  <si>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</si>
  <si>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</si>
  <si>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</si>
  <si>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</si>
  <si>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</si>
  <si>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</si>
  <si>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</si>
  <si>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</si>
  <si>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</si>
  <si>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</si>
  <si>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</si>
  <si>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</si>
  <si>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</si>
  <si>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</si>
  <si>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</si>
  <si>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</si>
  <si>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</si>
  <si>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</si>
  <si>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</si>
  <si>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</si>
  <si>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</si>
  <si>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</si>
  <si>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</si>
  <si>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</si>
  <si>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</si>
  <si>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</si>
  <si>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</si>
  <si>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</si>
  <si>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</si>
  <si>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</si>
  <si>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</si>
  <si>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</si>
  <si>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</si>
  <si>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</si>
  <si>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</si>
  <si>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</si>
  <si>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</si>
  <si>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</si>
  <si>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</si>
  <si>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</si>
  <si>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</si>
  <si>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</si>
  <si>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</si>
  <si>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</si>
  <si>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</si>
  <si>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</si>
  <si>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</si>
  <si>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</si>
  <si>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</si>
  <si>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</si>
  <si>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</si>
  <si>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</si>
  <si>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</si>
  <si>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 xml:space="preserve">Existe definición sobre los métodos y enfoques de enseñanza.No existe un plan de acción para atender a los estudiantes con NEE. </t>
  </si>
  <si>
    <t>el pei y pmi</t>
  </si>
  <si>
    <t>En todas las sedes se cuenta con mecanismos de seguimiento a las horas efectivas recibidas por los estudiantes.</t>
  </si>
  <si>
    <t>Hay acuerdos entre docentes y estudiantes acerca de las tareas escolares y formas de evaluar en cada uno de los periodos.</t>
  </si>
  <si>
    <t>Planes de compra,inventario. Actas de consejo directivo</t>
  </si>
  <si>
    <t>Existe buen  ambiente escolar en las actividades pedágogicas. Hay coordinacion en la comunicación para apoyar el proceso de aprendizaje.</t>
  </si>
  <si>
    <t>Planes de clase, cuadernos, guías pedagógicas y trabjos de los estudiantes.</t>
  </si>
  <si>
    <t>Planes de clase, planes area y de asignatura.</t>
  </si>
  <si>
    <t>Los docentes implementan estrategias pedagogicas activas. El uso de las tic se hace cada vez mas cotidiano.</t>
  </si>
  <si>
    <t>Informes deevaluación y promoción.
Planes de mejoramiento.
Actas de comisión y evaluación.
Diario decampo.</t>
  </si>
  <si>
    <t>El centro educativo no hace seguimiento a egresados.</t>
  </si>
  <si>
    <t>No hay evidencias</t>
  </si>
  <si>
    <t>Se cuenta con los planes de estudio completos; falta socializarlos.</t>
  </si>
  <si>
    <t>Planes de estudio, actas de consejo académico.</t>
  </si>
  <si>
    <t>Con recursos de gratuidad se adquieren algunos materiales necesarios para el apoyo del aprendizaje. Existen algunos espacios  permiten la ubicación de material de apoyo estos deben ser adaptados para que sean funcionales.</t>
  </si>
  <si>
    <t>Salón de depósito de herramientas para proyecto escuela y café, cuatro aulas nuevas en buen estado y el restaurante escolar que cumplen con los estandares de calidad requeridos, sala de informática, aulas temporales en regular estado.</t>
  </si>
  <si>
    <t>Control de asistencia, permisos de docentes, calendario escolar, diario de campo, observador del estudiante.</t>
  </si>
  <si>
    <t>Se cuenta con un SIEE aprobado por el consejo directivo teniendo en cuenta el decreto 1290  y según orientaciones del MEN. Se han hecho ajustes al SIE referente a la tabla de valoraciones .</t>
  </si>
  <si>
    <t>SIEE y resultado de las prueban saber, actas de consejo y consejo académico.</t>
  </si>
  <si>
    <t>Existe enfoque metodológico y estrategias de divulgacion. Relativo a las opciones didácticas, los modelos flexibles no estan siendo aplicados en su totalidad.</t>
  </si>
  <si>
    <t>Planes de clase, proyectos transversales, diario de campo, actas de divulgacion.</t>
  </si>
  <si>
    <t xml:space="preserve">Cuaderno de los estudiantes, diario de campo, planes de clase, planes de mejoramiento. </t>
  </si>
  <si>
    <t>Cuenta con recursos  de gratuidad. Como politica instucional se  adquieren materiales necesarios de acuerdo al presupuesto. Exporadicamente se reciben dotaciones de entidades.</t>
  </si>
  <si>
    <t>El centro educativo cuenta con horario de clase establecidos en todos los niveles y cada una de las sedes. Se reciben actividades de apoyo programadas por secretaria y otras entidades gubernamentales.</t>
  </si>
  <si>
    <t>Horario de clase, cronograma de actividades, Cronograma de las entidades gubernamentales de apoyo.</t>
  </si>
  <si>
    <t xml:space="preserve">Cada docente auionomamente hace sus planes de clase. </t>
  </si>
  <si>
    <t>Planes de clase y  actas de consejo académico.</t>
  </si>
  <si>
    <t>Se implementan actividades pedagogicas que se concertan con los estudiantes y ocasiones se dan a conocer a padres de familia.</t>
  </si>
  <si>
    <t>Se hace seguimiento a traves del informe periodico por el comité de evaluacion y promocion y se implementan estrategias de apoyo para mejorar el desempeño académico.</t>
  </si>
  <si>
    <t>Formato de desempeño académico.
SIEE.
Planes demejoramiento.
Actas del comité de evalución y promoción.</t>
  </si>
  <si>
    <t>Se realizan los analisis de las pruebas externas y las conclusiones de los analisis de resultados se emplean para el mejoramiento de la practica de aula. Falta implementar un plan acción concreto para mejorar las falencias en las pruebas externas.</t>
  </si>
  <si>
    <t>Analisis de pruebas saber. Resultados de pruebas externas.</t>
  </si>
  <si>
    <t>Falta mecanismos de, analisis y tratamiento de las causas de ausentismo.</t>
  </si>
  <si>
    <t>Planillas de asistencia.
Excusas.</t>
  </si>
  <si>
    <t>Se desarrollan actividades de nivelación en cada una de las areas de conocimiento dentro de los tiempos académicos estipulados en el siee.</t>
  </si>
  <si>
    <t>Actas consejo académico y planes de mejoramiento. Actas de entrega y resultados obtenidos.</t>
  </si>
  <si>
    <t>Se ofrece apoyo pedagógico a los estudiantes con necesidades especiales dentro las capacidades de cada docente. Se ofrece apoyo esporadico de personal de diferentes programas pilotos de entidades gubernamentales.</t>
  </si>
  <si>
    <t xml:space="preserve">Salud pública.
Personal de apoyo enviado por Secretaria de educación
Actividades pedagógicas de refuerzo de cada docente. </t>
  </si>
  <si>
    <t xml:space="preserve">No hay rstudiantes que pertenezcan a grupos etnicos </t>
  </si>
  <si>
    <t>plan de mejoramiento institucional</t>
  </si>
  <si>
    <t>hay iniciativas para formar y fortalecer los proyectos de vida pero falta reforzar con nuevas estrategias principalmente con el PESC</t>
  </si>
  <si>
    <t>FOTOS</t>
  </si>
  <si>
    <t>actas de encuentros con padres de familia</t>
  </si>
  <si>
    <t>La oferta en el servicio a la comunidad se mantiene y aun no se cuenta con la oferta educativa para adultos</t>
  </si>
  <si>
    <t>ACTA DE CONSEJO DIRECTIVO</t>
  </si>
  <si>
    <t>El uso de espacios fisicos esta estipulado en el manual de funciones y hace descripcion de todas sus dependencias</t>
  </si>
  <si>
    <t>Los estudiantes han participado en las actividades del colegio y las actividades externas donde se han obtenido buenos resultados</t>
  </si>
  <si>
    <t xml:space="preserve">ACTA DE CONSEJO DIRECTIVO </t>
  </si>
  <si>
    <t>ACTAS DEL CONSEJO DIRECTIVO</t>
  </si>
  <si>
    <t>DOCUMENTO DE PLAN DE RIESGO</t>
  </si>
  <si>
    <t>FICHA TECNICA DE LA PSICOLOGA</t>
  </si>
  <si>
    <t>proyecto de movilidad vial</t>
  </si>
  <si>
    <t>El establecimiento educativo recibio visita de un profesional que acepto los estudiantes de inclusion pero no se hizo seguimiento por parte de los entes de apoyo.</t>
  </si>
  <si>
    <t>El centro educativo no tiene plan de atencion para esta población</t>
  </si>
  <si>
    <t>Se necesita elaborar más estrategias de mejoramiento porque aún los estudiantes egresados en su mayoria se estan quedando sin su carrera técnica o profesional.</t>
  </si>
  <si>
    <t>Se realizó una jornada ludico - recreativa y de enseñanza de temas propuestos por la SEE</t>
  </si>
  <si>
    <t>Después de haber cambiado la metodolgia de trabajo, los estudiantes no han obtenido un real impacto de su trabajo</t>
  </si>
  <si>
    <t>Actas de participacion en los diferentes eventos como SUPERATE</t>
  </si>
  <si>
    <t>La oparticipación se ha hecho de acuerdo a los requerimientos de dirección</t>
  </si>
  <si>
    <t>La participación de los padres de familia sigue escasa y falta mas seguimiento a los procesos educativos</t>
  </si>
  <si>
    <t>Este  año se recibio ayuda de psicologia para atención de algunos casos de situaciones del comité de convivencia pero el seguimiento de parte de algunos funcionarios se recibió casi al finalizar el año escolar</t>
  </si>
  <si>
    <t>Existe el proyecto de movilidad vial,pero se trabajó sólo hasta mitad de año.</t>
  </si>
  <si>
    <t xml:space="preserve">fichas técnicas </t>
  </si>
  <si>
    <t xml:space="preserve">Se cuenta con plan de riesgo pero hay que señalar el punto de encuentro en caso de emergencia y tambien falta la capacitación de docentes en muchos temas de primeros auxilios. En la región no hay orgnismos de socorro y prsonal capacitado para atender emergencias  </t>
  </si>
  <si>
    <t>El centro educativo cuenta con una mision vision y los principios que la articulan e identifican. Estos elemtos  han sido apropiados parcialmente por la comunidad educativa.</t>
  </si>
  <si>
    <t>Actas de consejo académico. PEI. SIE</t>
  </si>
  <si>
    <t>Hay metas establecidas para la institucion integrada e inclusiva. Se rtequiere que las metas sean conocidas y puestas en práctica por toda la comunidad educativa.</t>
  </si>
  <si>
    <t>Horizonte istitucional, PEI</t>
  </si>
  <si>
    <t xml:space="preserve">En el Centro Educativo realiza ocasionalmente algunas acciones como charlas, carteleras, reuniones. </t>
  </si>
  <si>
    <t>carteleras, PEI, SIE.</t>
  </si>
  <si>
    <t xml:space="preserve">En el Centro Educativo  no cuenta con una estrategia articulada para promover la inclusión de personas de diferente grupo poblacional o diversidad cultural. Las acciones que se realizan se hacen de manera esporádica. </t>
  </si>
  <si>
    <t>Actas de priorización de estudiantes con NEE.</t>
  </si>
  <si>
    <t>En el Centro Educativo se cuenta con  criterios básicos acerca del manejo, 
 auque no estan claramente definidos. Por ello hay dificultades en
la coordinación, delegación y compromiso de tareas asignadas.</t>
  </si>
  <si>
    <t>Agendas de trabajo, actas de reuniones, comunicados a los docentes.</t>
  </si>
  <si>
    <t>La mayoría de planes, proyectos y acciones estan articulados al planteamiento estratégicoy se trabaja eventualmente en equipo para articular las acciones.</t>
  </si>
  <si>
    <t>Planes de área, proyectos, PEI</t>
  </si>
  <si>
    <t>En cada sede los docentes aplican estrtegias pedagogicas de acuerdo con las necesidades educativas y con los recursos disponibles.,</t>
  </si>
  <si>
    <t xml:space="preserve">El centro educativo utiliza  en algunas ocasiones la información que está disponible en sus archivos(resultados de
sus autoevaluaciones, evaluaciones de desempeño de docentes y administrativos), para la toma de decisones, </t>
  </si>
  <si>
    <t>Auevaluación, resultado de las pruebas icfes.</t>
  </si>
  <si>
    <t>La autoevaluación del Centro Educativo se realiza de acuerdo a los lineamientos dados por la Secretaria de Educación, pero éstos no se realizan con la participacion de los diferentes estamentos de la comunidad Educativa.</t>
  </si>
  <si>
    <t>Formato de autoevaluación, guia 34</t>
  </si>
  <si>
    <t>El centro educativo tiene conformado el Concejo Directivo y se reune periódicamente para la toma de decisiones, aprobación de presupuesto, planes de compras y demas acciones que conlleven al buen funcionamiento del mismo.</t>
  </si>
  <si>
    <t xml:space="preserve">Actas, presupuesto, planes de compras, formatos, documentos de la Secretaria de Educación. </t>
  </si>
  <si>
    <t>El consejo académico está
conformado  y se reune para tratar asuntos relacionados con el desempeño académico de los estudiantes.</t>
  </si>
  <si>
    <t>Actas, planillas, SIE.</t>
  </si>
  <si>
    <t>La comisión de evaluación y promoción se da solamente con la participacion de directivo y docentes de cada sede, se reune al finalizar cada periodo para analizar los avances y deficultades de aprendizaje y de comportamiento de estudiantes .</t>
  </si>
  <si>
    <t>Maniual de Convivencia,  planillas de notas. actas</t>
  </si>
  <si>
    <t>El Comité de Convivencia está conformado y se reúne periódicamente para analizar y plantear soluciones a los problemas de conviencia que se presenten.</t>
  </si>
  <si>
    <t>Manual de Conviencia . Formatos.Rutas de atención.</t>
  </si>
  <si>
    <t>El Consejo Estudiantil esta conformado mediante eleccion democratica pero no se reunen para deliberar y tomar las decisiones que le corresponden.</t>
  </si>
  <si>
    <t>Actas</t>
  </si>
  <si>
    <t>El Centro Educativo  cuenta con un personero elegido democraticamenete, que representa a todos y todas los estudiantes de las sedes, pero no cuenta con un plan de accion para promover los derechos y deberes de los estudiantes  y manual de convicencia</t>
  </si>
  <si>
    <t>programa de gobierno, tarjetones de elección, actas de escrutinio,</t>
  </si>
  <si>
    <t xml:space="preserve"> Cada sede conforma la asociación de padres de familia que se reune periódicamente  para recibir informe académico y  tomar decisiones sobre necesidades que hay en cada sede.</t>
  </si>
  <si>
    <t>Actas, formato de asistencia</t>
  </si>
  <si>
    <t>El consejo de padres de familia esta conformado mediante un proceso democratico que involucra todas las sedes del establecimiento educativo, pero no se cumple su función.</t>
  </si>
  <si>
    <t>El Centro Educativo hace uso   de mecanismos parciales de comunicación entre los integrantes de la comunidad educativa .</t>
  </si>
  <si>
    <t xml:space="preserve">Avisos radiales, comunicados internos </t>
  </si>
  <si>
    <t>El trabajo en equipo está organizado por grupos de gestión permitendo el cumplimiento de compromisos adquiridos  para el mejoramiento  del Centro Educativo.</t>
  </si>
  <si>
    <t xml:space="preserve">fotográficas, formatos diligenciados, </t>
  </si>
  <si>
    <t>El  Centro Educativo cuenta con algunas formas de reconocimiento de logros de docentes y estudiares,</t>
  </si>
  <si>
    <t xml:space="preserve">Resoluciónes, placas, medallas </t>
  </si>
  <si>
    <t xml:space="preserve">Las diferentes sedes realizan acciones que desarrollan las buenas prácticas como son: izadas de bandera, juegos interclases, convivencias. </t>
  </si>
  <si>
    <t xml:space="preserve">Programas de izada de bandera, fotografias, actas. </t>
  </si>
  <si>
    <t>El Centro Educativo cuenta con símbolos institucionales como la  bandera, himno y escudo,  pero falta el sentido de pertenencia hacia los mismos.</t>
  </si>
  <si>
    <t>la bandera, escudo, himno</t>
  </si>
  <si>
    <t>Algunas Sedes del Centro Educativo  se encuentran en MAL ESTADO , se mantienen sin la dotación y cuidados adecuados lo cual no genera sentimiento de pertenencia.</t>
  </si>
  <si>
    <t>Fotografias, oficios</t>
  </si>
  <si>
    <t>Al iniico de año escolar los docentes de cada sede reciben y motivan a a los  nuevos estudiantes con actividades agradables  que facilta la adaptación a su  lugar de estudio .</t>
  </si>
  <si>
    <t>Evidencias fotograficas, pacto de áula</t>
  </si>
  <si>
    <t xml:space="preserve"> Los  estiudiantes  han presentado bajo interés por el aprendizaje </t>
  </si>
  <si>
    <t>Planillas de asistencia informes academicos Resultados prueba SABER</t>
  </si>
  <si>
    <t>El Centro Educativo cuenta con un manual de convivencia que orienta las acciones de los diferentes estamentos de la comunidad educativa.</t>
  </si>
  <si>
    <t>Manual de Convivencia</t>
  </si>
  <si>
    <t>En el Centro educativo se realizan algunas  actividades extracurriculares, pero estas no  se enmarcan en una politica institucional.</t>
  </si>
  <si>
    <t>Inscripciones a superate, planillas, fotografias</t>
  </si>
  <si>
    <t>En el Centro Educativo se presta  servicios complementarios como transporte escolar y programa de alimentación escolar PAE. brindadas por entidades gubernamentales.,</t>
  </si>
  <si>
    <t>Minutas, planillas, kardex</t>
  </si>
  <si>
    <t>El Centro Educativo tiene conformado el comité de convivencia, el cual se encarga de la identificación y mediacoón de los conflictos que se presentan en la comunidad educativa.</t>
  </si>
  <si>
    <t>Manual de convivencia.</t>
  </si>
  <si>
    <t>En el Centro Educativo se realizaron jornadas de orientación sobre convivencia, sexualidad, uso de sustancias psicoactivas dadas por la  entidad de salud pública       para el manejo de casos dificiles.</t>
  </si>
  <si>
    <t>Asistencia, actas</t>
  </si>
  <si>
    <t>Se establece comunicación con las familias o acudientes según las necesidades de cada sede.</t>
  </si>
  <si>
    <t>Actas, asistencia a reuniones</t>
  </si>
  <si>
    <t>El centro educativo establece cominicación e interacción con las autoridades educativas .</t>
  </si>
  <si>
    <t>Actas, evidencias  fotogrficas, oficios</t>
  </si>
  <si>
    <t xml:space="preserve">El centro educativo establece alianzas con otras entidades  para desarrollar algunas actividades pedagogicas.( salud pública, alcaldia, centros de recreación). </t>
  </si>
  <si>
    <t>El centro educativo establece relaciones esporádficas con  el sector productivo.</t>
  </si>
  <si>
    <t>documentos.</t>
  </si>
  <si>
    <t>No se ha concretado la organización y disposicion oportuna  del archivo institucional CERMA</t>
  </si>
  <si>
    <t xml:space="preserve">El CERMA realiza manualmente el proceso matricula acorde al formato e indicaciones pertinentes </t>
  </si>
  <si>
    <t>Se cuenta con plataforma VIVE DIGITAL para subir informacion pertinente a calificaciones y evaluaciones .  De igual manera se cuenta con un  formato de boletin unificado para registrar el desempeño de los estudiantes por periodos que aun se viene utilizando.</t>
  </si>
  <si>
    <t>No se ha realizado mantenimiento a los equipos electronicos del CERMA</t>
  </si>
  <si>
    <t>Póliza de contabilidad y tTambién se realizó capacitación sobre primeros auxilios y se recibió instrumentos.</t>
  </si>
  <si>
    <t>El  centro administra los recursos de gratuidad , para la compra de algunos materiales de aprendizaje que suplen las necesidades basicas de docentes y estudiantes,</t>
  </si>
  <si>
    <t>El centro cuenta con un plan para la adquisición de los recursos,pero estos no llega  de manera oportuna y suficiente para cubrir las necesidades   de  docentes
y estudiantes.</t>
  </si>
  <si>
    <t>Se han realizado arreglos infraestructura en algunas sedes rurales primaria y CERMA .Existe un diagnostico de la planta fisica de cada sede pero los recursos son muy pocos.</t>
  </si>
  <si>
    <t>Mantenimiento a la unidad Sanitaria de la sede Excehomo y la sede la Despensa del Centro educativo Rural</t>
  </si>
  <si>
    <t>Se establecieron unas jornadas adecuacion y embellecimiento planta fisica sede principal y rurales CERMA con los padres de familia.</t>
  </si>
  <si>
    <t>Jornadas de trabajo - fotos</t>
  </si>
  <si>
    <t>Folio de matricula.formato 6A ,Plataforma simat, simpade</t>
  </si>
  <si>
    <t>Archivos.pagina web,cuadro de desempeño,carpetas.planillas</t>
  </si>
  <si>
    <t>plataforma VIVE COLEGIOS 3.0 FORMATO EN EXCEL INSTITUCIONAL</t>
  </si>
  <si>
    <t>El Centro tiene encuenta la normatividad  vigente para el uso de los espacios locativos , cuenta con suficiente disponibilidad de espacios fisicos en general en toda el área y superficie.</t>
  </si>
  <si>
    <t>Horarios de clase - Adecuación de algunos espacios. Circular de la Secretaria de Educación.</t>
  </si>
  <si>
    <t>Recursos de gratuidad</t>
  </si>
  <si>
    <t>Plan de compras, cotizacion,facturas</t>
  </si>
  <si>
    <t>Diagnostico de  sitios  criticos</t>
  </si>
  <si>
    <t>Los servicios complementarios  se dan según los estudiantes matriculadas en el SIMAT .</t>
  </si>
  <si>
    <t xml:space="preserve">Planillas de control, por parte de funcionaria del Pae y transporte escolar, </t>
  </si>
  <si>
    <t>En el PEI esta establecido los lineamientos de apoyo academico institucional. Ademas de todo lo pertinente a la diversidad y educacion inclusiva</t>
  </si>
  <si>
    <t>Se debe socializar e implementar en los estudiantes y docentes CERMA todo lo pertinente al PEI en apoyo academico y educacion inclusiva CERMA</t>
  </si>
  <si>
    <t>No se encuentra especificado en el PEI un protocolo minmo de induccion al estudiante nuevo y para el docente ni administrativo tampoco.</t>
  </si>
  <si>
    <t>Falta protocolo induccion nuevos estudiantes, docentes y administrativos.</t>
  </si>
  <si>
    <t>El cuerpo docente en su mayoria por cuenta propia y de su propio pecunio adelanta estudiso de formacion pedagogica en las universidades certificadas de la region.</t>
  </si>
  <si>
    <t>Estudios concluidos y titulacion respectiva en especializaciones y maestrias en pedagogia de la mayor parte del cuerpo docente.</t>
  </si>
  <si>
    <t>Hoja de vida.</t>
  </si>
  <si>
    <t>El centro cuenta con algunos  de los perfiles necesarios para la prestacion de un buen servicio educativo, pero aun falta el docente de Quimica y biologia.</t>
  </si>
  <si>
    <t>El director  expide   la resolucion de carga   académica del Centro.</t>
  </si>
  <si>
    <t xml:space="preserve">Resolucion </t>
  </si>
  <si>
    <t>El personal docente conoce la filosofía, principios,
valores y objetivos del Centro,</t>
  </si>
  <si>
    <t>Registros  FOTOGRAFICOS.</t>
  </si>
  <si>
    <t xml:space="preserve">Aplica la evaluacion de los docentes del decreto 1278.emanados de la secretaria de Educacionl. </t>
  </si>
  <si>
    <t>Protocolos y actas</t>
  </si>
  <si>
    <t>En el manual de convivencia no existen estimulos para los docentes , pero la secretaria e educacion da dias compensatorios por el dia de la familia , dia del maestro, ser jurados de votacion y ejercer el derecho al voto .</t>
  </si>
  <si>
    <t>cirucular de la secretaria de la educacion .</t>
  </si>
  <si>
    <t>Falta una estrategia para insitar a los estudiantes y docentes a la investigación.</t>
  </si>
  <si>
    <t>no hay evidencias</t>
  </si>
  <si>
    <t>Existe en forma detallada el protocolo de Manual de Convivencia, pero faltan estrategias de mediación y solucion de conflictos</t>
  </si>
  <si>
    <t>Se creo el comite de convivencia. Actas</t>
  </si>
  <si>
    <t>El CERMA ofreció un programa de actividades  de Bienestar a l  personal  vinculado , pero no se cumple totalmente porque no se abarca con todas las sedes, grados.</t>
  </si>
  <si>
    <t>fotos de actividades de bienestar a estudiantes.</t>
  </si>
  <si>
    <t>La elaboración del presupuesto
se hace teniendo en cuenta
las necesidades de las sedes y recursos asignados.</t>
  </si>
  <si>
    <t>Presupuesto</t>
  </si>
  <si>
    <t>El contador realiza los informes financieros que permiten llevar un control  del presupuesto.</t>
  </si>
  <si>
    <t>Libros de contabilidad</t>
  </si>
  <si>
    <t>Anualmente se da a conocer  a la comunidad el manejo de los recursos de gratuidad por medio de la estategia de rendion de cuentas .</t>
  </si>
  <si>
    <t>Plan de compras, cotizacion,facturas, PLATAFORMA  secop 2</t>
  </si>
  <si>
    <t>Se realiza por parte de las entidades de control fiscal .</t>
  </si>
  <si>
    <t>Libros e  informes los cuales son evidenciados por el contador del centro.</t>
  </si>
  <si>
    <t>Ana Isabel Avellaneda Arevalo</t>
  </si>
  <si>
    <t>Directivo Docente</t>
  </si>
  <si>
    <t>cermariaauxiliadora@hotmail.com</t>
  </si>
  <si>
    <t>Cruzdelina Contreras Perez</t>
  </si>
  <si>
    <t>Docente</t>
  </si>
  <si>
    <t>cc02@live.com</t>
  </si>
  <si>
    <t xml:space="preserve">Ana Ilce Villamizar Carrillo </t>
  </si>
  <si>
    <t>anilvica65@gmail.com</t>
  </si>
  <si>
    <t>Blanca Mery Gelvez</t>
  </si>
  <si>
    <t>blancamery_10@hotmail.com</t>
  </si>
  <si>
    <t>Rosa Isabel Rubio Lizcano</t>
  </si>
  <si>
    <t>rirliz@hotmail.com</t>
  </si>
  <si>
    <t>Luis Eduardo Mendoza Ortega</t>
  </si>
  <si>
    <t>mao7102@hotmail.com</t>
  </si>
  <si>
    <t>Oscar Torres Torres</t>
  </si>
  <si>
    <t>oscar8371@hotmail.com</t>
  </si>
  <si>
    <t>Yeny Maritza Villamizar</t>
  </si>
  <si>
    <t>yeny003@hotmail.com</t>
  </si>
  <si>
    <t>Heyman Aley TorresPaez</t>
  </si>
  <si>
    <t>davidto77@hotmail.com</t>
  </si>
  <si>
    <t>clara Elisa Villamizar merchan</t>
  </si>
  <si>
    <t>claraeliz.villa@hotmail.com</t>
  </si>
  <si>
    <t>Guillermo Antonio Gelvez Ortega</t>
  </si>
  <si>
    <t>Académica</t>
  </si>
  <si>
    <t>Eddy Neumidie Lizcano Perez</t>
  </si>
  <si>
    <t>Directiva</t>
  </si>
  <si>
    <t>Wilson ariel meneses barroso</t>
  </si>
  <si>
    <t>Comunitaria</t>
  </si>
  <si>
    <t>Soel Quintero Jácome</t>
  </si>
  <si>
    <t>Administrativa y Financiera</t>
  </si>
  <si>
    <t>CUCUTILLA</t>
  </si>
  <si>
    <t>INSTITUCIONAL</t>
  </si>
  <si>
    <t>cermariaauxiliadora@hotmail.com-  cermauxiliadora22@gmail.com</t>
  </si>
  <si>
    <t>ANA ISABEL AVELLANEDA AREVALO</t>
  </si>
  <si>
    <t>CORREGIMIENTO SAN JOSE DE LA MONTAÑA</t>
  </si>
  <si>
    <t>CENTRO EDUCATIVO RURAL MARIA AUXILIADORA</t>
  </si>
  <si>
    <t>Apertura   en cada sede de iniciacion de clases. Servicio de transporte en la sede principal  y  alimentacion PAE en todas las sedes del centro educativo .</t>
  </si>
  <si>
    <t>Legalizacion de los predios  de las sedes que  faltan. Para gestionar   ante  entidades  competentes la  adecuacion de las mismas.</t>
  </si>
  <si>
    <t>Servicios  complementarios,  que se   cumplan  en  su totalidad de acuerdo con los  dias habiles  del calendario escolar.</t>
  </si>
  <si>
    <t>Se logro mantener el nivel de matricula existente a pesar de que la población es flotante.Los estudiantes recibieron de manera continua el servicio de alimentacion escolar.</t>
  </si>
  <si>
    <t>solicitar ante la secretaria de educacion un  docente del área de quimica y biologia y un docente de aula de apoyo profesional en dificultades de aprendizajes.</t>
  </si>
  <si>
    <t>El CENTRO EDUCATIVO RURAL MARIA AUXILIADORA. realiza el informe semestral de los recursos adquiridos por el Fondo de Servicio Financiero, ya que estos son utilizados en las diversas necesidades institucionales de a cuerdo a cada uno de los proyectoss ejecutados. Se logro que la alcaldia realizara el pago de los servicios de energia y servicios de aseo.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</si>
</sst>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3">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2" fillId="13" borderId="2" xfId="0" applyFont="1" applyFill="1" applyBorder="1" applyAlignment="1" applyProtection="1">
      <alignment horizontal="center" vertical="justify" wrapText="1"/>
      <protection locked="0"/>
    </xf>
    <xf numFmtId="0" fontId="35" fillId="13" borderId="3" xfId="0" applyNumberFormat="1"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5" fillId="17" borderId="2" xfId="0" applyFont="1" applyFill="1" applyBorder="1" applyAlignment="1" applyProtection="1">
      <alignment horizontal="left" vertical="center" wrapText="1"/>
      <protection locked="0"/>
    </xf>
    <xf numFmtId="0" fontId="42" fillId="17" borderId="2" xfId="0" applyFont="1" applyFill="1" applyBorder="1" applyAlignment="1" applyProtection="1">
      <alignment horizontal="left" vertical="center" wrapText="1"/>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2" xfId="0" applyFont="1" applyBorder="1" applyAlignment="1" applyProtection="1">
      <alignment horizontal="left"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8524928"/>
        <c:axId val="117557504"/>
        <c:axId val="0"/>
      </c:bar3DChart>
      <c:catAx>
        <c:axId val="11852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57504"/>
        <c:crosses val="autoZero"/>
        <c:auto val="1"/>
        <c:lblAlgn val="ctr"/>
        <c:lblOffset val="100"/>
        <c:noMultiLvlLbl val="0"/>
      </c:catAx>
      <c:valAx>
        <c:axId val="117557504"/>
        <c:scaling>
          <c:orientation val="minMax"/>
        </c:scaling>
        <c:delete val="1"/>
        <c:axPos val="l"/>
        <c:numFmt formatCode="0%" sourceLinked="1"/>
        <c:majorTickMark val="out"/>
        <c:minorTickMark val="none"/>
        <c:tickLblPos val="nextTo"/>
        <c:crossAx val="11852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52490752"/>
        <c:axId val="52356800"/>
      </c:lineChart>
      <c:catAx>
        <c:axId val="524907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2356800"/>
        <c:crosses val="autoZero"/>
        <c:auto val="1"/>
        <c:lblAlgn val="ctr"/>
        <c:lblOffset val="100"/>
        <c:noMultiLvlLbl val="0"/>
      </c:catAx>
      <c:valAx>
        <c:axId val="52356800"/>
        <c:scaling>
          <c:orientation val="minMax"/>
        </c:scaling>
        <c:delete val="1"/>
        <c:axPos val="l"/>
        <c:numFmt formatCode="0%" sourceLinked="1"/>
        <c:majorTickMark val="out"/>
        <c:minorTickMark val="none"/>
        <c:tickLblPos val="nextTo"/>
        <c:crossAx val="5249075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52492288"/>
        <c:axId val="52359104"/>
      </c:lineChart>
      <c:catAx>
        <c:axId val="52492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2359104"/>
        <c:crosses val="autoZero"/>
        <c:auto val="1"/>
        <c:lblAlgn val="ctr"/>
        <c:lblOffset val="100"/>
        <c:noMultiLvlLbl val="0"/>
      </c:catAx>
      <c:valAx>
        <c:axId val="52359104"/>
        <c:scaling>
          <c:orientation val="minMax"/>
        </c:scaling>
        <c:delete val="1"/>
        <c:axPos val="l"/>
        <c:numFmt formatCode="0%" sourceLinked="1"/>
        <c:majorTickMark val="out"/>
        <c:minorTickMark val="none"/>
        <c:tickLblPos val="nextTo"/>
        <c:crossAx val="524922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52932608"/>
        <c:axId val="52361408"/>
      </c:lineChart>
      <c:catAx>
        <c:axId val="52932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2361408"/>
        <c:crosses val="autoZero"/>
        <c:auto val="1"/>
        <c:lblAlgn val="ctr"/>
        <c:lblOffset val="100"/>
        <c:noMultiLvlLbl val="0"/>
      </c:catAx>
      <c:valAx>
        <c:axId val="52361408"/>
        <c:scaling>
          <c:orientation val="minMax"/>
        </c:scaling>
        <c:delete val="1"/>
        <c:axPos val="l"/>
        <c:numFmt formatCode="0%" sourceLinked="1"/>
        <c:majorTickMark val="out"/>
        <c:minorTickMark val="none"/>
        <c:tickLblPos val="nextTo"/>
        <c:crossAx val="529326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52934656"/>
        <c:axId val="52879936"/>
        <c:axId val="0"/>
      </c:bar3DChart>
      <c:catAx>
        <c:axId val="52934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879936"/>
        <c:crosses val="autoZero"/>
        <c:auto val="1"/>
        <c:lblAlgn val="ctr"/>
        <c:lblOffset val="100"/>
        <c:noMultiLvlLbl val="0"/>
      </c:catAx>
      <c:valAx>
        <c:axId val="52879936"/>
        <c:scaling>
          <c:orientation val="minMax"/>
        </c:scaling>
        <c:delete val="1"/>
        <c:axPos val="l"/>
        <c:numFmt formatCode="0%" sourceLinked="1"/>
        <c:majorTickMark val="out"/>
        <c:minorTickMark val="none"/>
        <c:tickLblPos val="nextTo"/>
        <c:crossAx val="52934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52936192"/>
        <c:axId val="52881664"/>
        <c:axId val="0"/>
      </c:bar3DChart>
      <c:catAx>
        <c:axId val="5293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881664"/>
        <c:crosses val="autoZero"/>
        <c:auto val="1"/>
        <c:lblAlgn val="ctr"/>
        <c:lblOffset val="100"/>
        <c:noMultiLvlLbl val="0"/>
      </c:catAx>
      <c:valAx>
        <c:axId val="52881664"/>
        <c:scaling>
          <c:orientation val="minMax"/>
        </c:scaling>
        <c:delete val="1"/>
        <c:axPos val="l"/>
        <c:numFmt formatCode="0%" sourceLinked="1"/>
        <c:majorTickMark val="out"/>
        <c:minorTickMark val="none"/>
        <c:tickLblPos val="nextTo"/>
        <c:crossAx val="52936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53445632"/>
        <c:axId val="52883392"/>
        <c:axId val="0"/>
      </c:bar3DChart>
      <c:catAx>
        <c:axId val="53445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883392"/>
        <c:crosses val="autoZero"/>
        <c:auto val="1"/>
        <c:lblAlgn val="ctr"/>
        <c:lblOffset val="100"/>
        <c:noMultiLvlLbl val="0"/>
      </c:catAx>
      <c:valAx>
        <c:axId val="52883392"/>
        <c:scaling>
          <c:orientation val="minMax"/>
        </c:scaling>
        <c:delete val="1"/>
        <c:axPos val="l"/>
        <c:numFmt formatCode="0%" sourceLinked="1"/>
        <c:majorTickMark val="out"/>
        <c:minorTickMark val="none"/>
        <c:tickLblPos val="nextTo"/>
        <c:crossAx val="53445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53446144"/>
        <c:axId val="52885120"/>
      </c:lineChart>
      <c:catAx>
        <c:axId val="53446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2885120"/>
        <c:crosses val="autoZero"/>
        <c:auto val="1"/>
        <c:lblAlgn val="ctr"/>
        <c:lblOffset val="100"/>
        <c:noMultiLvlLbl val="0"/>
      </c:catAx>
      <c:valAx>
        <c:axId val="52885120"/>
        <c:scaling>
          <c:orientation val="minMax"/>
        </c:scaling>
        <c:delete val="1"/>
        <c:axPos val="l"/>
        <c:numFmt formatCode="0%" sourceLinked="1"/>
        <c:majorTickMark val="out"/>
        <c:minorTickMark val="none"/>
        <c:tickLblPos val="nextTo"/>
        <c:crossAx val="53446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3448192"/>
        <c:axId val="53641792"/>
        <c:axId val="0"/>
      </c:bar3DChart>
      <c:catAx>
        <c:axId val="5344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41792"/>
        <c:crosses val="autoZero"/>
        <c:auto val="1"/>
        <c:lblAlgn val="ctr"/>
        <c:lblOffset val="100"/>
        <c:noMultiLvlLbl val="0"/>
      </c:catAx>
      <c:valAx>
        <c:axId val="53641792"/>
        <c:scaling>
          <c:orientation val="minMax"/>
        </c:scaling>
        <c:delete val="1"/>
        <c:axPos val="l"/>
        <c:numFmt formatCode="0%" sourceLinked="1"/>
        <c:majorTickMark val="out"/>
        <c:minorTickMark val="none"/>
        <c:tickLblPos val="nextTo"/>
        <c:crossAx val="5344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3715456"/>
        <c:axId val="53643520"/>
        <c:axId val="0"/>
      </c:bar3DChart>
      <c:catAx>
        <c:axId val="5371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43520"/>
        <c:crosses val="autoZero"/>
        <c:auto val="1"/>
        <c:lblAlgn val="ctr"/>
        <c:lblOffset val="100"/>
        <c:noMultiLvlLbl val="0"/>
      </c:catAx>
      <c:valAx>
        <c:axId val="53643520"/>
        <c:scaling>
          <c:orientation val="minMax"/>
        </c:scaling>
        <c:delete val="1"/>
        <c:axPos val="l"/>
        <c:numFmt formatCode="0%" sourceLinked="1"/>
        <c:majorTickMark val="out"/>
        <c:minorTickMark val="none"/>
        <c:tickLblPos val="nextTo"/>
        <c:crossAx val="53715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3716480"/>
        <c:axId val="53644672"/>
        <c:axId val="0"/>
      </c:bar3DChart>
      <c:catAx>
        <c:axId val="5371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44672"/>
        <c:crosses val="autoZero"/>
        <c:auto val="1"/>
        <c:lblAlgn val="ctr"/>
        <c:lblOffset val="100"/>
        <c:noMultiLvlLbl val="0"/>
      </c:catAx>
      <c:valAx>
        <c:axId val="53644672"/>
        <c:scaling>
          <c:orientation val="minMax"/>
        </c:scaling>
        <c:delete val="1"/>
        <c:axPos val="l"/>
        <c:numFmt formatCode="0%" sourceLinked="1"/>
        <c:majorTickMark val="out"/>
        <c:minorTickMark val="none"/>
        <c:tickLblPos val="nextTo"/>
        <c:crossAx val="53716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51978752"/>
        <c:axId val="117559232"/>
        <c:axId val="0"/>
      </c:bar3DChart>
      <c:catAx>
        <c:axId val="5197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59232"/>
        <c:crosses val="autoZero"/>
        <c:auto val="1"/>
        <c:lblAlgn val="ctr"/>
        <c:lblOffset val="100"/>
        <c:noMultiLvlLbl val="0"/>
      </c:catAx>
      <c:valAx>
        <c:axId val="117559232"/>
        <c:scaling>
          <c:orientation val="minMax"/>
        </c:scaling>
        <c:delete val="1"/>
        <c:axPos val="l"/>
        <c:numFmt formatCode="0%" sourceLinked="1"/>
        <c:majorTickMark val="out"/>
        <c:minorTickMark val="none"/>
        <c:tickLblPos val="nextTo"/>
        <c:crossAx val="51978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3718528"/>
        <c:axId val="53646400"/>
      </c:lineChart>
      <c:catAx>
        <c:axId val="53718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46400"/>
        <c:crosses val="autoZero"/>
        <c:auto val="1"/>
        <c:lblAlgn val="ctr"/>
        <c:lblOffset val="100"/>
        <c:noMultiLvlLbl val="0"/>
      </c:catAx>
      <c:valAx>
        <c:axId val="53646400"/>
        <c:scaling>
          <c:orientation val="minMax"/>
        </c:scaling>
        <c:delete val="1"/>
        <c:axPos val="l"/>
        <c:numFmt formatCode="0%" sourceLinked="1"/>
        <c:majorTickMark val="out"/>
        <c:minorTickMark val="none"/>
        <c:tickLblPos val="nextTo"/>
        <c:crossAx val="53718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257152"/>
        <c:axId val="53648704"/>
        <c:axId val="0"/>
      </c:bar3DChart>
      <c:catAx>
        <c:axId val="5425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48704"/>
        <c:crosses val="autoZero"/>
        <c:auto val="1"/>
        <c:lblAlgn val="ctr"/>
        <c:lblOffset val="100"/>
        <c:noMultiLvlLbl val="0"/>
      </c:catAx>
      <c:valAx>
        <c:axId val="53648704"/>
        <c:scaling>
          <c:orientation val="minMax"/>
        </c:scaling>
        <c:delete val="1"/>
        <c:axPos val="l"/>
        <c:numFmt formatCode="0%" sourceLinked="1"/>
        <c:majorTickMark val="out"/>
        <c:minorTickMark val="none"/>
        <c:tickLblPos val="nextTo"/>
        <c:crossAx val="5425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258176"/>
        <c:axId val="53863552"/>
        <c:axId val="0"/>
      </c:bar3DChart>
      <c:catAx>
        <c:axId val="5425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863552"/>
        <c:crosses val="autoZero"/>
        <c:auto val="1"/>
        <c:lblAlgn val="ctr"/>
        <c:lblOffset val="100"/>
        <c:noMultiLvlLbl val="0"/>
      </c:catAx>
      <c:valAx>
        <c:axId val="53863552"/>
        <c:scaling>
          <c:orientation val="minMax"/>
        </c:scaling>
        <c:delete val="1"/>
        <c:axPos val="l"/>
        <c:numFmt formatCode="0%" sourceLinked="1"/>
        <c:majorTickMark val="out"/>
        <c:minorTickMark val="none"/>
        <c:tickLblPos val="nextTo"/>
        <c:crossAx val="54258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153216"/>
        <c:axId val="53865280"/>
        <c:axId val="0"/>
      </c:bar3DChart>
      <c:catAx>
        <c:axId val="5415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865280"/>
        <c:crosses val="autoZero"/>
        <c:auto val="1"/>
        <c:lblAlgn val="ctr"/>
        <c:lblOffset val="100"/>
        <c:noMultiLvlLbl val="0"/>
      </c:catAx>
      <c:valAx>
        <c:axId val="53865280"/>
        <c:scaling>
          <c:orientation val="minMax"/>
        </c:scaling>
        <c:delete val="1"/>
        <c:axPos val="l"/>
        <c:numFmt formatCode="0%" sourceLinked="1"/>
        <c:majorTickMark val="out"/>
        <c:minorTickMark val="none"/>
        <c:tickLblPos val="nextTo"/>
        <c:crossAx val="5415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154240"/>
        <c:axId val="53867008"/>
      </c:lineChart>
      <c:catAx>
        <c:axId val="54154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867008"/>
        <c:crosses val="autoZero"/>
        <c:auto val="1"/>
        <c:lblAlgn val="ctr"/>
        <c:lblOffset val="100"/>
        <c:noMultiLvlLbl val="0"/>
      </c:catAx>
      <c:valAx>
        <c:axId val="53867008"/>
        <c:scaling>
          <c:orientation val="minMax"/>
        </c:scaling>
        <c:delete val="1"/>
        <c:axPos val="l"/>
        <c:numFmt formatCode="0%" sourceLinked="1"/>
        <c:majorTickMark val="out"/>
        <c:minorTickMark val="none"/>
        <c:tickLblPos val="nextTo"/>
        <c:crossAx val="541542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156800"/>
        <c:axId val="53869312"/>
        <c:axId val="0"/>
      </c:bar3DChart>
      <c:catAx>
        <c:axId val="54156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869312"/>
        <c:crosses val="autoZero"/>
        <c:auto val="1"/>
        <c:lblAlgn val="ctr"/>
        <c:lblOffset val="100"/>
        <c:noMultiLvlLbl val="0"/>
      </c:catAx>
      <c:valAx>
        <c:axId val="53869312"/>
        <c:scaling>
          <c:orientation val="minMax"/>
        </c:scaling>
        <c:delete val="1"/>
        <c:axPos val="l"/>
        <c:numFmt formatCode="0%" sourceLinked="1"/>
        <c:majorTickMark val="out"/>
        <c:minorTickMark val="none"/>
        <c:tickLblPos val="nextTo"/>
        <c:crossAx val="54156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5460352"/>
        <c:axId val="54387840"/>
        <c:axId val="0"/>
      </c:bar3DChart>
      <c:catAx>
        <c:axId val="55460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387840"/>
        <c:crosses val="autoZero"/>
        <c:auto val="1"/>
        <c:lblAlgn val="ctr"/>
        <c:lblOffset val="100"/>
        <c:noMultiLvlLbl val="0"/>
      </c:catAx>
      <c:valAx>
        <c:axId val="54387840"/>
        <c:scaling>
          <c:orientation val="minMax"/>
        </c:scaling>
        <c:delete val="1"/>
        <c:axPos val="l"/>
        <c:numFmt formatCode="0%" sourceLinked="1"/>
        <c:majorTickMark val="out"/>
        <c:minorTickMark val="none"/>
        <c:tickLblPos val="nextTo"/>
        <c:crossAx val="55460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5461376"/>
        <c:axId val="54389568"/>
        <c:axId val="0"/>
      </c:bar3DChart>
      <c:catAx>
        <c:axId val="5546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389568"/>
        <c:crosses val="autoZero"/>
        <c:auto val="1"/>
        <c:lblAlgn val="ctr"/>
        <c:lblOffset val="100"/>
        <c:noMultiLvlLbl val="0"/>
      </c:catAx>
      <c:valAx>
        <c:axId val="54389568"/>
        <c:scaling>
          <c:orientation val="minMax"/>
        </c:scaling>
        <c:delete val="1"/>
        <c:axPos val="l"/>
        <c:numFmt formatCode="0%" sourceLinked="1"/>
        <c:majorTickMark val="out"/>
        <c:minorTickMark val="none"/>
        <c:tickLblPos val="nextTo"/>
        <c:crossAx val="5546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5462400"/>
        <c:axId val="54391296"/>
        <c:axId val="0"/>
      </c:bar3DChart>
      <c:catAx>
        <c:axId val="55462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391296"/>
        <c:crosses val="autoZero"/>
        <c:auto val="1"/>
        <c:lblAlgn val="ctr"/>
        <c:lblOffset val="100"/>
        <c:noMultiLvlLbl val="0"/>
      </c:catAx>
      <c:valAx>
        <c:axId val="54391296"/>
        <c:scaling>
          <c:orientation val="minMax"/>
        </c:scaling>
        <c:delete val="1"/>
        <c:axPos val="l"/>
        <c:numFmt formatCode="0%" sourceLinked="1"/>
        <c:majorTickMark val="out"/>
        <c:minorTickMark val="none"/>
        <c:tickLblPos val="nextTo"/>
        <c:crossAx val="55462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5463424"/>
        <c:axId val="54393024"/>
        <c:axId val="0"/>
      </c:bar3DChart>
      <c:catAx>
        <c:axId val="5546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393024"/>
        <c:crosses val="autoZero"/>
        <c:auto val="1"/>
        <c:lblAlgn val="ctr"/>
        <c:lblOffset val="100"/>
        <c:noMultiLvlLbl val="0"/>
      </c:catAx>
      <c:valAx>
        <c:axId val="54393024"/>
        <c:scaling>
          <c:orientation val="minMax"/>
        </c:scaling>
        <c:delete val="1"/>
        <c:axPos val="l"/>
        <c:numFmt formatCode="0%" sourceLinked="1"/>
        <c:majorTickMark val="out"/>
        <c:minorTickMark val="none"/>
        <c:tickLblPos val="nextTo"/>
        <c:crossAx val="5546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51979776"/>
        <c:axId val="117560960"/>
        <c:axId val="0"/>
      </c:bar3DChart>
      <c:catAx>
        <c:axId val="5197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60960"/>
        <c:crosses val="autoZero"/>
        <c:auto val="1"/>
        <c:lblAlgn val="ctr"/>
        <c:lblOffset val="100"/>
        <c:noMultiLvlLbl val="0"/>
      </c:catAx>
      <c:valAx>
        <c:axId val="117560960"/>
        <c:scaling>
          <c:orientation val="minMax"/>
        </c:scaling>
        <c:delete val="1"/>
        <c:axPos val="l"/>
        <c:numFmt formatCode="0%" sourceLinked="1"/>
        <c:majorTickMark val="out"/>
        <c:minorTickMark val="none"/>
        <c:tickLblPos val="nextTo"/>
        <c:crossAx val="51979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6201728"/>
        <c:axId val="55787520"/>
        <c:axId val="0"/>
      </c:bar3DChart>
      <c:catAx>
        <c:axId val="56201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787520"/>
        <c:crosses val="autoZero"/>
        <c:auto val="1"/>
        <c:lblAlgn val="ctr"/>
        <c:lblOffset val="100"/>
        <c:noMultiLvlLbl val="0"/>
      </c:catAx>
      <c:valAx>
        <c:axId val="55787520"/>
        <c:scaling>
          <c:orientation val="minMax"/>
        </c:scaling>
        <c:delete val="1"/>
        <c:axPos val="l"/>
        <c:numFmt formatCode="0%" sourceLinked="1"/>
        <c:majorTickMark val="out"/>
        <c:minorTickMark val="none"/>
        <c:tickLblPos val="nextTo"/>
        <c:crossAx val="56201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6204288"/>
        <c:axId val="55791552"/>
        <c:axId val="0"/>
      </c:bar3DChart>
      <c:catAx>
        <c:axId val="5620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91552"/>
        <c:crosses val="autoZero"/>
        <c:auto val="1"/>
        <c:lblAlgn val="ctr"/>
        <c:lblOffset val="100"/>
        <c:noMultiLvlLbl val="0"/>
      </c:catAx>
      <c:valAx>
        <c:axId val="55791552"/>
        <c:scaling>
          <c:orientation val="minMax"/>
        </c:scaling>
        <c:delete val="1"/>
        <c:axPos val="l"/>
        <c:numFmt formatCode="0%" sourceLinked="1"/>
        <c:majorTickMark val="out"/>
        <c:minorTickMark val="none"/>
        <c:tickLblPos val="nextTo"/>
        <c:crossAx val="56204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6559104"/>
        <c:axId val="55793280"/>
        <c:axId val="0"/>
      </c:bar3DChart>
      <c:catAx>
        <c:axId val="5655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93280"/>
        <c:crosses val="autoZero"/>
        <c:auto val="1"/>
        <c:lblAlgn val="ctr"/>
        <c:lblOffset val="100"/>
        <c:noMultiLvlLbl val="0"/>
      </c:catAx>
      <c:valAx>
        <c:axId val="55793280"/>
        <c:scaling>
          <c:orientation val="minMax"/>
        </c:scaling>
        <c:delete val="1"/>
        <c:axPos val="l"/>
        <c:numFmt formatCode="0%" sourceLinked="1"/>
        <c:majorTickMark val="out"/>
        <c:minorTickMark val="none"/>
        <c:tickLblPos val="nextTo"/>
        <c:crossAx val="5655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6560128"/>
        <c:axId val="55795008"/>
        <c:axId val="0"/>
      </c:bar3DChart>
      <c:catAx>
        <c:axId val="5656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95008"/>
        <c:crosses val="autoZero"/>
        <c:auto val="1"/>
        <c:lblAlgn val="ctr"/>
        <c:lblOffset val="100"/>
        <c:noMultiLvlLbl val="0"/>
      </c:catAx>
      <c:valAx>
        <c:axId val="55795008"/>
        <c:scaling>
          <c:orientation val="minMax"/>
        </c:scaling>
        <c:delete val="1"/>
        <c:axPos val="l"/>
        <c:numFmt formatCode="0%" sourceLinked="1"/>
        <c:majorTickMark val="out"/>
        <c:minorTickMark val="none"/>
        <c:tickLblPos val="nextTo"/>
        <c:crossAx val="5656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6561152"/>
        <c:axId val="56281344"/>
        <c:axId val="0"/>
      </c:bar3DChart>
      <c:catAx>
        <c:axId val="5656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281344"/>
        <c:crosses val="autoZero"/>
        <c:auto val="1"/>
        <c:lblAlgn val="ctr"/>
        <c:lblOffset val="100"/>
        <c:noMultiLvlLbl val="0"/>
      </c:catAx>
      <c:valAx>
        <c:axId val="56281344"/>
        <c:scaling>
          <c:orientation val="minMax"/>
        </c:scaling>
        <c:delete val="1"/>
        <c:axPos val="l"/>
        <c:numFmt formatCode="0%" sourceLinked="1"/>
        <c:majorTickMark val="out"/>
        <c:minorTickMark val="none"/>
        <c:tickLblPos val="nextTo"/>
        <c:crossAx val="5656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6750592"/>
        <c:axId val="56283072"/>
        <c:axId val="0"/>
      </c:bar3DChart>
      <c:catAx>
        <c:axId val="5675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283072"/>
        <c:crosses val="autoZero"/>
        <c:auto val="1"/>
        <c:lblAlgn val="ctr"/>
        <c:lblOffset val="100"/>
        <c:noMultiLvlLbl val="0"/>
      </c:catAx>
      <c:valAx>
        <c:axId val="56283072"/>
        <c:scaling>
          <c:orientation val="minMax"/>
        </c:scaling>
        <c:delete val="1"/>
        <c:axPos val="l"/>
        <c:numFmt formatCode="0%" sourceLinked="1"/>
        <c:majorTickMark val="out"/>
        <c:minorTickMark val="none"/>
        <c:tickLblPos val="nextTo"/>
        <c:crossAx val="5675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6751616"/>
        <c:axId val="56284800"/>
        <c:axId val="0"/>
      </c:bar3DChart>
      <c:catAx>
        <c:axId val="5675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284800"/>
        <c:crosses val="autoZero"/>
        <c:auto val="1"/>
        <c:lblAlgn val="ctr"/>
        <c:lblOffset val="100"/>
        <c:noMultiLvlLbl val="0"/>
      </c:catAx>
      <c:valAx>
        <c:axId val="56284800"/>
        <c:scaling>
          <c:orientation val="minMax"/>
        </c:scaling>
        <c:delete val="1"/>
        <c:axPos val="l"/>
        <c:numFmt formatCode="0%" sourceLinked="1"/>
        <c:majorTickMark val="out"/>
        <c:minorTickMark val="none"/>
        <c:tickLblPos val="nextTo"/>
        <c:crossAx val="56751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6752640"/>
        <c:axId val="56286528"/>
        <c:axId val="0"/>
      </c:bar3DChart>
      <c:catAx>
        <c:axId val="5675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286528"/>
        <c:crosses val="autoZero"/>
        <c:auto val="1"/>
        <c:lblAlgn val="ctr"/>
        <c:lblOffset val="100"/>
        <c:noMultiLvlLbl val="0"/>
      </c:catAx>
      <c:valAx>
        <c:axId val="56286528"/>
        <c:scaling>
          <c:orientation val="minMax"/>
        </c:scaling>
        <c:delete val="1"/>
        <c:axPos val="l"/>
        <c:numFmt formatCode="0%" sourceLinked="1"/>
        <c:majorTickMark val="out"/>
        <c:minorTickMark val="none"/>
        <c:tickLblPos val="nextTo"/>
        <c:crossAx val="5675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6753664"/>
        <c:axId val="118088832"/>
        <c:axId val="0"/>
      </c:bar3DChart>
      <c:catAx>
        <c:axId val="5675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088832"/>
        <c:crosses val="autoZero"/>
        <c:auto val="1"/>
        <c:lblAlgn val="ctr"/>
        <c:lblOffset val="100"/>
        <c:noMultiLvlLbl val="0"/>
      </c:catAx>
      <c:valAx>
        <c:axId val="118088832"/>
        <c:scaling>
          <c:orientation val="minMax"/>
        </c:scaling>
        <c:delete val="1"/>
        <c:axPos val="l"/>
        <c:numFmt formatCode="0%" sourceLinked="1"/>
        <c:majorTickMark val="out"/>
        <c:minorTickMark val="none"/>
        <c:tickLblPos val="nextTo"/>
        <c:crossAx val="56753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18653440"/>
        <c:axId val="118090560"/>
        <c:axId val="0"/>
      </c:bar3DChart>
      <c:catAx>
        <c:axId val="11865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090560"/>
        <c:crosses val="autoZero"/>
        <c:auto val="1"/>
        <c:lblAlgn val="ctr"/>
        <c:lblOffset val="100"/>
        <c:noMultiLvlLbl val="0"/>
      </c:catAx>
      <c:valAx>
        <c:axId val="118090560"/>
        <c:scaling>
          <c:orientation val="minMax"/>
        </c:scaling>
        <c:delete val="1"/>
        <c:axPos val="l"/>
        <c:numFmt formatCode="0%" sourceLinked="1"/>
        <c:majorTickMark val="out"/>
        <c:minorTickMark val="none"/>
        <c:tickLblPos val="nextTo"/>
        <c:crossAx val="118653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51980800"/>
        <c:axId val="117562688"/>
        <c:axId val="0"/>
      </c:bar3DChart>
      <c:catAx>
        <c:axId val="5198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62688"/>
        <c:crosses val="autoZero"/>
        <c:auto val="1"/>
        <c:lblAlgn val="ctr"/>
        <c:lblOffset val="100"/>
        <c:noMultiLvlLbl val="0"/>
      </c:catAx>
      <c:valAx>
        <c:axId val="117562688"/>
        <c:scaling>
          <c:orientation val="minMax"/>
        </c:scaling>
        <c:delete val="1"/>
        <c:axPos val="l"/>
        <c:numFmt formatCode="0%" sourceLinked="1"/>
        <c:majorTickMark val="out"/>
        <c:minorTickMark val="none"/>
        <c:tickLblPos val="nextTo"/>
        <c:crossAx val="51980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18654464"/>
        <c:axId val="118092288"/>
      </c:lineChart>
      <c:catAx>
        <c:axId val="11865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092288"/>
        <c:crosses val="autoZero"/>
        <c:auto val="1"/>
        <c:lblAlgn val="ctr"/>
        <c:lblOffset val="100"/>
        <c:noMultiLvlLbl val="0"/>
      </c:catAx>
      <c:valAx>
        <c:axId val="118092288"/>
        <c:scaling>
          <c:orientation val="minMax"/>
        </c:scaling>
        <c:delete val="1"/>
        <c:axPos val="l"/>
        <c:numFmt formatCode="0%" sourceLinked="1"/>
        <c:majorTickMark val="out"/>
        <c:minorTickMark val="none"/>
        <c:tickLblPos val="nextTo"/>
        <c:crossAx val="11865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18656512"/>
        <c:axId val="118094592"/>
      </c:lineChart>
      <c:catAx>
        <c:axId val="118656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094592"/>
        <c:crosses val="autoZero"/>
        <c:auto val="1"/>
        <c:lblAlgn val="ctr"/>
        <c:lblOffset val="100"/>
        <c:noMultiLvlLbl val="0"/>
      </c:catAx>
      <c:valAx>
        <c:axId val="118094592"/>
        <c:scaling>
          <c:orientation val="minMax"/>
        </c:scaling>
        <c:delete val="1"/>
        <c:axPos val="l"/>
        <c:numFmt formatCode="0%" sourceLinked="1"/>
        <c:majorTickMark val="out"/>
        <c:minorTickMark val="none"/>
        <c:tickLblPos val="nextTo"/>
        <c:crossAx val="118656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19047680"/>
        <c:axId val="119219328"/>
      </c:lineChart>
      <c:catAx>
        <c:axId val="119047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219328"/>
        <c:crosses val="autoZero"/>
        <c:auto val="1"/>
        <c:lblAlgn val="ctr"/>
        <c:lblOffset val="100"/>
        <c:noMultiLvlLbl val="0"/>
      </c:catAx>
      <c:valAx>
        <c:axId val="119219328"/>
        <c:scaling>
          <c:orientation val="minMax"/>
        </c:scaling>
        <c:delete val="1"/>
        <c:axPos val="l"/>
        <c:numFmt formatCode="0%" sourceLinked="1"/>
        <c:majorTickMark val="out"/>
        <c:minorTickMark val="none"/>
        <c:tickLblPos val="nextTo"/>
        <c:crossAx val="119047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19049728"/>
        <c:axId val="119221632"/>
        <c:axId val="0"/>
      </c:bar3DChart>
      <c:catAx>
        <c:axId val="11904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21632"/>
        <c:crosses val="autoZero"/>
        <c:auto val="1"/>
        <c:lblAlgn val="ctr"/>
        <c:lblOffset val="100"/>
        <c:noMultiLvlLbl val="0"/>
      </c:catAx>
      <c:valAx>
        <c:axId val="119221632"/>
        <c:scaling>
          <c:orientation val="minMax"/>
        </c:scaling>
        <c:delete val="1"/>
        <c:axPos val="l"/>
        <c:numFmt formatCode="0%" sourceLinked="1"/>
        <c:majorTickMark val="out"/>
        <c:minorTickMark val="none"/>
        <c:tickLblPos val="nextTo"/>
        <c:crossAx val="119049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19431680"/>
        <c:axId val="119223360"/>
        <c:axId val="0"/>
      </c:bar3DChart>
      <c:catAx>
        <c:axId val="119431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23360"/>
        <c:crosses val="autoZero"/>
        <c:auto val="1"/>
        <c:lblAlgn val="ctr"/>
        <c:lblOffset val="100"/>
        <c:noMultiLvlLbl val="0"/>
      </c:catAx>
      <c:valAx>
        <c:axId val="119223360"/>
        <c:scaling>
          <c:orientation val="minMax"/>
        </c:scaling>
        <c:delete val="1"/>
        <c:axPos val="l"/>
        <c:numFmt formatCode="0%" sourceLinked="1"/>
        <c:majorTickMark val="out"/>
        <c:minorTickMark val="none"/>
        <c:tickLblPos val="nextTo"/>
        <c:crossAx val="119431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19432704"/>
        <c:axId val="119225088"/>
        <c:axId val="0"/>
      </c:bar3DChart>
      <c:catAx>
        <c:axId val="119432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25088"/>
        <c:crosses val="autoZero"/>
        <c:auto val="1"/>
        <c:lblAlgn val="ctr"/>
        <c:lblOffset val="100"/>
        <c:noMultiLvlLbl val="0"/>
      </c:catAx>
      <c:valAx>
        <c:axId val="119225088"/>
        <c:scaling>
          <c:orientation val="minMax"/>
        </c:scaling>
        <c:delete val="1"/>
        <c:axPos val="l"/>
        <c:numFmt formatCode="0%" sourceLinked="1"/>
        <c:majorTickMark val="out"/>
        <c:minorTickMark val="none"/>
        <c:tickLblPos val="nextTo"/>
        <c:crossAx val="119432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19433728"/>
        <c:axId val="119964224"/>
      </c:lineChart>
      <c:catAx>
        <c:axId val="119433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964224"/>
        <c:crosses val="autoZero"/>
        <c:auto val="1"/>
        <c:lblAlgn val="ctr"/>
        <c:lblOffset val="100"/>
        <c:noMultiLvlLbl val="0"/>
      </c:catAx>
      <c:valAx>
        <c:axId val="119964224"/>
        <c:scaling>
          <c:orientation val="minMax"/>
        </c:scaling>
        <c:delete val="1"/>
        <c:axPos val="l"/>
        <c:numFmt formatCode="0%" sourceLinked="1"/>
        <c:majorTickMark val="out"/>
        <c:minorTickMark val="none"/>
        <c:tickLblPos val="nextTo"/>
        <c:crossAx val="119433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19711232"/>
        <c:axId val="119966528"/>
        <c:axId val="0"/>
      </c:bar3DChart>
      <c:catAx>
        <c:axId val="11971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966528"/>
        <c:crosses val="autoZero"/>
        <c:auto val="1"/>
        <c:lblAlgn val="ctr"/>
        <c:lblOffset val="100"/>
        <c:noMultiLvlLbl val="0"/>
      </c:catAx>
      <c:valAx>
        <c:axId val="119966528"/>
        <c:scaling>
          <c:orientation val="minMax"/>
        </c:scaling>
        <c:delete val="1"/>
        <c:axPos val="l"/>
        <c:numFmt formatCode="0%" sourceLinked="1"/>
        <c:majorTickMark val="out"/>
        <c:minorTickMark val="none"/>
        <c:tickLblPos val="nextTo"/>
        <c:crossAx val="11971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19712768"/>
        <c:axId val="119968256"/>
        <c:axId val="0"/>
      </c:bar3DChart>
      <c:catAx>
        <c:axId val="119712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968256"/>
        <c:crosses val="autoZero"/>
        <c:auto val="1"/>
        <c:lblAlgn val="ctr"/>
        <c:lblOffset val="100"/>
        <c:noMultiLvlLbl val="0"/>
      </c:catAx>
      <c:valAx>
        <c:axId val="119968256"/>
        <c:scaling>
          <c:orientation val="minMax"/>
        </c:scaling>
        <c:delete val="1"/>
        <c:axPos val="l"/>
        <c:numFmt formatCode="0%" sourceLinked="1"/>
        <c:majorTickMark val="out"/>
        <c:minorTickMark val="none"/>
        <c:tickLblPos val="nextTo"/>
        <c:crossAx val="119712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19713280"/>
        <c:axId val="119969984"/>
        <c:axId val="0"/>
      </c:bar3DChart>
      <c:catAx>
        <c:axId val="119713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969984"/>
        <c:crosses val="autoZero"/>
        <c:auto val="1"/>
        <c:lblAlgn val="ctr"/>
        <c:lblOffset val="100"/>
        <c:noMultiLvlLbl val="0"/>
      </c:catAx>
      <c:valAx>
        <c:axId val="119969984"/>
        <c:scaling>
          <c:orientation val="minMax"/>
        </c:scaling>
        <c:delete val="1"/>
        <c:axPos val="l"/>
        <c:numFmt formatCode="0%" sourceLinked="1"/>
        <c:majorTickMark val="out"/>
        <c:minorTickMark val="none"/>
        <c:tickLblPos val="nextTo"/>
        <c:crossAx val="119713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51981824"/>
        <c:axId val="52167808"/>
        <c:axId val="0"/>
      </c:bar3DChart>
      <c:catAx>
        <c:axId val="5198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167808"/>
        <c:crosses val="autoZero"/>
        <c:auto val="1"/>
        <c:lblAlgn val="ctr"/>
        <c:lblOffset val="100"/>
        <c:noMultiLvlLbl val="0"/>
      </c:catAx>
      <c:valAx>
        <c:axId val="52167808"/>
        <c:scaling>
          <c:orientation val="minMax"/>
        </c:scaling>
        <c:delete val="1"/>
        <c:axPos val="l"/>
        <c:numFmt formatCode="0%" sourceLinked="1"/>
        <c:majorTickMark val="out"/>
        <c:minorTickMark val="none"/>
        <c:tickLblPos val="nextTo"/>
        <c:crossAx val="51981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19834112"/>
        <c:axId val="120488512"/>
        <c:axId val="0"/>
      </c:bar3DChart>
      <c:catAx>
        <c:axId val="11983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0488512"/>
        <c:crosses val="autoZero"/>
        <c:auto val="1"/>
        <c:lblAlgn val="ctr"/>
        <c:lblOffset val="100"/>
        <c:noMultiLvlLbl val="0"/>
      </c:catAx>
      <c:valAx>
        <c:axId val="120488512"/>
        <c:scaling>
          <c:orientation val="minMax"/>
        </c:scaling>
        <c:delete val="1"/>
        <c:axPos val="l"/>
        <c:numFmt formatCode="0%" sourceLinked="1"/>
        <c:majorTickMark val="out"/>
        <c:minorTickMark val="none"/>
        <c:tickLblPos val="nextTo"/>
        <c:crossAx val="11983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0546304"/>
        <c:axId val="120491968"/>
        <c:axId val="0"/>
      </c:bar3DChart>
      <c:catAx>
        <c:axId val="12054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491968"/>
        <c:crosses val="autoZero"/>
        <c:auto val="1"/>
        <c:lblAlgn val="ctr"/>
        <c:lblOffset val="100"/>
        <c:noMultiLvlLbl val="0"/>
      </c:catAx>
      <c:valAx>
        <c:axId val="120491968"/>
        <c:scaling>
          <c:orientation val="minMax"/>
        </c:scaling>
        <c:delete val="1"/>
        <c:axPos val="l"/>
        <c:numFmt formatCode="0%" sourceLinked="1"/>
        <c:majorTickMark val="out"/>
        <c:minorTickMark val="none"/>
        <c:tickLblPos val="nextTo"/>
        <c:crossAx val="120546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0547840"/>
        <c:axId val="120493696"/>
        <c:axId val="0"/>
      </c:bar3DChart>
      <c:catAx>
        <c:axId val="12054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493696"/>
        <c:crosses val="autoZero"/>
        <c:auto val="1"/>
        <c:lblAlgn val="ctr"/>
        <c:lblOffset val="100"/>
        <c:noMultiLvlLbl val="0"/>
      </c:catAx>
      <c:valAx>
        <c:axId val="120493696"/>
        <c:scaling>
          <c:orientation val="minMax"/>
        </c:scaling>
        <c:delete val="1"/>
        <c:axPos val="l"/>
        <c:numFmt formatCode="0%" sourceLinked="1"/>
        <c:majorTickMark val="out"/>
        <c:minorTickMark val="none"/>
        <c:tickLblPos val="nextTo"/>
        <c:crossAx val="120547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17841920"/>
        <c:axId val="120495424"/>
        <c:axId val="0"/>
      </c:bar3DChart>
      <c:catAx>
        <c:axId val="11784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495424"/>
        <c:crosses val="autoZero"/>
        <c:auto val="1"/>
        <c:lblAlgn val="ctr"/>
        <c:lblOffset val="100"/>
        <c:noMultiLvlLbl val="0"/>
      </c:catAx>
      <c:valAx>
        <c:axId val="120495424"/>
        <c:scaling>
          <c:orientation val="minMax"/>
        </c:scaling>
        <c:delete val="1"/>
        <c:axPos val="l"/>
        <c:numFmt formatCode="0%" sourceLinked="1"/>
        <c:majorTickMark val="out"/>
        <c:minorTickMark val="none"/>
        <c:tickLblPos val="nextTo"/>
        <c:crossAx val="117841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17842944"/>
        <c:axId val="56321152"/>
        <c:axId val="0"/>
      </c:bar3DChart>
      <c:catAx>
        <c:axId val="117842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321152"/>
        <c:crosses val="autoZero"/>
        <c:auto val="1"/>
        <c:lblAlgn val="ctr"/>
        <c:lblOffset val="100"/>
        <c:noMultiLvlLbl val="0"/>
      </c:catAx>
      <c:valAx>
        <c:axId val="56321152"/>
        <c:scaling>
          <c:orientation val="minMax"/>
        </c:scaling>
        <c:delete val="1"/>
        <c:axPos val="l"/>
        <c:numFmt formatCode="0%" sourceLinked="1"/>
        <c:majorTickMark val="out"/>
        <c:minorTickMark val="none"/>
        <c:tickLblPos val="nextTo"/>
        <c:crossAx val="117842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17843456"/>
        <c:axId val="56322880"/>
        <c:axId val="0"/>
      </c:bar3DChart>
      <c:catAx>
        <c:axId val="11784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322880"/>
        <c:crosses val="autoZero"/>
        <c:auto val="1"/>
        <c:lblAlgn val="ctr"/>
        <c:lblOffset val="100"/>
        <c:noMultiLvlLbl val="0"/>
      </c:catAx>
      <c:valAx>
        <c:axId val="56322880"/>
        <c:scaling>
          <c:orientation val="minMax"/>
        </c:scaling>
        <c:delete val="1"/>
        <c:axPos val="l"/>
        <c:numFmt formatCode="0%" sourceLinked="1"/>
        <c:majorTickMark val="out"/>
        <c:minorTickMark val="none"/>
        <c:tickLblPos val="nextTo"/>
        <c:crossAx val="117843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17844480"/>
        <c:axId val="56324608"/>
        <c:axId val="0"/>
      </c:bar3DChart>
      <c:catAx>
        <c:axId val="11784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324608"/>
        <c:crosses val="autoZero"/>
        <c:auto val="1"/>
        <c:lblAlgn val="ctr"/>
        <c:lblOffset val="100"/>
        <c:noMultiLvlLbl val="0"/>
      </c:catAx>
      <c:valAx>
        <c:axId val="56324608"/>
        <c:scaling>
          <c:orientation val="minMax"/>
        </c:scaling>
        <c:delete val="1"/>
        <c:axPos val="l"/>
        <c:numFmt formatCode="0%" sourceLinked="1"/>
        <c:majorTickMark val="out"/>
        <c:minorTickMark val="none"/>
        <c:tickLblPos val="nextTo"/>
        <c:crossAx val="117844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17845504"/>
        <c:axId val="56326336"/>
        <c:axId val="0"/>
      </c:bar3DChart>
      <c:catAx>
        <c:axId val="11784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6326336"/>
        <c:crosses val="autoZero"/>
        <c:auto val="1"/>
        <c:lblAlgn val="ctr"/>
        <c:lblOffset val="100"/>
        <c:noMultiLvlLbl val="0"/>
      </c:catAx>
      <c:valAx>
        <c:axId val="56326336"/>
        <c:scaling>
          <c:orientation val="minMax"/>
        </c:scaling>
        <c:delete val="1"/>
        <c:axPos val="l"/>
        <c:numFmt formatCode="0%" sourceLinked="1"/>
        <c:majorTickMark val="out"/>
        <c:minorTickMark val="none"/>
        <c:tickLblPos val="nextTo"/>
        <c:crossAx val="117845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20742400"/>
        <c:axId val="122109952"/>
        <c:axId val="0"/>
      </c:bar3DChart>
      <c:catAx>
        <c:axId val="120742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109952"/>
        <c:crosses val="autoZero"/>
        <c:auto val="1"/>
        <c:lblAlgn val="ctr"/>
        <c:lblOffset val="100"/>
        <c:noMultiLvlLbl val="0"/>
      </c:catAx>
      <c:valAx>
        <c:axId val="122109952"/>
        <c:scaling>
          <c:orientation val="minMax"/>
        </c:scaling>
        <c:delete val="1"/>
        <c:axPos val="l"/>
        <c:numFmt formatCode="0%" sourceLinked="1"/>
        <c:majorTickMark val="out"/>
        <c:minorTickMark val="none"/>
        <c:tickLblPos val="nextTo"/>
        <c:crossAx val="120742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20743424"/>
        <c:axId val="122111680"/>
        <c:axId val="0"/>
      </c:bar3DChart>
      <c:catAx>
        <c:axId val="12074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111680"/>
        <c:crosses val="autoZero"/>
        <c:auto val="1"/>
        <c:lblAlgn val="ctr"/>
        <c:lblOffset val="100"/>
        <c:noMultiLvlLbl val="0"/>
      </c:catAx>
      <c:valAx>
        <c:axId val="122111680"/>
        <c:scaling>
          <c:orientation val="minMax"/>
        </c:scaling>
        <c:delete val="1"/>
        <c:axPos val="l"/>
        <c:numFmt formatCode="0%" sourceLinked="1"/>
        <c:majorTickMark val="out"/>
        <c:minorTickMark val="none"/>
        <c:tickLblPos val="nextTo"/>
        <c:crossAx val="120743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52257280"/>
        <c:axId val="52169536"/>
        <c:axId val="0"/>
      </c:bar3DChart>
      <c:catAx>
        <c:axId val="5225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169536"/>
        <c:crosses val="autoZero"/>
        <c:auto val="1"/>
        <c:lblAlgn val="ctr"/>
        <c:lblOffset val="100"/>
        <c:noMultiLvlLbl val="0"/>
      </c:catAx>
      <c:valAx>
        <c:axId val="52169536"/>
        <c:scaling>
          <c:orientation val="minMax"/>
        </c:scaling>
        <c:delete val="1"/>
        <c:axPos val="l"/>
        <c:numFmt formatCode="0%" sourceLinked="1"/>
        <c:majorTickMark val="out"/>
        <c:minorTickMark val="none"/>
        <c:tickLblPos val="nextTo"/>
        <c:crossAx val="52257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0744448"/>
        <c:axId val="122113408"/>
      </c:lineChart>
      <c:catAx>
        <c:axId val="120744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113408"/>
        <c:crosses val="autoZero"/>
        <c:auto val="1"/>
        <c:lblAlgn val="ctr"/>
        <c:lblOffset val="100"/>
        <c:noMultiLvlLbl val="0"/>
      </c:catAx>
      <c:valAx>
        <c:axId val="122113408"/>
        <c:scaling>
          <c:orientation val="minMax"/>
        </c:scaling>
        <c:delete val="1"/>
        <c:axPos val="l"/>
        <c:numFmt formatCode="0%" sourceLinked="1"/>
        <c:majorTickMark val="out"/>
        <c:minorTickMark val="none"/>
        <c:tickLblPos val="nextTo"/>
        <c:crossAx val="120744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22348032"/>
        <c:axId val="122115712"/>
      </c:lineChart>
      <c:catAx>
        <c:axId val="122348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115712"/>
        <c:crosses val="autoZero"/>
        <c:auto val="1"/>
        <c:lblAlgn val="ctr"/>
        <c:lblOffset val="100"/>
        <c:noMultiLvlLbl val="0"/>
      </c:catAx>
      <c:valAx>
        <c:axId val="122115712"/>
        <c:scaling>
          <c:orientation val="minMax"/>
        </c:scaling>
        <c:delete val="1"/>
        <c:axPos val="l"/>
        <c:numFmt formatCode="0%" sourceLinked="1"/>
        <c:majorTickMark val="out"/>
        <c:minorTickMark val="none"/>
        <c:tickLblPos val="nextTo"/>
        <c:crossAx val="122348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22350080"/>
        <c:axId val="122748928"/>
      </c:lineChart>
      <c:catAx>
        <c:axId val="12235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748928"/>
        <c:crosses val="autoZero"/>
        <c:auto val="1"/>
        <c:lblAlgn val="ctr"/>
        <c:lblOffset val="100"/>
        <c:noMultiLvlLbl val="0"/>
      </c:catAx>
      <c:valAx>
        <c:axId val="122748928"/>
        <c:scaling>
          <c:orientation val="minMax"/>
        </c:scaling>
        <c:delete val="1"/>
        <c:axPos val="l"/>
        <c:numFmt formatCode="0%" sourceLinked="1"/>
        <c:majorTickMark val="out"/>
        <c:minorTickMark val="none"/>
        <c:tickLblPos val="nextTo"/>
        <c:crossAx val="12235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22679808"/>
        <c:axId val="122751232"/>
        <c:axId val="0"/>
      </c:bar3DChart>
      <c:catAx>
        <c:axId val="12267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51232"/>
        <c:crosses val="autoZero"/>
        <c:auto val="1"/>
        <c:lblAlgn val="ctr"/>
        <c:lblOffset val="100"/>
        <c:noMultiLvlLbl val="0"/>
      </c:catAx>
      <c:valAx>
        <c:axId val="122751232"/>
        <c:scaling>
          <c:orientation val="minMax"/>
        </c:scaling>
        <c:delete val="1"/>
        <c:axPos val="l"/>
        <c:numFmt formatCode="0%" sourceLinked="1"/>
        <c:majorTickMark val="out"/>
        <c:minorTickMark val="none"/>
        <c:tickLblPos val="nextTo"/>
        <c:crossAx val="122679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22681344"/>
        <c:axId val="122752960"/>
        <c:axId val="0"/>
      </c:bar3DChart>
      <c:catAx>
        <c:axId val="12268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52960"/>
        <c:crosses val="autoZero"/>
        <c:auto val="1"/>
        <c:lblAlgn val="ctr"/>
        <c:lblOffset val="100"/>
        <c:noMultiLvlLbl val="0"/>
      </c:catAx>
      <c:valAx>
        <c:axId val="122752960"/>
        <c:scaling>
          <c:orientation val="minMax"/>
        </c:scaling>
        <c:delete val="1"/>
        <c:axPos val="l"/>
        <c:numFmt formatCode="0%" sourceLinked="1"/>
        <c:majorTickMark val="out"/>
        <c:minorTickMark val="none"/>
        <c:tickLblPos val="nextTo"/>
        <c:crossAx val="12268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22682880"/>
        <c:axId val="122754688"/>
        <c:axId val="0"/>
      </c:bar3DChart>
      <c:catAx>
        <c:axId val="12268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54688"/>
        <c:crosses val="autoZero"/>
        <c:auto val="1"/>
        <c:lblAlgn val="ctr"/>
        <c:lblOffset val="100"/>
        <c:noMultiLvlLbl val="0"/>
      </c:catAx>
      <c:valAx>
        <c:axId val="122754688"/>
        <c:scaling>
          <c:orientation val="minMax"/>
        </c:scaling>
        <c:delete val="1"/>
        <c:axPos val="l"/>
        <c:numFmt formatCode="0%" sourceLinked="1"/>
        <c:majorTickMark val="out"/>
        <c:minorTickMark val="none"/>
        <c:tickLblPos val="nextTo"/>
        <c:crossAx val="12268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22875904"/>
        <c:axId val="122755840"/>
      </c:lineChart>
      <c:catAx>
        <c:axId val="122875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755840"/>
        <c:crosses val="autoZero"/>
        <c:auto val="1"/>
        <c:lblAlgn val="ctr"/>
        <c:lblOffset val="100"/>
        <c:noMultiLvlLbl val="0"/>
      </c:catAx>
      <c:valAx>
        <c:axId val="122755840"/>
        <c:scaling>
          <c:orientation val="minMax"/>
        </c:scaling>
        <c:delete val="1"/>
        <c:axPos val="l"/>
        <c:numFmt formatCode="0%" sourceLinked="1"/>
        <c:majorTickMark val="out"/>
        <c:minorTickMark val="none"/>
        <c:tickLblPos val="nextTo"/>
        <c:crossAx val="122875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22877440"/>
        <c:axId val="122954880"/>
        <c:axId val="0"/>
      </c:bar3DChart>
      <c:catAx>
        <c:axId val="12287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954880"/>
        <c:crosses val="autoZero"/>
        <c:auto val="1"/>
        <c:lblAlgn val="ctr"/>
        <c:lblOffset val="100"/>
        <c:noMultiLvlLbl val="0"/>
      </c:catAx>
      <c:valAx>
        <c:axId val="122954880"/>
        <c:scaling>
          <c:orientation val="minMax"/>
        </c:scaling>
        <c:delete val="1"/>
        <c:axPos val="l"/>
        <c:numFmt formatCode="0%" sourceLinked="1"/>
        <c:majorTickMark val="out"/>
        <c:minorTickMark val="none"/>
        <c:tickLblPos val="nextTo"/>
        <c:crossAx val="12287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22878464"/>
        <c:axId val="122956032"/>
        <c:axId val="0"/>
      </c:bar3DChart>
      <c:catAx>
        <c:axId val="122878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956032"/>
        <c:crosses val="autoZero"/>
        <c:auto val="1"/>
        <c:lblAlgn val="ctr"/>
        <c:lblOffset val="100"/>
        <c:noMultiLvlLbl val="0"/>
      </c:catAx>
      <c:valAx>
        <c:axId val="122956032"/>
        <c:scaling>
          <c:orientation val="minMax"/>
        </c:scaling>
        <c:delete val="1"/>
        <c:axPos val="l"/>
        <c:numFmt formatCode="0%" sourceLinked="1"/>
        <c:majorTickMark val="out"/>
        <c:minorTickMark val="none"/>
        <c:tickLblPos val="nextTo"/>
        <c:crossAx val="122878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22879488"/>
        <c:axId val="122957760"/>
        <c:axId val="0"/>
      </c:bar3DChart>
      <c:catAx>
        <c:axId val="12287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957760"/>
        <c:crosses val="autoZero"/>
        <c:auto val="1"/>
        <c:lblAlgn val="ctr"/>
        <c:lblOffset val="100"/>
        <c:noMultiLvlLbl val="0"/>
      </c:catAx>
      <c:valAx>
        <c:axId val="122957760"/>
        <c:scaling>
          <c:orientation val="minMax"/>
        </c:scaling>
        <c:delete val="1"/>
        <c:axPos val="l"/>
        <c:numFmt formatCode="0%" sourceLinked="1"/>
        <c:majorTickMark val="out"/>
        <c:minorTickMark val="none"/>
        <c:tickLblPos val="nextTo"/>
        <c:crossAx val="122879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52258304"/>
        <c:axId val="52171264"/>
        <c:axId val="0"/>
      </c:bar3DChart>
      <c:catAx>
        <c:axId val="5225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171264"/>
        <c:crosses val="autoZero"/>
        <c:auto val="1"/>
        <c:lblAlgn val="ctr"/>
        <c:lblOffset val="100"/>
        <c:noMultiLvlLbl val="0"/>
      </c:catAx>
      <c:valAx>
        <c:axId val="52171264"/>
        <c:scaling>
          <c:orientation val="minMax"/>
        </c:scaling>
        <c:delete val="1"/>
        <c:axPos val="l"/>
        <c:numFmt formatCode="0%" sourceLinked="1"/>
        <c:majorTickMark val="out"/>
        <c:minorTickMark val="none"/>
        <c:tickLblPos val="nextTo"/>
        <c:crossAx val="52258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23113984"/>
        <c:axId val="122959488"/>
      </c:lineChart>
      <c:catAx>
        <c:axId val="123113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959488"/>
        <c:crosses val="autoZero"/>
        <c:auto val="1"/>
        <c:lblAlgn val="ctr"/>
        <c:lblOffset val="100"/>
        <c:noMultiLvlLbl val="0"/>
      </c:catAx>
      <c:valAx>
        <c:axId val="122959488"/>
        <c:scaling>
          <c:orientation val="minMax"/>
        </c:scaling>
        <c:delete val="1"/>
        <c:axPos val="l"/>
        <c:numFmt formatCode="0%" sourceLinked="1"/>
        <c:majorTickMark val="out"/>
        <c:minorTickMark val="none"/>
        <c:tickLblPos val="nextTo"/>
        <c:crossAx val="123113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23117056"/>
        <c:axId val="123396096"/>
        <c:axId val="0"/>
      </c:bar3DChart>
      <c:catAx>
        <c:axId val="123117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3396096"/>
        <c:crosses val="autoZero"/>
        <c:auto val="1"/>
        <c:lblAlgn val="ctr"/>
        <c:lblOffset val="100"/>
        <c:noMultiLvlLbl val="0"/>
      </c:catAx>
      <c:valAx>
        <c:axId val="123396096"/>
        <c:scaling>
          <c:orientation val="minMax"/>
        </c:scaling>
        <c:delete val="1"/>
        <c:axPos val="l"/>
        <c:numFmt formatCode="0%" sourceLinked="1"/>
        <c:majorTickMark val="out"/>
        <c:minorTickMark val="none"/>
        <c:tickLblPos val="nextTo"/>
        <c:crossAx val="123117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23535872"/>
        <c:axId val="123397824"/>
        <c:axId val="0"/>
      </c:bar3DChart>
      <c:catAx>
        <c:axId val="123535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3397824"/>
        <c:crosses val="autoZero"/>
        <c:auto val="1"/>
        <c:lblAlgn val="ctr"/>
        <c:lblOffset val="100"/>
        <c:noMultiLvlLbl val="0"/>
      </c:catAx>
      <c:valAx>
        <c:axId val="123397824"/>
        <c:scaling>
          <c:orientation val="minMax"/>
        </c:scaling>
        <c:delete val="1"/>
        <c:axPos val="l"/>
        <c:numFmt formatCode="0%" sourceLinked="1"/>
        <c:majorTickMark val="out"/>
        <c:minorTickMark val="none"/>
        <c:tickLblPos val="nextTo"/>
        <c:crossAx val="123535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23536896"/>
        <c:axId val="123399552"/>
        <c:axId val="0"/>
      </c:bar3DChart>
      <c:catAx>
        <c:axId val="123536896"/>
        <c:scaling>
          <c:orientation val="minMax"/>
        </c:scaling>
        <c:delete val="1"/>
        <c:axPos val="b"/>
        <c:majorTickMark val="out"/>
        <c:minorTickMark val="none"/>
        <c:tickLblPos val="nextTo"/>
        <c:crossAx val="123399552"/>
        <c:crosses val="autoZero"/>
        <c:auto val="1"/>
        <c:lblAlgn val="ctr"/>
        <c:lblOffset val="100"/>
        <c:noMultiLvlLbl val="0"/>
      </c:catAx>
      <c:valAx>
        <c:axId val="123399552"/>
        <c:scaling>
          <c:orientation val="minMax"/>
        </c:scaling>
        <c:delete val="1"/>
        <c:axPos val="l"/>
        <c:numFmt formatCode="0%" sourceLinked="1"/>
        <c:majorTickMark val="out"/>
        <c:minorTickMark val="none"/>
        <c:tickLblPos val="nextTo"/>
        <c:crossAx val="123536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23537920"/>
        <c:axId val="123401280"/>
        <c:axId val="0"/>
      </c:bar3DChart>
      <c:catAx>
        <c:axId val="123537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3401280"/>
        <c:crosses val="autoZero"/>
        <c:auto val="1"/>
        <c:lblAlgn val="ctr"/>
        <c:lblOffset val="100"/>
        <c:noMultiLvlLbl val="0"/>
      </c:catAx>
      <c:valAx>
        <c:axId val="123401280"/>
        <c:scaling>
          <c:orientation val="minMax"/>
        </c:scaling>
        <c:delete val="1"/>
        <c:axPos val="l"/>
        <c:numFmt formatCode="0%" sourceLinked="1"/>
        <c:majorTickMark val="out"/>
        <c:minorTickMark val="none"/>
        <c:tickLblPos val="nextTo"/>
        <c:crossAx val="123537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23538944"/>
        <c:axId val="123403008"/>
        <c:axId val="0"/>
      </c:bar3DChart>
      <c:catAx>
        <c:axId val="123538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3403008"/>
        <c:crosses val="autoZero"/>
        <c:auto val="1"/>
        <c:lblAlgn val="ctr"/>
        <c:lblOffset val="100"/>
        <c:noMultiLvlLbl val="0"/>
      </c:catAx>
      <c:valAx>
        <c:axId val="123403008"/>
        <c:scaling>
          <c:orientation val="minMax"/>
        </c:scaling>
        <c:delete val="1"/>
        <c:axPos val="l"/>
        <c:numFmt formatCode="0%" sourceLinked="1"/>
        <c:majorTickMark val="out"/>
        <c:minorTickMark val="none"/>
        <c:tickLblPos val="nextTo"/>
        <c:crossAx val="123538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23926016"/>
        <c:axId val="123971840"/>
        <c:axId val="0"/>
      </c:bar3DChart>
      <c:catAx>
        <c:axId val="123926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971840"/>
        <c:crosses val="autoZero"/>
        <c:auto val="1"/>
        <c:lblAlgn val="ctr"/>
        <c:lblOffset val="100"/>
        <c:noMultiLvlLbl val="0"/>
      </c:catAx>
      <c:valAx>
        <c:axId val="123971840"/>
        <c:scaling>
          <c:orientation val="minMax"/>
        </c:scaling>
        <c:delete val="1"/>
        <c:axPos val="l"/>
        <c:numFmt formatCode="0%" sourceLinked="1"/>
        <c:majorTickMark val="out"/>
        <c:minorTickMark val="none"/>
        <c:tickLblPos val="nextTo"/>
        <c:crossAx val="123926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0238080"/>
        <c:axId val="123973568"/>
        <c:axId val="0"/>
      </c:bar3DChart>
      <c:catAx>
        <c:axId val="12023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973568"/>
        <c:crosses val="autoZero"/>
        <c:auto val="1"/>
        <c:lblAlgn val="ctr"/>
        <c:lblOffset val="100"/>
        <c:noMultiLvlLbl val="0"/>
      </c:catAx>
      <c:valAx>
        <c:axId val="123973568"/>
        <c:scaling>
          <c:orientation val="minMax"/>
        </c:scaling>
        <c:delete val="1"/>
        <c:axPos val="l"/>
        <c:numFmt formatCode="0%" sourceLinked="1"/>
        <c:majorTickMark val="out"/>
        <c:minorTickMark val="none"/>
        <c:tickLblPos val="nextTo"/>
        <c:crossAx val="120238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0239616"/>
        <c:axId val="123975296"/>
        <c:axId val="0"/>
      </c:bar3DChart>
      <c:catAx>
        <c:axId val="1202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975296"/>
        <c:crosses val="autoZero"/>
        <c:auto val="1"/>
        <c:lblAlgn val="ctr"/>
        <c:lblOffset val="100"/>
        <c:noMultiLvlLbl val="0"/>
      </c:catAx>
      <c:valAx>
        <c:axId val="123975296"/>
        <c:scaling>
          <c:orientation val="minMax"/>
        </c:scaling>
        <c:delete val="1"/>
        <c:axPos val="l"/>
        <c:numFmt formatCode="0%" sourceLinked="1"/>
        <c:majorTickMark val="out"/>
        <c:minorTickMark val="none"/>
        <c:tickLblPos val="nextTo"/>
        <c:crossAx val="1202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20241664"/>
        <c:axId val="123977024"/>
        <c:axId val="0"/>
      </c:bar3DChart>
      <c:catAx>
        <c:axId val="12024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977024"/>
        <c:crosses val="autoZero"/>
        <c:auto val="1"/>
        <c:lblAlgn val="ctr"/>
        <c:lblOffset val="100"/>
        <c:noMultiLvlLbl val="0"/>
      </c:catAx>
      <c:valAx>
        <c:axId val="123977024"/>
        <c:scaling>
          <c:orientation val="minMax"/>
        </c:scaling>
        <c:delete val="1"/>
        <c:axPos val="l"/>
        <c:numFmt formatCode="0%" sourceLinked="1"/>
        <c:majorTickMark val="out"/>
        <c:minorTickMark val="none"/>
        <c:tickLblPos val="nextTo"/>
        <c:crossAx val="120241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52259328"/>
        <c:axId val="52172992"/>
        <c:axId val="0"/>
      </c:bar3DChart>
      <c:catAx>
        <c:axId val="5225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172992"/>
        <c:crosses val="autoZero"/>
        <c:auto val="1"/>
        <c:lblAlgn val="ctr"/>
        <c:lblOffset val="100"/>
        <c:noMultiLvlLbl val="0"/>
      </c:catAx>
      <c:valAx>
        <c:axId val="52172992"/>
        <c:scaling>
          <c:orientation val="minMax"/>
        </c:scaling>
        <c:delete val="1"/>
        <c:axPos val="l"/>
        <c:numFmt formatCode="0%" sourceLinked="1"/>
        <c:majorTickMark val="out"/>
        <c:minorTickMark val="none"/>
        <c:tickLblPos val="nextTo"/>
        <c:crossAx val="52259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24080640"/>
        <c:axId val="120308864"/>
        <c:axId val="0"/>
      </c:bar3DChart>
      <c:catAx>
        <c:axId val="12408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308864"/>
        <c:crosses val="autoZero"/>
        <c:auto val="1"/>
        <c:lblAlgn val="ctr"/>
        <c:lblOffset val="100"/>
        <c:noMultiLvlLbl val="0"/>
      </c:catAx>
      <c:valAx>
        <c:axId val="120308864"/>
        <c:scaling>
          <c:orientation val="minMax"/>
        </c:scaling>
        <c:delete val="1"/>
        <c:axPos val="l"/>
        <c:numFmt formatCode="0%" sourceLinked="1"/>
        <c:majorTickMark val="out"/>
        <c:minorTickMark val="none"/>
        <c:tickLblPos val="nextTo"/>
        <c:crossAx val="12408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24081664"/>
        <c:axId val="120310592"/>
        <c:axId val="0"/>
      </c:bar3DChart>
      <c:catAx>
        <c:axId val="12408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310592"/>
        <c:crosses val="autoZero"/>
        <c:auto val="1"/>
        <c:lblAlgn val="ctr"/>
        <c:lblOffset val="100"/>
        <c:noMultiLvlLbl val="0"/>
      </c:catAx>
      <c:valAx>
        <c:axId val="120310592"/>
        <c:scaling>
          <c:orientation val="minMax"/>
        </c:scaling>
        <c:delete val="1"/>
        <c:axPos val="l"/>
        <c:numFmt formatCode="0%" sourceLinked="1"/>
        <c:majorTickMark val="out"/>
        <c:minorTickMark val="none"/>
        <c:tickLblPos val="nextTo"/>
        <c:crossAx val="124081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24082688"/>
        <c:axId val="120312320"/>
        <c:axId val="0"/>
      </c:bar3DChart>
      <c:catAx>
        <c:axId val="12408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312320"/>
        <c:crosses val="autoZero"/>
        <c:auto val="1"/>
        <c:lblAlgn val="ctr"/>
        <c:lblOffset val="100"/>
        <c:noMultiLvlLbl val="0"/>
      </c:catAx>
      <c:valAx>
        <c:axId val="120312320"/>
        <c:scaling>
          <c:orientation val="minMax"/>
        </c:scaling>
        <c:delete val="1"/>
        <c:axPos val="l"/>
        <c:numFmt formatCode="0%" sourceLinked="1"/>
        <c:majorTickMark val="out"/>
        <c:minorTickMark val="none"/>
        <c:tickLblPos val="nextTo"/>
        <c:crossAx val="124082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24083712"/>
        <c:axId val="120314048"/>
        <c:axId val="0"/>
      </c:bar3DChart>
      <c:catAx>
        <c:axId val="12408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314048"/>
        <c:crosses val="autoZero"/>
        <c:auto val="1"/>
        <c:lblAlgn val="ctr"/>
        <c:lblOffset val="100"/>
        <c:noMultiLvlLbl val="0"/>
      </c:catAx>
      <c:valAx>
        <c:axId val="120314048"/>
        <c:scaling>
          <c:orientation val="minMax"/>
        </c:scaling>
        <c:delete val="1"/>
        <c:axPos val="l"/>
        <c:numFmt formatCode="0%" sourceLinked="1"/>
        <c:majorTickMark val="out"/>
        <c:minorTickMark val="none"/>
        <c:tickLblPos val="nextTo"/>
        <c:crossAx val="124083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24649984"/>
        <c:axId val="124616704"/>
        <c:axId val="0"/>
      </c:bar3DChart>
      <c:catAx>
        <c:axId val="124649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616704"/>
        <c:crosses val="autoZero"/>
        <c:auto val="1"/>
        <c:lblAlgn val="ctr"/>
        <c:lblOffset val="100"/>
        <c:noMultiLvlLbl val="0"/>
      </c:catAx>
      <c:valAx>
        <c:axId val="124616704"/>
        <c:scaling>
          <c:orientation val="minMax"/>
        </c:scaling>
        <c:delete val="1"/>
        <c:axPos val="l"/>
        <c:numFmt formatCode="0%" sourceLinked="1"/>
        <c:majorTickMark val="out"/>
        <c:minorTickMark val="none"/>
        <c:tickLblPos val="nextTo"/>
        <c:crossAx val="124649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24651008"/>
        <c:axId val="124618432"/>
      </c:lineChart>
      <c:catAx>
        <c:axId val="124651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618432"/>
        <c:crosses val="autoZero"/>
        <c:auto val="1"/>
        <c:lblAlgn val="ctr"/>
        <c:lblOffset val="100"/>
        <c:noMultiLvlLbl val="0"/>
      </c:catAx>
      <c:valAx>
        <c:axId val="124618432"/>
        <c:scaling>
          <c:orientation val="minMax"/>
        </c:scaling>
        <c:delete val="1"/>
        <c:axPos val="l"/>
        <c:numFmt formatCode="0%" sourceLinked="1"/>
        <c:majorTickMark val="out"/>
        <c:minorTickMark val="none"/>
        <c:tickLblPos val="nextTo"/>
        <c:crossAx val="124651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24653056"/>
        <c:axId val="124620736"/>
      </c:lineChart>
      <c:catAx>
        <c:axId val="124653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620736"/>
        <c:crosses val="autoZero"/>
        <c:auto val="1"/>
        <c:lblAlgn val="ctr"/>
        <c:lblOffset val="100"/>
        <c:noMultiLvlLbl val="0"/>
      </c:catAx>
      <c:valAx>
        <c:axId val="124620736"/>
        <c:scaling>
          <c:orientation val="minMax"/>
        </c:scaling>
        <c:delete val="1"/>
        <c:axPos val="l"/>
        <c:numFmt formatCode="0%" sourceLinked="1"/>
        <c:majorTickMark val="out"/>
        <c:minorTickMark val="none"/>
        <c:tickLblPos val="nextTo"/>
        <c:crossAx val="124653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25040128"/>
        <c:axId val="124623040"/>
      </c:lineChart>
      <c:catAx>
        <c:axId val="12504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623040"/>
        <c:crosses val="autoZero"/>
        <c:auto val="1"/>
        <c:lblAlgn val="ctr"/>
        <c:lblOffset val="100"/>
        <c:noMultiLvlLbl val="0"/>
      </c:catAx>
      <c:valAx>
        <c:axId val="124623040"/>
        <c:scaling>
          <c:orientation val="minMax"/>
        </c:scaling>
        <c:delete val="1"/>
        <c:axPos val="l"/>
        <c:numFmt formatCode="0%" sourceLinked="1"/>
        <c:majorTickMark val="out"/>
        <c:minorTickMark val="none"/>
        <c:tickLblPos val="nextTo"/>
        <c:crossAx val="12504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25042176"/>
        <c:axId val="125395520"/>
        <c:axId val="0"/>
      </c:bar3DChart>
      <c:catAx>
        <c:axId val="12504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395520"/>
        <c:crosses val="autoZero"/>
        <c:auto val="1"/>
        <c:lblAlgn val="ctr"/>
        <c:lblOffset val="100"/>
        <c:noMultiLvlLbl val="0"/>
      </c:catAx>
      <c:valAx>
        <c:axId val="125395520"/>
        <c:scaling>
          <c:orientation val="minMax"/>
        </c:scaling>
        <c:delete val="1"/>
        <c:axPos val="l"/>
        <c:numFmt formatCode="0%" sourceLinked="1"/>
        <c:majorTickMark val="out"/>
        <c:minorTickMark val="none"/>
        <c:tickLblPos val="nextTo"/>
        <c:crossAx val="125042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25825536"/>
        <c:axId val="125397248"/>
        <c:axId val="0"/>
      </c:bar3DChart>
      <c:catAx>
        <c:axId val="12582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397248"/>
        <c:crosses val="autoZero"/>
        <c:auto val="1"/>
        <c:lblAlgn val="ctr"/>
        <c:lblOffset val="100"/>
        <c:noMultiLvlLbl val="0"/>
      </c:catAx>
      <c:valAx>
        <c:axId val="125397248"/>
        <c:scaling>
          <c:orientation val="minMax"/>
        </c:scaling>
        <c:delete val="1"/>
        <c:axPos val="l"/>
        <c:numFmt formatCode="0%" sourceLinked="1"/>
        <c:majorTickMark val="out"/>
        <c:minorTickMark val="none"/>
        <c:tickLblPos val="nextTo"/>
        <c:crossAx val="125825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52260352"/>
        <c:axId val="52355072"/>
        <c:axId val="0"/>
      </c:bar3DChart>
      <c:catAx>
        <c:axId val="5226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2355072"/>
        <c:crosses val="autoZero"/>
        <c:auto val="1"/>
        <c:lblAlgn val="ctr"/>
        <c:lblOffset val="100"/>
        <c:noMultiLvlLbl val="0"/>
      </c:catAx>
      <c:valAx>
        <c:axId val="52355072"/>
        <c:scaling>
          <c:orientation val="minMax"/>
        </c:scaling>
        <c:delete val="1"/>
        <c:axPos val="l"/>
        <c:numFmt formatCode="0%" sourceLinked="1"/>
        <c:majorTickMark val="out"/>
        <c:minorTickMark val="none"/>
        <c:tickLblPos val="nextTo"/>
        <c:crossAx val="52260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25827072"/>
        <c:axId val="125398976"/>
        <c:axId val="0"/>
      </c:bar3DChart>
      <c:catAx>
        <c:axId val="12582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398976"/>
        <c:crosses val="autoZero"/>
        <c:auto val="1"/>
        <c:lblAlgn val="ctr"/>
        <c:lblOffset val="100"/>
        <c:noMultiLvlLbl val="0"/>
      </c:catAx>
      <c:valAx>
        <c:axId val="125398976"/>
        <c:scaling>
          <c:orientation val="minMax"/>
        </c:scaling>
        <c:delete val="1"/>
        <c:axPos val="l"/>
        <c:numFmt formatCode="0%" sourceLinked="1"/>
        <c:majorTickMark val="out"/>
        <c:minorTickMark val="none"/>
        <c:tickLblPos val="nextTo"/>
        <c:crossAx val="125827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25595648"/>
        <c:axId val="125400704"/>
      </c:lineChart>
      <c:catAx>
        <c:axId val="12559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5400704"/>
        <c:crosses val="autoZero"/>
        <c:auto val="1"/>
        <c:lblAlgn val="ctr"/>
        <c:lblOffset val="100"/>
        <c:noMultiLvlLbl val="0"/>
      </c:catAx>
      <c:valAx>
        <c:axId val="125400704"/>
        <c:scaling>
          <c:orientation val="minMax"/>
        </c:scaling>
        <c:delete val="1"/>
        <c:axPos val="l"/>
        <c:numFmt formatCode="0%" sourceLinked="1"/>
        <c:majorTickMark val="out"/>
        <c:minorTickMark val="none"/>
        <c:tickLblPos val="nextTo"/>
        <c:crossAx val="12559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25597184"/>
        <c:axId val="125960768"/>
        <c:axId val="0"/>
      </c:bar3DChart>
      <c:catAx>
        <c:axId val="12559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960768"/>
        <c:crosses val="autoZero"/>
        <c:auto val="1"/>
        <c:lblAlgn val="ctr"/>
        <c:lblOffset val="100"/>
        <c:noMultiLvlLbl val="0"/>
      </c:catAx>
      <c:valAx>
        <c:axId val="125960768"/>
        <c:scaling>
          <c:orientation val="minMax"/>
        </c:scaling>
        <c:delete val="1"/>
        <c:axPos val="l"/>
        <c:numFmt formatCode="0%" sourceLinked="1"/>
        <c:majorTickMark val="out"/>
        <c:minorTickMark val="none"/>
        <c:tickLblPos val="nextTo"/>
        <c:crossAx val="12559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25598208"/>
        <c:axId val="125962496"/>
        <c:axId val="0"/>
      </c:bar3DChart>
      <c:catAx>
        <c:axId val="12559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962496"/>
        <c:crosses val="autoZero"/>
        <c:auto val="1"/>
        <c:lblAlgn val="ctr"/>
        <c:lblOffset val="100"/>
        <c:noMultiLvlLbl val="0"/>
      </c:catAx>
      <c:valAx>
        <c:axId val="125962496"/>
        <c:scaling>
          <c:orientation val="minMax"/>
        </c:scaling>
        <c:delete val="1"/>
        <c:axPos val="l"/>
        <c:numFmt formatCode="0%" sourceLinked="1"/>
        <c:majorTickMark val="out"/>
        <c:minorTickMark val="none"/>
        <c:tickLblPos val="nextTo"/>
        <c:crossAx val="125598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25599232"/>
        <c:axId val="125963648"/>
        <c:axId val="0"/>
      </c:bar3DChart>
      <c:catAx>
        <c:axId val="12559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963648"/>
        <c:crosses val="autoZero"/>
        <c:auto val="1"/>
        <c:lblAlgn val="ctr"/>
        <c:lblOffset val="100"/>
        <c:noMultiLvlLbl val="0"/>
      </c:catAx>
      <c:valAx>
        <c:axId val="125963648"/>
        <c:scaling>
          <c:orientation val="minMax"/>
        </c:scaling>
        <c:delete val="1"/>
        <c:axPos val="l"/>
        <c:numFmt formatCode="0%" sourceLinked="1"/>
        <c:majorTickMark val="out"/>
        <c:minorTickMark val="none"/>
        <c:tickLblPos val="nextTo"/>
        <c:crossAx val="12559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26370304"/>
        <c:axId val="125965376"/>
        <c:axId val="0"/>
      </c:bar3DChart>
      <c:catAx>
        <c:axId val="126370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965376"/>
        <c:crosses val="autoZero"/>
        <c:auto val="1"/>
        <c:lblAlgn val="ctr"/>
        <c:lblOffset val="100"/>
        <c:noMultiLvlLbl val="0"/>
      </c:catAx>
      <c:valAx>
        <c:axId val="125965376"/>
        <c:scaling>
          <c:orientation val="minMax"/>
        </c:scaling>
        <c:delete val="1"/>
        <c:axPos val="l"/>
        <c:numFmt formatCode="0%" sourceLinked="1"/>
        <c:majorTickMark val="out"/>
        <c:minorTickMark val="none"/>
        <c:tickLblPos val="nextTo"/>
        <c:crossAx val="126370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2771775</xdr:colOff>
      <xdr:row>53</xdr:row>
      <xdr:rowOff>9525</xdr:rowOff>
    </xdr:from>
    <xdr:ext cx="242887" cy="247650"/>
    <xdr:pic>
      <xdr:nvPicPr>
        <xdr:cNvPr id="25" name="9 Imagen">
          <a:hlinkClick xmlns:r="http://schemas.openxmlformats.org/officeDocument/2006/relationships" r:id="rId10" tooltip="IR A RESUMEN"/>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335851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66</xdr:row>
      <xdr:rowOff>19050</xdr:rowOff>
    </xdr:from>
    <xdr:ext cx="242887" cy="247650"/>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429196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72</xdr:row>
      <xdr:rowOff>0</xdr:rowOff>
    </xdr:from>
    <xdr:ext cx="252412" cy="257175"/>
    <xdr:pic>
      <xdr:nvPicPr>
        <xdr:cNvPr id="29" name="12 Imagen">
          <a:hlinkClick xmlns:r="http://schemas.openxmlformats.org/officeDocument/2006/relationships" r:id="rId14" tooltip="IR A RESUMEN"/>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8935700" y="453580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2771775</xdr:colOff>
      <xdr:row>5</xdr:row>
      <xdr:rowOff>9525</xdr:rowOff>
    </xdr:from>
    <xdr:to>
      <xdr:col>3</xdr:col>
      <xdr:colOff>38100</xdr:colOff>
      <xdr:row>6</xdr:row>
      <xdr:rowOff>28575</xdr:rowOff>
    </xdr:to>
    <xdr:pic>
      <xdr:nvPicPr>
        <xdr:cNvPr id="2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1"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33"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5"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7"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9"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15</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15</xdr:row>
      <xdr:rowOff>752475</xdr:rowOff>
    </xdr:from>
    <xdr:to>
      <xdr:col>53</xdr:col>
      <xdr:colOff>104775</xdr:colOff>
      <xdr:row>20</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21</xdr:row>
      <xdr:rowOff>38100</xdr:rowOff>
    </xdr:from>
    <xdr:to>
      <xdr:col>53</xdr:col>
      <xdr:colOff>123825</xdr:colOff>
      <xdr:row>26</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39</xdr:col>
      <xdr:colOff>9525</xdr:colOff>
      <xdr:row>31</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26</xdr:row>
      <xdr:rowOff>409575</xdr:rowOff>
    </xdr:from>
    <xdr:to>
      <xdr:col>53</xdr:col>
      <xdr:colOff>123825</xdr:colOff>
      <xdr:row>32</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15</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15</xdr:row>
      <xdr:rowOff>762000</xdr:rowOff>
    </xdr:from>
    <xdr:to>
      <xdr:col>44</xdr:col>
      <xdr:colOff>228600</xdr:colOff>
      <xdr:row>20</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21</xdr:row>
      <xdr:rowOff>9525</xdr:rowOff>
    </xdr:from>
    <xdr:to>
      <xdr:col>44</xdr:col>
      <xdr:colOff>247650</xdr:colOff>
      <xdr:row>26</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26</xdr:row>
      <xdr:rowOff>381000</xdr:rowOff>
    </xdr:from>
    <xdr:to>
      <xdr:col>44</xdr:col>
      <xdr:colOff>295275</xdr:colOff>
      <xdr:row>31</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F1" zoomScale="80" zoomScaleNormal="80" workbookViewId="0">
      <selection activeCell="K1" sqref="K1"/>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09"/>
      <c r="B1" s="210"/>
      <c r="C1" s="217" t="s">
        <v>169</v>
      </c>
      <c r="D1" s="218"/>
      <c r="E1" s="218"/>
      <c r="F1" s="218"/>
      <c r="G1" s="218"/>
      <c r="H1" s="215" t="s">
        <v>170</v>
      </c>
      <c r="I1" s="216"/>
    </row>
    <row r="2" spans="1:13" ht="18.75" customHeight="1" x14ac:dyDescent="0.25">
      <c r="A2" s="211"/>
      <c r="B2" s="212"/>
      <c r="C2" s="217" t="s">
        <v>171</v>
      </c>
      <c r="D2" s="218"/>
      <c r="E2" s="218"/>
      <c r="F2" s="218"/>
      <c r="G2" s="218"/>
      <c r="H2" s="47">
        <v>41241</v>
      </c>
      <c r="I2" s="48" t="s">
        <v>175</v>
      </c>
    </row>
    <row r="3" spans="1:13" ht="21" customHeight="1" x14ac:dyDescent="0.25">
      <c r="A3" s="213"/>
      <c r="B3" s="214"/>
      <c r="C3" s="217" t="s">
        <v>172</v>
      </c>
      <c r="D3" s="218"/>
      <c r="E3" s="218"/>
      <c r="F3" s="218"/>
      <c r="G3" s="218"/>
      <c r="H3" s="215" t="s">
        <v>173</v>
      </c>
      <c r="I3" s="216"/>
    </row>
    <row r="4" spans="1:13" ht="5.25" customHeight="1" x14ac:dyDescent="0.2"/>
    <row r="5" spans="1:13" ht="34.5" customHeight="1" x14ac:dyDescent="0.2">
      <c r="A5" s="169" t="s">
        <v>164</v>
      </c>
      <c r="B5" s="169"/>
      <c r="C5" s="169"/>
      <c r="D5" s="169"/>
      <c r="E5" s="169"/>
      <c r="F5" s="169"/>
      <c r="G5" s="169"/>
      <c r="H5" s="169"/>
      <c r="I5" s="169"/>
      <c r="K5" s="170" t="s">
        <v>140</v>
      </c>
      <c r="L5" s="170"/>
      <c r="M5" s="170"/>
    </row>
    <row r="6" spans="1:13" ht="23.25" customHeight="1" x14ac:dyDescent="0.2">
      <c r="A6" s="171" t="s">
        <v>162</v>
      </c>
      <c r="B6" s="172"/>
      <c r="C6" s="172"/>
      <c r="D6" s="172"/>
      <c r="E6" s="172"/>
      <c r="F6" s="200" t="s">
        <v>141</v>
      </c>
      <c r="G6" s="201"/>
      <c r="H6" s="201"/>
      <c r="I6" s="201"/>
      <c r="K6" s="50" t="s">
        <v>142</v>
      </c>
      <c r="L6" s="51" t="s">
        <v>143</v>
      </c>
      <c r="M6" s="52" t="s">
        <v>144</v>
      </c>
    </row>
    <row r="7" spans="1:13" ht="20.100000000000001" customHeight="1" x14ac:dyDescent="0.2">
      <c r="A7" s="173" t="s">
        <v>396</v>
      </c>
      <c r="B7" s="174"/>
      <c r="C7" s="174"/>
      <c r="D7" s="174"/>
      <c r="E7" s="174"/>
      <c r="F7" s="202">
        <v>45261</v>
      </c>
      <c r="G7" s="202"/>
      <c r="H7" s="202"/>
      <c r="I7" s="202"/>
      <c r="K7" s="175" t="s">
        <v>166</v>
      </c>
      <c r="L7" s="60" t="s">
        <v>145</v>
      </c>
      <c r="M7" s="176" t="s">
        <v>146</v>
      </c>
    </row>
    <row r="8" spans="1:13" ht="33.75" customHeight="1" x14ac:dyDescent="0.2">
      <c r="A8" s="173"/>
      <c r="B8" s="174"/>
      <c r="C8" s="174"/>
      <c r="D8" s="174"/>
      <c r="E8" s="174"/>
      <c r="F8" s="177" t="s">
        <v>160</v>
      </c>
      <c r="G8" s="178"/>
      <c r="H8" s="179">
        <v>254223000691</v>
      </c>
      <c r="I8" s="180"/>
      <c r="K8" s="176"/>
      <c r="L8" s="60" t="s">
        <v>159</v>
      </c>
      <c r="M8" s="176"/>
    </row>
    <row r="9" spans="1:13" ht="20.100000000000001" customHeight="1" x14ac:dyDescent="0.2">
      <c r="A9" s="45" t="s">
        <v>147</v>
      </c>
      <c r="B9" s="46"/>
      <c r="C9" s="205" t="s">
        <v>395</v>
      </c>
      <c r="D9" s="205"/>
      <c r="E9" s="206"/>
      <c r="F9" s="207" t="s">
        <v>163</v>
      </c>
      <c r="G9" s="208"/>
      <c r="H9" s="183" t="s">
        <v>391</v>
      </c>
      <c r="I9" s="184"/>
      <c r="K9" s="176"/>
      <c r="L9" s="60" t="s">
        <v>148</v>
      </c>
      <c r="M9" s="176" t="s">
        <v>149</v>
      </c>
    </row>
    <row r="10" spans="1:13" ht="20.100000000000001" customHeight="1" x14ac:dyDescent="0.2">
      <c r="A10" s="203" t="s">
        <v>168</v>
      </c>
      <c r="B10" s="204"/>
      <c r="C10" s="205" t="s">
        <v>393</v>
      </c>
      <c r="D10" s="205"/>
      <c r="E10" s="205"/>
      <c r="F10" s="206"/>
      <c r="G10" s="49" t="s">
        <v>150</v>
      </c>
      <c r="H10" s="181">
        <v>3114746646</v>
      </c>
      <c r="I10" s="182"/>
      <c r="K10" s="176"/>
      <c r="L10" s="60" t="s">
        <v>151</v>
      </c>
      <c r="M10" s="176"/>
    </row>
    <row r="11" spans="1:13" ht="20.100000000000001" customHeight="1" x14ac:dyDescent="0.2">
      <c r="A11" s="203" t="s">
        <v>165</v>
      </c>
      <c r="B11" s="204"/>
      <c r="C11" s="205" t="s">
        <v>394</v>
      </c>
      <c r="D11" s="205"/>
      <c r="E11" s="205"/>
      <c r="F11" s="206"/>
      <c r="G11" s="49" t="s">
        <v>174</v>
      </c>
      <c r="H11" s="185" t="s">
        <v>392</v>
      </c>
      <c r="I11" s="186"/>
      <c r="K11" s="187"/>
      <c r="L11" s="61"/>
      <c r="M11" s="61"/>
    </row>
    <row r="12" spans="1:13" ht="19.5" customHeight="1" x14ac:dyDescent="0.2">
      <c r="A12" s="189" t="s">
        <v>152</v>
      </c>
      <c r="B12" s="190"/>
      <c r="C12" s="190"/>
      <c r="D12" s="190"/>
      <c r="E12" s="190"/>
      <c r="F12" s="190"/>
      <c r="G12" s="190"/>
      <c r="H12" s="190"/>
      <c r="I12" s="191"/>
      <c r="K12" s="188"/>
      <c r="L12" s="61"/>
      <c r="M12" s="188"/>
    </row>
    <row r="13" spans="1:13" ht="20.100000000000001" customHeight="1" x14ac:dyDescent="0.2">
      <c r="A13" s="192" t="s">
        <v>153</v>
      </c>
      <c r="B13" s="192"/>
      <c r="C13" s="192"/>
      <c r="D13" s="192" t="s">
        <v>154</v>
      </c>
      <c r="E13" s="192"/>
      <c r="F13" s="192"/>
      <c r="G13" s="192" t="s">
        <v>161</v>
      </c>
      <c r="H13" s="192"/>
      <c r="I13" s="192"/>
      <c r="K13" s="188"/>
      <c r="L13" s="61"/>
      <c r="M13" s="188"/>
    </row>
    <row r="14" spans="1:13" ht="20.100000000000001" customHeight="1" x14ac:dyDescent="0.2">
      <c r="A14" s="336" t="s">
        <v>361</v>
      </c>
      <c r="B14" s="337"/>
      <c r="C14" s="338"/>
      <c r="D14" s="336" t="s">
        <v>362</v>
      </c>
      <c r="E14" s="337"/>
      <c r="F14" s="338"/>
      <c r="G14" s="336" t="s">
        <v>363</v>
      </c>
      <c r="H14" s="337"/>
      <c r="I14" s="338"/>
      <c r="K14" s="188"/>
      <c r="L14" s="61"/>
      <c r="M14" s="188"/>
    </row>
    <row r="15" spans="1:13" ht="20.100000000000001" customHeight="1" x14ac:dyDescent="0.2">
      <c r="A15" s="336" t="s">
        <v>364</v>
      </c>
      <c r="B15" s="337"/>
      <c r="C15" s="338"/>
      <c r="D15" s="336" t="s">
        <v>365</v>
      </c>
      <c r="E15" s="337"/>
      <c r="F15" s="338"/>
      <c r="G15" s="336" t="s">
        <v>366</v>
      </c>
      <c r="H15" s="337"/>
      <c r="I15" s="338"/>
      <c r="K15" s="188"/>
      <c r="L15" s="61"/>
      <c r="M15" s="61"/>
    </row>
    <row r="16" spans="1:13" ht="20.100000000000001" customHeight="1" x14ac:dyDescent="0.2">
      <c r="A16" s="336" t="s">
        <v>367</v>
      </c>
      <c r="B16" s="337"/>
      <c r="C16" s="338"/>
      <c r="D16" s="336" t="s">
        <v>365</v>
      </c>
      <c r="E16" s="337"/>
      <c r="F16" s="338"/>
      <c r="G16" s="336" t="s">
        <v>368</v>
      </c>
      <c r="H16" s="337"/>
      <c r="I16" s="338"/>
      <c r="K16" s="188"/>
      <c r="L16" s="61"/>
      <c r="M16" s="61"/>
    </row>
    <row r="17" spans="1:13" ht="20.100000000000001" customHeight="1" x14ac:dyDescent="0.2">
      <c r="A17" s="336" t="s">
        <v>369</v>
      </c>
      <c r="B17" s="337"/>
      <c r="C17" s="338"/>
      <c r="D17" s="336" t="s">
        <v>365</v>
      </c>
      <c r="E17" s="337"/>
      <c r="F17" s="338"/>
      <c r="G17" s="336" t="s">
        <v>370</v>
      </c>
      <c r="H17" s="337"/>
      <c r="I17" s="338"/>
      <c r="K17" s="188"/>
      <c r="L17" s="61"/>
      <c r="M17" s="61"/>
    </row>
    <row r="18" spans="1:13" ht="20.100000000000001" customHeight="1" x14ac:dyDescent="0.2">
      <c r="A18" s="336" t="s">
        <v>371</v>
      </c>
      <c r="B18" s="337"/>
      <c r="C18" s="338"/>
      <c r="D18" s="336" t="s">
        <v>365</v>
      </c>
      <c r="E18" s="337"/>
      <c r="F18" s="338"/>
      <c r="G18" s="336" t="s">
        <v>372</v>
      </c>
      <c r="H18" s="337"/>
      <c r="I18" s="338"/>
      <c r="K18" s="194"/>
      <c r="L18" s="61"/>
      <c r="M18" s="61"/>
    </row>
    <row r="19" spans="1:13" ht="20.100000000000001" customHeight="1" x14ac:dyDescent="0.2">
      <c r="A19" s="336" t="s">
        <v>373</v>
      </c>
      <c r="B19" s="337"/>
      <c r="C19" s="338"/>
      <c r="D19" s="336" t="s">
        <v>365</v>
      </c>
      <c r="E19" s="337"/>
      <c r="F19" s="338"/>
      <c r="G19" s="193" t="s">
        <v>374</v>
      </c>
      <c r="H19" s="193"/>
      <c r="I19" s="193"/>
      <c r="K19" s="188"/>
      <c r="L19" s="61"/>
      <c r="M19" s="61"/>
    </row>
    <row r="20" spans="1:13" ht="20.100000000000001" customHeight="1" x14ac:dyDescent="0.2">
      <c r="A20" s="336" t="s">
        <v>375</v>
      </c>
      <c r="B20" s="337"/>
      <c r="C20" s="338"/>
      <c r="D20" s="336" t="s">
        <v>365</v>
      </c>
      <c r="E20" s="337"/>
      <c r="F20" s="338"/>
      <c r="G20" s="336" t="s">
        <v>376</v>
      </c>
      <c r="H20" s="337"/>
      <c r="I20" s="338"/>
      <c r="K20" s="188"/>
      <c r="L20" s="61"/>
      <c r="M20" s="61"/>
    </row>
    <row r="21" spans="1:13" ht="20.100000000000001" customHeight="1" x14ac:dyDescent="0.2">
      <c r="A21" s="336" t="s">
        <v>377</v>
      </c>
      <c r="B21" s="337"/>
      <c r="C21" s="338"/>
      <c r="D21" s="336" t="s">
        <v>365</v>
      </c>
      <c r="E21" s="337"/>
      <c r="F21" s="338"/>
      <c r="G21" s="336" t="s">
        <v>378</v>
      </c>
      <c r="H21" s="337"/>
      <c r="I21" s="338"/>
      <c r="K21" s="188"/>
      <c r="L21" s="61"/>
      <c r="M21" s="62"/>
    </row>
    <row r="22" spans="1:13" ht="20.100000000000001" customHeight="1" x14ac:dyDescent="0.2">
      <c r="A22" s="336" t="s">
        <v>379</v>
      </c>
      <c r="B22" s="337"/>
      <c r="C22" s="338"/>
      <c r="D22" s="336" t="s">
        <v>365</v>
      </c>
      <c r="E22" s="337"/>
      <c r="F22" s="338"/>
      <c r="G22" s="336" t="s">
        <v>380</v>
      </c>
      <c r="H22" s="337"/>
      <c r="I22" s="338"/>
    </row>
    <row r="23" spans="1:13" s="21" customFormat="1" ht="20.25" x14ac:dyDescent="0.3">
      <c r="A23" s="193" t="s">
        <v>381</v>
      </c>
      <c r="B23" s="193"/>
      <c r="C23" s="193"/>
      <c r="D23" s="193" t="s">
        <v>365</v>
      </c>
      <c r="E23" s="193"/>
      <c r="F23" s="193"/>
      <c r="G23" s="193" t="s">
        <v>382</v>
      </c>
      <c r="H23" s="193"/>
      <c r="I23" s="193"/>
      <c r="K23" s="195"/>
      <c r="L23" s="195"/>
      <c r="M23" s="22"/>
    </row>
    <row r="24" spans="1:13" ht="30" customHeight="1" x14ac:dyDescent="0.2">
      <c r="A24" s="196" t="s">
        <v>155</v>
      </c>
      <c r="B24" s="196"/>
      <c r="C24" s="196"/>
      <c r="D24" s="196"/>
      <c r="E24" s="196"/>
      <c r="F24" s="196"/>
      <c r="G24" s="196"/>
      <c r="H24" s="196"/>
      <c r="I24" s="196"/>
      <c r="K24" s="23"/>
      <c r="L24" s="23"/>
    </row>
    <row r="25" spans="1:13" ht="33.75" customHeight="1" x14ac:dyDescent="0.2">
      <c r="A25" s="192" t="s">
        <v>153</v>
      </c>
      <c r="B25" s="192"/>
      <c r="C25" s="192"/>
      <c r="D25" s="192" t="s">
        <v>154</v>
      </c>
      <c r="E25" s="192"/>
      <c r="F25" s="192"/>
      <c r="G25" s="192" t="s">
        <v>23</v>
      </c>
      <c r="H25" s="192"/>
      <c r="I25" s="192"/>
      <c r="K25" s="24"/>
      <c r="L25" s="25"/>
      <c r="M25" s="20" t="s">
        <v>156</v>
      </c>
    </row>
    <row r="26" spans="1:13" ht="20.100000000000001" customHeight="1" x14ac:dyDescent="0.2">
      <c r="A26" s="336" t="s">
        <v>383</v>
      </c>
      <c r="B26" s="337"/>
      <c r="C26" s="338"/>
      <c r="D26" s="336" t="s">
        <v>365</v>
      </c>
      <c r="E26" s="337"/>
      <c r="F26" s="338"/>
      <c r="G26" s="336" t="s">
        <v>384</v>
      </c>
      <c r="H26" s="337"/>
      <c r="I26" s="338"/>
      <c r="K26" s="24"/>
      <c r="L26" s="25"/>
    </row>
    <row r="27" spans="1:13" ht="20.100000000000001" customHeight="1" x14ac:dyDescent="0.2">
      <c r="A27" s="336" t="s">
        <v>385</v>
      </c>
      <c r="B27" s="337"/>
      <c r="C27" s="338"/>
      <c r="D27" s="336" t="s">
        <v>365</v>
      </c>
      <c r="E27" s="337"/>
      <c r="F27" s="338"/>
      <c r="G27" s="336" t="s">
        <v>386</v>
      </c>
      <c r="H27" s="337"/>
      <c r="I27" s="338"/>
      <c r="K27" s="24"/>
      <c r="L27" s="26"/>
    </row>
    <row r="28" spans="1:13" ht="20.100000000000001" customHeight="1" x14ac:dyDescent="0.2">
      <c r="A28" s="193" t="s">
        <v>387</v>
      </c>
      <c r="B28" s="193"/>
      <c r="C28" s="193"/>
      <c r="D28" s="336" t="s">
        <v>365</v>
      </c>
      <c r="E28" s="337"/>
      <c r="F28" s="338"/>
      <c r="G28" s="193" t="s">
        <v>388</v>
      </c>
      <c r="H28" s="193"/>
      <c r="I28" s="193"/>
      <c r="K28" s="24"/>
      <c r="L28" s="26"/>
    </row>
    <row r="29" spans="1:13" ht="20.100000000000001" customHeight="1" x14ac:dyDescent="0.2">
      <c r="A29" s="193" t="s">
        <v>389</v>
      </c>
      <c r="B29" s="193"/>
      <c r="C29" s="193"/>
      <c r="D29" s="336" t="s">
        <v>365</v>
      </c>
      <c r="E29" s="337"/>
      <c r="F29" s="338"/>
      <c r="G29" s="193" t="s">
        <v>390</v>
      </c>
      <c r="H29" s="193"/>
      <c r="I29" s="193"/>
      <c r="K29" s="24"/>
      <c r="L29" s="25"/>
    </row>
    <row r="30" spans="1:13" ht="20.100000000000001" customHeight="1" x14ac:dyDescent="0.2">
      <c r="A30" s="193"/>
      <c r="B30" s="193"/>
      <c r="C30" s="193"/>
      <c r="D30" s="193"/>
      <c r="E30" s="193"/>
      <c r="F30" s="193"/>
      <c r="G30" s="193"/>
      <c r="H30" s="193"/>
      <c r="I30" s="193"/>
      <c r="K30" s="24"/>
      <c r="L30" s="26"/>
    </row>
    <row r="31" spans="1:13" ht="20.100000000000001" customHeight="1" x14ac:dyDescent="0.2">
      <c r="A31" s="193"/>
      <c r="B31" s="193"/>
      <c r="C31" s="193"/>
      <c r="D31" s="193"/>
      <c r="E31" s="193"/>
      <c r="F31" s="193"/>
      <c r="G31" s="193"/>
      <c r="H31" s="193"/>
      <c r="I31" s="193"/>
      <c r="K31" s="24"/>
      <c r="L31" s="27"/>
    </row>
    <row r="32" spans="1:13" ht="20.100000000000001" customHeight="1" x14ac:dyDescent="0.2">
      <c r="A32" s="193"/>
      <c r="B32" s="193"/>
      <c r="C32" s="193"/>
      <c r="D32" s="193"/>
      <c r="E32" s="193"/>
      <c r="F32" s="193"/>
      <c r="G32" s="193"/>
      <c r="H32" s="193"/>
      <c r="I32" s="193"/>
      <c r="K32" s="197"/>
      <c r="L32" s="25"/>
    </row>
    <row r="33" spans="11:12" ht="15" x14ac:dyDescent="0.2">
      <c r="K33" s="197"/>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8" t="s">
        <v>29</v>
      </c>
      <c r="B65526" s="198"/>
      <c r="C65526" s="198"/>
      <c r="D65526" s="198"/>
      <c r="E65526" s="198"/>
    </row>
    <row r="65527" spans="1:5" x14ac:dyDescent="0.2">
      <c r="A65527" s="199" t="s">
        <v>30</v>
      </c>
      <c r="B65527" s="199"/>
      <c r="C65527" s="199"/>
      <c r="D65527" s="199"/>
      <c r="E65527" s="199"/>
    </row>
    <row r="65528" spans="1:5" x14ac:dyDescent="0.2">
      <c r="A65528" s="199" t="s">
        <v>31</v>
      </c>
      <c r="B65528" s="199"/>
      <c r="C65528" s="199"/>
      <c r="D65528" s="199"/>
      <c r="E65528" s="199"/>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C116" zoomScale="80" zoomScaleNormal="80" workbookViewId="0">
      <selection activeCell="F132" sqref="F132"/>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64" t="s">
        <v>124</v>
      </c>
      <c r="C1" s="264"/>
      <c r="D1" s="264"/>
      <c r="E1" s="264"/>
      <c r="F1" s="264"/>
      <c r="G1" s="264"/>
      <c r="H1" s="264"/>
      <c r="I1" s="264"/>
      <c r="J1" s="265"/>
      <c r="K1" s="265"/>
      <c r="L1" s="90"/>
      <c r="M1" s="90"/>
      <c r="N1" s="90"/>
      <c r="O1" s="90"/>
    </row>
    <row r="2" spans="1:21" ht="15.75" x14ac:dyDescent="0.2">
      <c r="B2" s="266" t="s">
        <v>27</v>
      </c>
      <c r="C2" s="266"/>
      <c r="D2" s="220" t="s">
        <v>176</v>
      </c>
      <c r="E2" s="220"/>
      <c r="F2" s="220"/>
      <c r="G2" s="221" t="s">
        <v>177</v>
      </c>
      <c r="H2" s="221"/>
      <c r="I2" s="221"/>
      <c r="J2" s="222" t="s">
        <v>178</v>
      </c>
      <c r="K2" s="222"/>
      <c r="L2" s="222"/>
      <c r="M2" s="281" t="s">
        <v>179</v>
      </c>
      <c r="N2" s="281"/>
      <c r="O2" s="281"/>
      <c r="Q2" s="89">
        <v>1</v>
      </c>
    </row>
    <row r="3" spans="1:21" ht="15" customHeight="1" x14ac:dyDescent="0.2">
      <c r="B3" s="266"/>
      <c r="C3" s="266"/>
      <c r="D3" s="227" t="s">
        <v>34</v>
      </c>
      <c r="E3" s="225" t="s">
        <v>122</v>
      </c>
      <c r="F3" s="225" t="s">
        <v>125</v>
      </c>
      <c r="G3" s="223" t="s">
        <v>34</v>
      </c>
      <c r="H3" s="225" t="s">
        <v>122</v>
      </c>
      <c r="I3" s="225" t="s">
        <v>125</v>
      </c>
      <c r="J3" s="223" t="s">
        <v>34</v>
      </c>
      <c r="K3" s="232" t="s">
        <v>122</v>
      </c>
      <c r="L3" s="226" t="s">
        <v>125</v>
      </c>
      <c r="M3" s="223" t="s">
        <v>34</v>
      </c>
      <c r="N3" s="232" t="s">
        <v>122</v>
      </c>
      <c r="O3" s="226" t="s">
        <v>125</v>
      </c>
      <c r="Q3" s="89">
        <v>2</v>
      </c>
    </row>
    <row r="4" spans="1:21" ht="15.75" customHeight="1" x14ac:dyDescent="0.2">
      <c r="B4" s="266"/>
      <c r="C4" s="266"/>
      <c r="D4" s="228"/>
      <c r="E4" s="226"/>
      <c r="F4" s="226"/>
      <c r="G4" s="224"/>
      <c r="H4" s="226"/>
      <c r="I4" s="226"/>
      <c r="J4" s="224"/>
      <c r="K4" s="233"/>
      <c r="L4" s="243"/>
      <c r="M4" s="224"/>
      <c r="N4" s="233"/>
      <c r="O4" s="243"/>
      <c r="Q4" s="89">
        <v>3</v>
      </c>
    </row>
    <row r="5" spans="1:21" ht="15.75" x14ac:dyDescent="0.2">
      <c r="B5" s="266"/>
      <c r="C5" s="266"/>
      <c r="D5" s="91"/>
      <c r="E5" s="92"/>
      <c r="F5" s="92"/>
      <c r="G5" s="93"/>
      <c r="H5" s="94"/>
      <c r="I5" s="94"/>
      <c r="J5" s="93"/>
      <c r="K5" s="95"/>
      <c r="L5" s="94"/>
      <c r="M5" s="93"/>
      <c r="N5" s="95"/>
      <c r="O5" s="94"/>
      <c r="Q5" s="89">
        <v>4</v>
      </c>
    </row>
    <row r="6" spans="1:21" ht="18.75" x14ac:dyDescent="0.2">
      <c r="A6" s="219"/>
      <c r="B6" s="274"/>
      <c r="C6" s="96" t="s">
        <v>73</v>
      </c>
      <c r="D6" s="97"/>
      <c r="E6" s="97"/>
      <c r="F6" s="97"/>
      <c r="G6" s="97"/>
      <c r="H6" s="97"/>
      <c r="I6" s="97"/>
      <c r="J6" s="97"/>
      <c r="K6" s="97"/>
      <c r="L6" s="98"/>
      <c r="M6" s="97"/>
      <c r="N6" s="97"/>
      <c r="O6" s="98"/>
    </row>
    <row r="7" spans="1:21" ht="39.950000000000003" customHeight="1" x14ac:dyDescent="0.2">
      <c r="A7" s="219"/>
      <c r="B7" s="275"/>
      <c r="C7" s="99" t="s">
        <v>33</v>
      </c>
      <c r="D7" s="29">
        <v>3</v>
      </c>
      <c r="E7" s="63" t="s">
        <v>245</v>
      </c>
      <c r="F7" s="63" t="s">
        <v>246</v>
      </c>
      <c r="G7" s="82"/>
      <c r="H7" s="64"/>
      <c r="I7" s="64"/>
      <c r="J7" s="85"/>
      <c r="K7" s="65"/>
      <c r="L7" s="66"/>
      <c r="M7" s="87"/>
      <c r="N7" s="67"/>
      <c r="O7" s="68"/>
      <c r="Q7" s="100"/>
      <c r="R7" s="89">
        <f>COUNTIF(D7:D10,"1")</f>
        <v>3</v>
      </c>
      <c r="S7" s="89">
        <f>COUNTIF(G7:G10,"1")</f>
        <v>0</v>
      </c>
      <c r="T7" s="89">
        <f>COUNTIF(J7:J10,"1")</f>
        <v>0</v>
      </c>
      <c r="U7" s="89">
        <f>COUNTIF(M7:M10,"1")</f>
        <v>0</v>
      </c>
    </row>
    <row r="8" spans="1:21" ht="39.950000000000003" customHeight="1" x14ac:dyDescent="0.2">
      <c r="A8" s="219"/>
      <c r="B8" s="275"/>
      <c r="C8" s="101" t="s">
        <v>35</v>
      </c>
      <c r="D8" s="29">
        <v>1</v>
      </c>
      <c r="E8" s="63" t="s">
        <v>247</v>
      </c>
      <c r="F8" s="63" t="s">
        <v>248</v>
      </c>
      <c r="G8" s="82"/>
      <c r="H8" s="69"/>
      <c r="I8" s="64"/>
      <c r="J8" s="85"/>
      <c r="K8" s="70"/>
      <c r="L8" s="66"/>
      <c r="M8" s="87"/>
      <c r="N8" s="71"/>
      <c r="O8" s="68"/>
      <c r="R8" s="89">
        <f>COUNTIF(D7:D10,"2")</f>
        <v>0</v>
      </c>
      <c r="S8" s="89">
        <f>COUNTIF(G7:G10,"2")</f>
        <v>0</v>
      </c>
      <c r="T8" s="89">
        <f>COUNTIF(J7:J10,"2")</f>
        <v>0</v>
      </c>
      <c r="U8" s="89">
        <f>COUNTIF(M7:M10,"2")</f>
        <v>0</v>
      </c>
    </row>
    <row r="9" spans="1:21" ht="39.950000000000003" customHeight="1" x14ac:dyDescent="0.2">
      <c r="A9" s="219"/>
      <c r="B9" s="275"/>
      <c r="C9" s="102" t="s">
        <v>36</v>
      </c>
      <c r="D9" s="29">
        <v>1</v>
      </c>
      <c r="E9" s="63" t="s">
        <v>249</v>
      </c>
      <c r="F9" s="63" t="s">
        <v>250</v>
      </c>
      <c r="G9" s="82"/>
      <c r="H9" s="69"/>
      <c r="I9" s="64"/>
      <c r="J9" s="85"/>
      <c r="K9" s="70"/>
      <c r="L9" s="66"/>
      <c r="M9" s="87"/>
      <c r="N9" s="71"/>
      <c r="O9" s="68"/>
      <c r="R9" s="89">
        <f>COUNTIF(D7:D10,"3")</f>
        <v>1</v>
      </c>
      <c r="S9" s="89">
        <f>COUNTIF(G7:G10,"3")</f>
        <v>0</v>
      </c>
      <c r="T9" s="89">
        <f>COUNTIF(J7:J10,"3")</f>
        <v>0</v>
      </c>
      <c r="U9" s="89">
        <f>COUNTIF(M7:M10,"3")</f>
        <v>1</v>
      </c>
    </row>
    <row r="10" spans="1:21" ht="39.950000000000003" customHeight="1" x14ac:dyDescent="0.2">
      <c r="A10" s="219"/>
      <c r="B10" s="276"/>
      <c r="C10" s="102" t="s">
        <v>37</v>
      </c>
      <c r="D10" s="29">
        <v>1</v>
      </c>
      <c r="E10" s="63" t="s">
        <v>251</v>
      </c>
      <c r="F10" s="63" t="s">
        <v>252</v>
      </c>
      <c r="G10" s="82"/>
      <c r="H10" s="69"/>
      <c r="I10" s="64"/>
      <c r="J10" s="85"/>
      <c r="K10" s="70"/>
      <c r="L10" s="66"/>
      <c r="M10" s="87">
        <v>3</v>
      </c>
      <c r="N10" s="71"/>
      <c r="O10" s="68"/>
      <c r="R10" s="89">
        <f>COUNTIF(D7:D10,"4")</f>
        <v>0</v>
      </c>
      <c r="S10" s="89">
        <f>COUNTIF(G7:G10,"4")</f>
        <v>0</v>
      </c>
      <c r="T10" s="89">
        <f>COUNTIF(J7:J10,"4")</f>
        <v>0</v>
      </c>
      <c r="U10" s="89">
        <f>COUNTIF(M7:M10,"4")</f>
        <v>0</v>
      </c>
    </row>
    <row r="11" spans="1:21" ht="6" customHeight="1" x14ac:dyDescent="0.25">
      <c r="B11" s="271"/>
      <c r="C11" s="272"/>
      <c r="D11" s="272"/>
      <c r="E11" s="272"/>
      <c r="F11" s="272"/>
      <c r="G11" s="272"/>
      <c r="H11" s="272"/>
      <c r="I11" s="272"/>
      <c r="J11" s="272"/>
      <c r="K11" s="273"/>
      <c r="L11" s="103"/>
      <c r="M11" s="104"/>
      <c r="N11" s="103"/>
      <c r="O11" s="103"/>
      <c r="Q11" s="89">
        <f>COUNTIF(D7:D10,"1")</f>
        <v>3</v>
      </c>
      <c r="R11" s="89">
        <f>COUNTIF(D7:D10,"1")</f>
        <v>3</v>
      </c>
      <c r="S11" s="89">
        <f>COUNTIF(D7:D10,"3")</f>
        <v>1</v>
      </c>
    </row>
    <row r="12" spans="1:21" ht="18.75" x14ac:dyDescent="0.2">
      <c r="A12" s="219"/>
      <c r="B12" s="240"/>
      <c r="C12" s="105" t="s">
        <v>72</v>
      </c>
      <c r="D12" s="106"/>
      <c r="E12" s="106"/>
      <c r="F12" s="106"/>
      <c r="G12" s="106"/>
      <c r="H12" s="106"/>
      <c r="I12" s="106"/>
      <c r="J12" s="106"/>
      <c r="K12" s="107"/>
      <c r="L12" s="108"/>
      <c r="M12" s="106"/>
      <c r="N12" s="107"/>
      <c r="O12" s="108"/>
    </row>
    <row r="13" spans="1:21" ht="39.950000000000003" customHeight="1" x14ac:dyDescent="0.2">
      <c r="A13" s="219"/>
      <c r="B13" s="241"/>
      <c r="C13" s="109" t="s">
        <v>38</v>
      </c>
      <c r="D13" s="30">
        <v>2</v>
      </c>
      <c r="E13" s="63" t="s">
        <v>253</v>
      </c>
      <c r="F13" s="72" t="s">
        <v>254</v>
      </c>
      <c r="G13" s="83"/>
      <c r="H13" s="64"/>
      <c r="I13" s="64"/>
      <c r="J13" s="86"/>
      <c r="K13" s="73"/>
      <c r="L13" s="74"/>
      <c r="M13" s="88"/>
      <c r="N13" s="75"/>
      <c r="O13" s="76"/>
      <c r="R13" s="89">
        <f>COUNTIF(D13:D17,"1")</f>
        <v>0</v>
      </c>
      <c r="S13" s="89">
        <f>COUNTIF(G13:G17,"1")</f>
        <v>0</v>
      </c>
      <c r="T13" s="89">
        <f>COUNTIF(J13:J17,"1")</f>
        <v>0</v>
      </c>
      <c r="U13" s="89">
        <f>COUNTIF(M13:M17,"1")</f>
        <v>0</v>
      </c>
    </row>
    <row r="14" spans="1:21" ht="39.950000000000003" customHeight="1" x14ac:dyDescent="0.2">
      <c r="A14" s="219"/>
      <c r="B14" s="241"/>
      <c r="C14" s="101" t="s">
        <v>39</v>
      </c>
      <c r="D14" s="30">
        <v>2</v>
      </c>
      <c r="E14" s="77" t="s">
        <v>255</v>
      </c>
      <c r="F14" s="72" t="s">
        <v>256</v>
      </c>
      <c r="G14" s="83"/>
      <c r="H14" s="69"/>
      <c r="I14" s="64"/>
      <c r="J14" s="86"/>
      <c r="K14" s="74"/>
      <c r="L14" s="74"/>
      <c r="M14" s="88"/>
      <c r="N14" s="76"/>
      <c r="O14" s="76"/>
      <c r="R14" s="89">
        <f>COUNTIF(D13:D17,"2")</f>
        <v>5</v>
      </c>
      <c r="S14" s="89">
        <f>COUNTIF(G13:G17,"2")</f>
        <v>0</v>
      </c>
      <c r="T14" s="89">
        <f>COUNTIF(J13:J17,"2")</f>
        <v>0</v>
      </c>
      <c r="U14" s="89">
        <f>COUNTIF(M13:M17,"2")</f>
        <v>0</v>
      </c>
    </row>
    <row r="15" spans="1:21" ht="39.950000000000003" customHeight="1" x14ac:dyDescent="0.2">
      <c r="A15" s="219"/>
      <c r="B15" s="241"/>
      <c r="C15" s="101" t="s">
        <v>40</v>
      </c>
      <c r="D15" s="30">
        <v>2</v>
      </c>
      <c r="E15" s="77" t="s">
        <v>257</v>
      </c>
      <c r="F15" s="72" t="s">
        <v>256</v>
      </c>
      <c r="G15" s="83"/>
      <c r="H15" s="69"/>
      <c r="I15" s="64"/>
      <c r="J15" s="86"/>
      <c r="K15" s="74"/>
      <c r="L15" s="74"/>
      <c r="M15" s="88"/>
      <c r="N15" s="76"/>
      <c r="O15" s="76"/>
      <c r="R15" s="89">
        <f>COUNTIF(D13:D17,"3")</f>
        <v>0</v>
      </c>
      <c r="S15" s="89">
        <f>COUNTIF(G13:G17,"3")</f>
        <v>0</v>
      </c>
      <c r="T15" s="89">
        <f>COUNTIF(J13:J17,"3")</f>
        <v>0</v>
      </c>
      <c r="U15" s="89">
        <f>COUNTIF(M13:M17,"3")</f>
        <v>0</v>
      </c>
    </row>
    <row r="16" spans="1:21" ht="39.950000000000003" customHeight="1" x14ac:dyDescent="0.2">
      <c r="A16" s="219"/>
      <c r="B16" s="241"/>
      <c r="C16" s="102" t="s">
        <v>41</v>
      </c>
      <c r="D16" s="30">
        <v>2</v>
      </c>
      <c r="E16" s="77" t="s">
        <v>258</v>
      </c>
      <c r="F16" s="72" t="s">
        <v>259</v>
      </c>
      <c r="G16" s="83"/>
      <c r="H16" s="69"/>
      <c r="I16" s="64"/>
      <c r="J16" s="86"/>
      <c r="K16" s="74"/>
      <c r="L16" s="74"/>
      <c r="M16" s="88"/>
      <c r="N16" s="76"/>
      <c r="O16" s="76"/>
      <c r="R16" s="89">
        <f>COUNTIF(D13:D17,"4")</f>
        <v>0</v>
      </c>
      <c r="S16" s="89">
        <f>COUNTIF(G13:G17,"4")</f>
        <v>0</v>
      </c>
      <c r="T16" s="89">
        <f>COUNTIF(J13:J17,"4")</f>
        <v>0</v>
      </c>
      <c r="U16" s="89">
        <f>COUNTIF(M13:M17,"4")</f>
        <v>0</v>
      </c>
    </row>
    <row r="17" spans="1:21" ht="39.950000000000003" customHeight="1" x14ac:dyDescent="0.2">
      <c r="A17" s="219"/>
      <c r="B17" s="242"/>
      <c r="C17" s="101" t="s">
        <v>42</v>
      </c>
      <c r="D17" s="30">
        <v>2</v>
      </c>
      <c r="E17" s="77" t="s">
        <v>260</v>
      </c>
      <c r="F17" s="72" t="s">
        <v>261</v>
      </c>
      <c r="G17" s="83"/>
      <c r="H17" s="69"/>
      <c r="I17" s="64"/>
      <c r="J17" s="86"/>
      <c r="K17" s="74"/>
      <c r="L17" s="74"/>
      <c r="M17" s="88"/>
      <c r="N17" s="76"/>
      <c r="O17" s="76"/>
    </row>
    <row r="18" spans="1:21" ht="7.5" customHeight="1" x14ac:dyDescent="0.25">
      <c r="B18" s="229"/>
      <c r="C18" s="230"/>
      <c r="D18" s="230"/>
      <c r="E18" s="230"/>
      <c r="F18" s="230"/>
      <c r="G18" s="230"/>
      <c r="H18" s="230"/>
      <c r="I18" s="230"/>
      <c r="J18" s="230"/>
      <c r="K18" s="231"/>
      <c r="L18" s="103"/>
      <c r="M18" s="104"/>
      <c r="N18" s="103"/>
      <c r="O18" s="103"/>
    </row>
    <row r="19" spans="1:21" ht="18.75" x14ac:dyDescent="0.2">
      <c r="A19" s="219"/>
      <c r="B19" s="240"/>
      <c r="C19" s="105" t="s">
        <v>43</v>
      </c>
      <c r="D19" s="106"/>
      <c r="E19" s="106"/>
      <c r="F19" s="106"/>
      <c r="G19" s="106"/>
      <c r="H19" s="106"/>
      <c r="I19" s="106"/>
      <c r="J19" s="106"/>
      <c r="K19" s="107"/>
      <c r="L19" s="108"/>
      <c r="M19" s="106"/>
      <c r="N19" s="107"/>
      <c r="O19" s="108"/>
    </row>
    <row r="20" spans="1:21" ht="39.950000000000003" customHeight="1" x14ac:dyDescent="0.2">
      <c r="A20" s="219"/>
      <c r="B20" s="277"/>
      <c r="C20" s="110" t="s">
        <v>44</v>
      </c>
      <c r="D20" s="30">
        <v>2</v>
      </c>
      <c r="E20" s="168" t="s">
        <v>262</v>
      </c>
      <c r="F20" s="63" t="s">
        <v>263</v>
      </c>
      <c r="G20" s="83"/>
      <c r="H20" s="64"/>
      <c r="I20" s="64"/>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19"/>
      <c r="B21" s="277"/>
      <c r="C21" s="111" t="s">
        <v>45</v>
      </c>
      <c r="D21" s="30">
        <v>2</v>
      </c>
      <c r="E21" s="77" t="s">
        <v>264</v>
      </c>
      <c r="F21" s="63" t="s">
        <v>265</v>
      </c>
      <c r="G21" s="83"/>
      <c r="H21" s="69"/>
      <c r="I21" s="64"/>
      <c r="J21" s="86"/>
      <c r="K21" s="79"/>
      <c r="L21" s="79"/>
      <c r="M21" s="88"/>
      <c r="N21" s="81"/>
      <c r="O21" s="81"/>
      <c r="R21" s="89">
        <f>COUNTIF(D20:D27,"2")</f>
        <v>8</v>
      </c>
      <c r="S21" s="89">
        <f>COUNTIF(G20:G27,"2")</f>
        <v>0</v>
      </c>
      <c r="T21" s="89">
        <f>COUNTIF(J20:J27,"2")</f>
        <v>0</v>
      </c>
      <c r="U21" s="89">
        <f>COUNTIF(M20:M27,"2")</f>
        <v>0</v>
      </c>
    </row>
    <row r="22" spans="1:21" ht="39.950000000000003" customHeight="1" x14ac:dyDescent="0.2">
      <c r="A22" s="219"/>
      <c r="B22" s="277"/>
      <c r="C22" s="111" t="s">
        <v>46</v>
      </c>
      <c r="D22" s="30">
        <v>2</v>
      </c>
      <c r="E22" s="77" t="s">
        <v>266</v>
      </c>
      <c r="F22" s="63" t="s">
        <v>267</v>
      </c>
      <c r="G22" s="83"/>
      <c r="H22" s="69"/>
      <c r="I22" s="64"/>
      <c r="J22" s="86"/>
      <c r="K22" s="79"/>
      <c r="L22" s="79"/>
      <c r="M22" s="88"/>
      <c r="N22" s="81"/>
      <c r="O22" s="81"/>
      <c r="R22" s="89">
        <f>COUNTIF(D20:D27,"3")</f>
        <v>0</v>
      </c>
      <c r="S22" s="89">
        <f>COUNTIF(G20:G27,"3")</f>
        <v>0</v>
      </c>
      <c r="T22" s="89">
        <f>COUNTIF(J20:J27,"3")</f>
        <v>0</v>
      </c>
      <c r="U22" s="89">
        <f>COUNTIF(M20:M27,"3")</f>
        <v>0</v>
      </c>
    </row>
    <row r="23" spans="1:21" ht="39.950000000000003" customHeight="1" x14ac:dyDescent="0.2">
      <c r="A23" s="219"/>
      <c r="B23" s="277"/>
      <c r="C23" s="111" t="s">
        <v>47</v>
      </c>
      <c r="D23" s="30">
        <v>2</v>
      </c>
      <c r="E23" s="77" t="s">
        <v>268</v>
      </c>
      <c r="F23" s="63" t="s">
        <v>269</v>
      </c>
      <c r="G23" s="83"/>
      <c r="H23" s="69"/>
      <c r="I23" s="64"/>
      <c r="J23" s="86"/>
      <c r="K23" s="79"/>
      <c r="L23" s="79"/>
      <c r="M23" s="88"/>
      <c r="N23" s="81"/>
      <c r="O23" s="81"/>
      <c r="R23" s="89">
        <f>COUNTIF(D20:D27,"4")</f>
        <v>0</v>
      </c>
      <c r="S23" s="89">
        <f>COUNTIF(G20:G27,"4")</f>
        <v>0</v>
      </c>
      <c r="T23" s="89">
        <f>COUNTIF(J20:J27,"4")</f>
        <v>0</v>
      </c>
      <c r="U23" s="89">
        <f>COUNTIF(M20:M27,"4")</f>
        <v>0</v>
      </c>
    </row>
    <row r="24" spans="1:21" ht="39.950000000000003" customHeight="1" x14ac:dyDescent="0.2">
      <c r="A24" s="219"/>
      <c r="B24" s="277"/>
      <c r="C24" s="111" t="s">
        <v>48</v>
      </c>
      <c r="D24" s="30">
        <v>2</v>
      </c>
      <c r="E24" s="77" t="s">
        <v>270</v>
      </c>
      <c r="F24" s="63" t="s">
        <v>271</v>
      </c>
      <c r="G24" s="83"/>
      <c r="H24" s="69"/>
      <c r="I24" s="64"/>
      <c r="J24" s="86"/>
      <c r="K24" s="79"/>
      <c r="L24" s="79"/>
      <c r="M24" s="88"/>
      <c r="N24" s="81"/>
      <c r="O24" s="81"/>
    </row>
    <row r="25" spans="1:21" ht="39.950000000000003" customHeight="1" x14ac:dyDescent="0.2">
      <c r="A25" s="219"/>
      <c r="B25" s="277"/>
      <c r="C25" s="111" t="s">
        <v>49</v>
      </c>
      <c r="D25" s="30">
        <v>2</v>
      </c>
      <c r="E25" s="77" t="s">
        <v>272</v>
      </c>
      <c r="F25" s="63" t="s">
        <v>273</v>
      </c>
      <c r="G25" s="83"/>
      <c r="H25" s="69"/>
      <c r="I25" s="64"/>
      <c r="J25" s="86"/>
      <c r="K25" s="79"/>
      <c r="L25" s="79"/>
      <c r="M25" s="88"/>
      <c r="N25" s="81"/>
      <c r="O25" s="81"/>
    </row>
    <row r="26" spans="1:21" ht="39.950000000000003" customHeight="1" x14ac:dyDescent="0.2">
      <c r="A26" s="219"/>
      <c r="B26" s="277"/>
      <c r="C26" s="111" t="s">
        <v>50</v>
      </c>
      <c r="D26" s="30">
        <v>2</v>
      </c>
      <c r="E26" s="77" t="s">
        <v>274</v>
      </c>
      <c r="F26" s="63" t="s">
        <v>275</v>
      </c>
      <c r="G26" s="83"/>
      <c r="H26" s="69"/>
      <c r="I26" s="64"/>
      <c r="J26" s="86"/>
      <c r="K26" s="79"/>
      <c r="L26" s="79"/>
      <c r="M26" s="88"/>
      <c r="N26" s="81"/>
      <c r="O26" s="81"/>
    </row>
    <row r="27" spans="1:21" ht="39.950000000000003" customHeight="1" x14ac:dyDescent="0.2">
      <c r="A27" s="219"/>
      <c r="B27" s="278"/>
      <c r="C27" s="111" t="s">
        <v>51</v>
      </c>
      <c r="D27" s="30">
        <v>2</v>
      </c>
      <c r="E27" s="77" t="s">
        <v>276</v>
      </c>
      <c r="F27" s="63" t="s">
        <v>271</v>
      </c>
      <c r="G27" s="83"/>
      <c r="H27" s="69"/>
      <c r="I27" s="64"/>
      <c r="J27" s="86"/>
      <c r="K27" s="79"/>
      <c r="L27" s="79"/>
      <c r="M27" s="88"/>
      <c r="N27" s="81"/>
      <c r="O27" s="81"/>
    </row>
    <row r="28" spans="1:21" ht="7.5" customHeight="1" x14ac:dyDescent="0.25">
      <c r="B28" s="256"/>
      <c r="C28" s="257"/>
      <c r="D28" s="257"/>
      <c r="E28" s="257"/>
      <c r="F28" s="257"/>
      <c r="G28" s="257"/>
      <c r="H28" s="257"/>
      <c r="I28" s="257"/>
      <c r="J28" s="257"/>
      <c r="K28" s="279"/>
      <c r="L28" s="103"/>
      <c r="M28" s="104"/>
      <c r="N28" s="103"/>
      <c r="O28" s="103"/>
    </row>
    <row r="29" spans="1:21" ht="18.75" x14ac:dyDescent="0.2">
      <c r="A29" s="219"/>
      <c r="B29" s="240"/>
      <c r="C29" s="105" t="s">
        <v>52</v>
      </c>
      <c r="D29" s="106"/>
      <c r="E29" s="106"/>
      <c r="F29" s="106"/>
      <c r="G29" s="106"/>
      <c r="H29" s="106"/>
      <c r="I29" s="106"/>
      <c r="J29" s="106"/>
      <c r="K29" s="107"/>
      <c r="L29" s="108"/>
      <c r="M29" s="106"/>
      <c r="N29" s="107"/>
      <c r="O29" s="108"/>
    </row>
    <row r="30" spans="1:21" ht="39.950000000000003" customHeight="1" x14ac:dyDescent="0.2">
      <c r="A30" s="219"/>
      <c r="B30" s="241"/>
      <c r="C30" s="109" t="s">
        <v>53</v>
      </c>
      <c r="D30" s="30">
        <v>2</v>
      </c>
      <c r="E30" s="63" t="s">
        <v>277</v>
      </c>
      <c r="F30" s="63" t="s">
        <v>278</v>
      </c>
      <c r="G30" s="83"/>
      <c r="H30" s="64"/>
      <c r="I30" s="64"/>
      <c r="J30" s="86"/>
      <c r="K30" s="78"/>
      <c r="L30" s="79"/>
      <c r="M30" s="88"/>
      <c r="N30" s="80"/>
      <c r="O30" s="81"/>
      <c r="R30" s="89">
        <f>COUNTIF(D30:D33,"1")</f>
        <v>0</v>
      </c>
      <c r="S30" s="89">
        <f>COUNTIF(G30:G33,"1")</f>
        <v>0</v>
      </c>
      <c r="T30" s="89">
        <f>COUNTIF(J30:J33,"1")</f>
        <v>0</v>
      </c>
      <c r="U30" s="89">
        <f>COUNTIF(M30:M33,"1")</f>
        <v>0</v>
      </c>
    </row>
    <row r="31" spans="1:21" ht="39.950000000000003" customHeight="1" x14ac:dyDescent="0.2">
      <c r="A31" s="219"/>
      <c r="B31" s="241"/>
      <c r="C31" s="101" t="s">
        <v>54</v>
      </c>
      <c r="D31" s="30">
        <v>3</v>
      </c>
      <c r="E31" s="77" t="s">
        <v>279</v>
      </c>
      <c r="F31" s="63" t="s">
        <v>280</v>
      </c>
      <c r="G31" s="83"/>
      <c r="H31" s="69"/>
      <c r="I31" s="64"/>
      <c r="J31" s="86"/>
      <c r="K31" s="79"/>
      <c r="L31" s="79"/>
      <c r="M31" s="88"/>
      <c r="N31" s="81"/>
      <c r="O31" s="81"/>
      <c r="R31" s="89">
        <f>COUNTIF(D30:D33,"2")</f>
        <v>3</v>
      </c>
      <c r="S31" s="89">
        <f>COUNTIF(G30:G33,"2")</f>
        <v>0</v>
      </c>
      <c r="T31" s="89">
        <f>COUNTIF(J30:J33,"2")</f>
        <v>0</v>
      </c>
      <c r="U31" s="89">
        <f>COUNTIF(M30:M33,"2")</f>
        <v>0</v>
      </c>
    </row>
    <row r="32" spans="1:21" ht="39.950000000000003" customHeight="1" x14ac:dyDescent="0.2">
      <c r="A32" s="219"/>
      <c r="B32" s="241"/>
      <c r="C32" s="101" t="s">
        <v>55</v>
      </c>
      <c r="D32" s="30">
        <v>2</v>
      </c>
      <c r="E32" s="77" t="s">
        <v>281</v>
      </c>
      <c r="F32" s="63" t="s">
        <v>282</v>
      </c>
      <c r="G32" s="83"/>
      <c r="H32" s="69"/>
      <c r="I32" s="64"/>
      <c r="J32" s="86"/>
      <c r="K32" s="79"/>
      <c r="L32" s="79"/>
      <c r="M32" s="88"/>
      <c r="N32" s="81"/>
      <c r="O32" s="81"/>
      <c r="R32" s="89">
        <f>COUNTIF(D30:D33,"3")</f>
        <v>1</v>
      </c>
      <c r="S32" s="89">
        <f>COUNTIF(G30:G33,"3")</f>
        <v>0</v>
      </c>
      <c r="T32" s="89">
        <f>COUNTIF(J30:J33,"31")</f>
        <v>0</v>
      </c>
      <c r="U32" s="89">
        <f>COUNTIF(M30:M33,"3")</f>
        <v>0</v>
      </c>
    </row>
    <row r="33" spans="1:21" ht="39.950000000000003" customHeight="1" x14ac:dyDescent="0.2">
      <c r="A33" s="219"/>
      <c r="B33" s="242"/>
      <c r="C33" s="101" t="s">
        <v>56</v>
      </c>
      <c r="D33" s="30">
        <v>2</v>
      </c>
      <c r="E33" s="77" t="s">
        <v>283</v>
      </c>
      <c r="F33" s="63" t="s">
        <v>284</v>
      </c>
      <c r="G33" s="83"/>
      <c r="H33" s="69"/>
      <c r="I33" s="64"/>
      <c r="J33" s="86"/>
      <c r="K33" s="79"/>
      <c r="L33" s="79"/>
      <c r="M33" s="88"/>
      <c r="N33" s="81"/>
      <c r="O33" s="81"/>
      <c r="R33" s="89">
        <f>COUNTIF(D30:D33,"4")</f>
        <v>0</v>
      </c>
      <c r="S33" s="89">
        <f>COUNTIF(G30:G33,"4")</f>
        <v>0</v>
      </c>
      <c r="T33" s="89">
        <f>COUNTIF(J30:J33,"4")</f>
        <v>0</v>
      </c>
      <c r="U33" s="89">
        <f>COUNTIF(M30:M33,"4")</f>
        <v>0</v>
      </c>
    </row>
    <row r="34" spans="1:21" ht="9" customHeight="1" x14ac:dyDescent="0.25">
      <c r="B34" s="229"/>
      <c r="C34" s="230"/>
      <c r="D34" s="230"/>
      <c r="E34" s="230"/>
      <c r="F34" s="230"/>
      <c r="G34" s="230"/>
      <c r="H34" s="230"/>
      <c r="I34" s="230"/>
      <c r="J34" s="230"/>
      <c r="K34" s="231"/>
      <c r="L34" s="103"/>
      <c r="M34" s="104"/>
      <c r="N34" s="103"/>
      <c r="O34" s="103"/>
    </row>
    <row r="35" spans="1:21" ht="18.75" x14ac:dyDescent="0.2">
      <c r="A35" s="219"/>
      <c r="B35" s="240"/>
      <c r="C35" s="112" t="s">
        <v>57</v>
      </c>
      <c r="D35" s="280"/>
      <c r="E35" s="280"/>
      <c r="F35" s="280"/>
      <c r="G35" s="280"/>
      <c r="H35" s="280"/>
      <c r="I35" s="280"/>
      <c r="J35" s="280"/>
      <c r="K35" s="280"/>
      <c r="L35" s="113"/>
      <c r="M35" s="114"/>
      <c r="N35" s="114"/>
      <c r="O35" s="113"/>
    </row>
    <row r="36" spans="1:21" ht="39.950000000000003" customHeight="1" x14ac:dyDescent="0.2">
      <c r="A36" s="219"/>
      <c r="B36" s="241"/>
      <c r="C36" s="109" t="s">
        <v>58</v>
      </c>
      <c r="D36" s="30">
        <v>2</v>
      </c>
      <c r="E36" s="63" t="s">
        <v>285</v>
      </c>
      <c r="F36" s="63" t="s">
        <v>286</v>
      </c>
      <c r="G36" s="83"/>
      <c r="H36" s="64"/>
      <c r="I36" s="64"/>
      <c r="J36" s="86"/>
      <c r="K36" s="78"/>
      <c r="L36" s="79"/>
      <c r="M36" s="88"/>
      <c r="N36" s="80"/>
      <c r="O36" s="81"/>
      <c r="R36" s="89">
        <f>COUNTIF(D36:D44,"1")</f>
        <v>2</v>
      </c>
      <c r="S36" s="89">
        <f>COUNTIF(G36:G44,"1")</f>
        <v>0</v>
      </c>
      <c r="T36" s="89">
        <f>COUNTIF(J36:J44,"1")</f>
        <v>0</v>
      </c>
      <c r="U36" s="89">
        <f>COUNTIF(M36:M44,"1")</f>
        <v>0</v>
      </c>
    </row>
    <row r="37" spans="1:21" ht="39.950000000000003" customHeight="1" x14ac:dyDescent="0.2">
      <c r="A37" s="219"/>
      <c r="B37" s="241"/>
      <c r="C37" s="101" t="s">
        <v>59</v>
      </c>
      <c r="D37" s="30">
        <v>1</v>
      </c>
      <c r="E37" s="77" t="s">
        <v>287</v>
      </c>
      <c r="F37" s="63" t="s">
        <v>288</v>
      </c>
      <c r="G37" s="83"/>
      <c r="H37" s="69"/>
      <c r="I37" s="64"/>
      <c r="J37" s="86"/>
      <c r="K37" s="79"/>
      <c r="L37" s="79"/>
      <c r="M37" s="88"/>
      <c r="N37" s="81"/>
      <c r="O37" s="81"/>
      <c r="R37" s="89">
        <f>COUNTIF(D36:D44,"2")</f>
        <v>6</v>
      </c>
      <c r="S37" s="89">
        <f>COUNTIF(G36:G44,"2")</f>
        <v>1</v>
      </c>
      <c r="T37" s="89">
        <f>COUNTIF(J36:J44,"2")</f>
        <v>0</v>
      </c>
      <c r="U37" s="89">
        <f>COUNTIF(M36:M44,"2")</f>
        <v>0</v>
      </c>
    </row>
    <row r="38" spans="1:21" ht="39.950000000000003" customHeight="1" x14ac:dyDescent="0.2">
      <c r="A38" s="219"/>
      <c r="B38" s="241"/>
      <c r="C38" s="101" t="s">
        <v>60</v>
      </c>
      <c r="D38" s="30">
        <v>2</v>
      </c>
      <c r="E38" s="77" t="s">
        <v>289</v>
      </c>
      <c r="F38" s="63" t="s">
        <v>290</v>
      </c>
      <c r="G38" s="83">
        <v>2</v>
      </c>
      <c r="H38" s="69"/>
      <c r="I38" s="64"/>
      <c r="J38" s="86"/>
      <c r="K38" s="79"/>
      <c r="L38" s="79"/>
      <c r="M38" s="88"/>
      <c r="N38" s="81"/>
      <c r="O38" s="81"/>
      <c r="R38" s="89">
        <f>COUNTIF(D36:D44,"3")</f>
        <v>1</v>
      </c>
      <c r="S38" s="89">
        <f>COUNTIF(G36:G44,"3")</f>
        <v>0</v>
      </c>
      <c r="T38" s="89">
        <f>COUNTIF(J36:J44,"3")</f>
        <v>0</v>
      </c>
      <c r="U38" s="89">
        <f>COUNTIF(M36:M44,"3")</f>
        <v>0</v>
      </c>
    </row>
    <row r="39" spans="1:21" ht="39.950000000000003" customHeight="1" x14ac:dyDescent="0.2">
      <c r="A39" s="219"/>
      <c r="B39" s="241"/>
      <c r="C39" s="101" t="s">
        <v>61</v>
      </c>
      <c r="D39" s="30">
        <v>1</v>
      </c>
      <c r="E39" s="77" t="s">
        <v>291</v>
      </c>
      <c r="F39" s="63" t="s">
        <v>292</v>
      </c>
      <c r="G39" s="83"/>
      <c r="H39" s="69"/>
      <c r="I39" s="64"/>
      <c r="J39" s="86"/>
      <c r="K39" s="79"/>
      <c r="L39" s="79"/>
      <c r="M39" s="88"/>
      <c r="N39" s="81"/>
      <c r="O39" s="81"/>
      <c r="R39" s="89">
        <f>COUNTIF(D36:D44,"4")</f>
        <v>0</v>
      </c>
      <c r="S39" s="89">
        <f>COUNTIF(G36:G44,"4")</f>
        <v>0</v>
      </c>
      <c r="T39" s="89">
        <f>COUNTIF(J36:J44,"4")</f>
        <v>0</v>
      </c>
      <c r="U39" s="89">
        <f>COUNTIF(M36:M44,"4")</f>
        <v>0</v>
      </c>
    </row>
    <row r="40" spans="1:21" ht="39.950000000000003" customHeight="1" x14ac:dyDescent="0.2">
      <c r="A40" s="219"/>
      <c r="B40" s="241"/>
      <c r="C40" s="101" t="s">
        <v>62</v>
      </c>
      <c r="D40" s="30">
        <v>2</v>
      </c>
      <c r="E40" s="77" t="s">
        <v>293</v>
      </c>
      <c r="F40" s="63" t="s">
        <v>294</v>
      </c>
      <c r="G40" s="83"/>
      <c r="H40" s="69"/>
      <c r="I40" s="64"/>
      <c r="J40" s="86"/>
      <c r="K40" s="79"/>
      <c r="L40" s="79"/>
      <c r="M40" s="88"/>
      <c r="N40" s="81"/>
      <c r="O40" s="81"/>
    </row>
    <row r="41" spans="1:21" ht="39.950000000000003" customHeight="1" x14ac:dyDescent="0.2">
      <c r="A41" s="219"/>
      <c r="B41" s="241"/>
      <c r="C41" s="101" t="s">
        <v>63</v>
      </c>
      <c r="D41" s="30">
        <v>2</v>
      </c>
      <c r="E41" s="77" t="s">
        <v>295</v>
      </c>
      <c r="F41" s="63" t="s">
        <v>296</v>
      </c>
      <c r="G41" s="83"/>
      <c r="H41" s="69"/>
      <c r="I41" s="64"/>
      <c r="J41" s="86"/>
      <c r="K41" s="79"/>
      <c r="L41" s="79"/>
      <c r="M41" s="88"/>
      <c r="N41" s="81"/>
      <c r="O41" s="81"/>
    </row>
    <row r="42" spans="1:21" ht="39.950000000000003" customHeight="1" x14ac:dyDescent="0.2">
      <c r="A42" s="219"/>
      <c r="B42" s="241"/>
      <c r="C42" s="101" t="s">
        <v>64</v>
      </c>
      <c r="D42" s="30">
        <v>2</v>
      </c>
      <c r="E42" s="77" t="s">
        <v>297</v>
      </c>
      <c r="F42" s="63" t="s">
        <v>298</v>
      </c>
      <c r="G42" s="83"/>
      <c r="H42" s="69"/>
      <c r="I42" s="64"/>
      <c r="J42" s="86"/>
      <c r="K42" s="79"/>
      <c r="L42" s="79"/>
      <c r="M42" s="88"/>
      <c r="N42" s="81"/>
      <c r="O42" s="81"/>
    </row>
    <row r="43" spans="1:21" ht="39.950000000000003" customHeight="1" x14ac:dyDescent="0.2">
      <c r="A43" s="219"/>
      <c r="B43" s="241"/>
      <c r="C43" s="101" t="s">
        <v>65</v>
      </c>
      <c r="D43" s="30">
        <v>3</v>
      </c>
      <c r="E43" s="77" t="s">
        <v>299</v>
      </c>
      <c r="F43" s="63" t="s">
        <v>300</v>
      </c>
      <c r="G43" s="83"/>
      <c r="H43" s="69"/>
      <c r="I43" s="64"/>
      <c r="J43" s="86"/>
      <c r="K43" s="79"/>
      <c r="L43" s="79"/>
      <c r="M43" s="88"/>
      <c r="N43" s="81"/>
      <c r="O43" s="81"/>
    </row>
    <row r="44" spans="1:21" ht="39.950000000000003" customHeight="1" x14ac:dyDescent="0.2">
      <c r="A44" s="219"/>
      <c r="B44" s="242"/>
      <c r="C44" s="101" t="s">
        <v>66</v>
      </c>
      <c r="D44" s="30">
        <v>2</v>
      </c>
      <c r="E44" s="77" t="s">
        <v>301</v>
      </c>
      <c r="F44" s="63" t="s">
        <v>302</v>
      </c>
      <c r="G44" s="83"/>
      <c r="H44" s="69"/>
      <c r="I44" s="64"/>
      <c r="J44" s="86"/>
      <c r="K44" s="79"/>
      <c r="L44" s="79"/>
      <c r="M44" s="88"/>
      <c r="N44" s="81"/>
      <c r="O44" s="81"/>
    </row>
    <row r="45" spans="1:21" ht="6.75" customHeight="1" x14ac:dyDescent="0.25">
      <c r="B45" s="229"/>
      <c r="C45" s="230"/>
      <c r="D45" s="230"/>
      <c r="E45" s="230"/>
      <c r="F45" s="230"/>
      <c r="G45" s="230"/>
      <c r="H45" s="230"/>
      <c r="I45" s="230"/>
      <c r="J45" s="230"/>
      <c r="K45" s="231"/>
      <c r="L45" s="103"/>
      <c r="M45" s="104"/>
      <c r="N45" s="103"/>
      <c r="O45" s="103"/>
    </row>
    <row r="46" spans="1:21" ht="18.75" x14ac:dyDescent="0.2">
      <c r="A46" s="219"/>
      <c r="B46" s="240"/>
      <c r="C46" s="105" t="s">
        <v>67</v>
      </c>
      <c r="D46" s="106"/>
      <c r="E46" s="106"/>
      <c r="F46" s="106"/>
      <c r="G46" s="106"/>
      <c r="H46" s="106"/>
      <c r="I46" s="106"/>
      <c r="J46" s="106"/>
      <c r="K46" s="107"/>
      <c r="L46" s="108"/>
      <c r="M46" s="106"/>
      <c r="N46" s="107"/>
      <c r="O46" s="108"/>
    </row>
    <row r="47" spans="1:21" ht="39.950000000000003" customHeight="1" x14ac:dyDescent="0.2">
      <c r="A47" s="219"/>
      <c r="B47" s="241"/>
      <c r="C47" s="109" t="s">
        <v>68</v>
      </c>
      <c r="D47" s="30">
        <v>1</v>
      </c>
      <c r="E47" s="33" t="s">
        <v>303</v>
      </c>
      <c r="F47" s="33" t="s">
        <v>304</v>
      </c>
      <c r="G47" s="31"/>
      <c r="H47" s="35"/>
      <c r="I47" s="35"/>
      <c r="J47" s="32"/>
      <c r="K47" s="37"/>
      <c r="L47" s="38"/>
      <c r="M47" s="55"/>
      <c r="N47" s="53"/>
      <c r="O47" s="54"/>
      <c r="R47" s="89">
        <f>COUNTIF(D47:D50,"1")</f>
        <v>2</v>
      </c>
      <c r="S47" s="89">
        <f>COUNTIF(G47:G50,"1")</f>
        <v>0</v>
      </c>
      <c r="T47" s="89">
        <f>COUNTIF(J47:J50,"1")</f>
        <v>0</v>
      </c>
      <c r="U47" s="89">
        <f>COUNTIF(M47:M50,"1")</f>
        <v>0</v>
      </c>
    </row>
    <row r="48" spans="1:21" ht="39.950000000000003" customHeight="1" x14ac:dyDescent="0.2">
      <c r="A48" s="219"/>
      <c r="B48" s="241"/>
      <c r="C48" s="101" t="s">
        <v>69</v>
      </c>
      <c r="D48" s="30">
        <v>2</v>
      </c>
      <c r="E48" s="34" t="s">
        <v>305</v>
      </c>
      <c r="F48" s="33" t="s">
        <v>306</v>
      </c>
      <c r="G48" s="31"/>
      <c r="H48" s="36"/>
      <c r="I48" s="35"/>
      <c r="J48" s="32"/>
      <c r="K48" s="38"/>
      <c r="L48" s="38"/>
      <c r="M48" s="55"/>
      <c r="N48" s="54"/>
      <c r="O48" s="54"/>
      <c r="R48" s="89">
        <f>COUNTIF(D47:D50,"2")</f>
        <v>2</v>
      </c>
      <c r="S48" s="89">
        <f>COUNTIF(G47:G50,"2")</f>
        <v>0</v>
      </c>
      <c r="T48" s="89">
        <f>COUNTIF(J47:J50,"2")</f>
        <v>0</v>
      </c>
      <c r="U48" s="89">
        <f>COUNTIF(M47:M50,"2")</f>
        <v>0</v>
      </c>
    </row>
    <row r="49" spans="1:21" ht="39.950000000000003" customHeight="1" x14ac:dyDescent="0.2">
      <c r="A49" s="219"/>
      <c r="B49" s="241"/>
      <c r="C49" s="101" t="s">
        <v>70</v>
      </c>
      <c r="D49" s="30">
        <v>2</v>
      </c>
      <c r="E49" s="34" t="s">
        <v>307</v>
      </c>
      <c r="F49" s="33" t="s">
        <v>306</v>
      </c>
      <c r="G49" s="31"/>
      <c r="H49" s="36"/>
      <c r="I49" s="35"/>
      <c r="J49" s="32"/>
      <c r="K49" s="38"/>
      <c r="L49" s="38"/>
      <c r="M49" s="55"/>
      <c r="N49" s="54"/>
      <c r="O49" s="54"/>
      <c r="R49" s="89">
        <f>COUNTIF(D47:D50,"3")</f>
        <v>0</v>
      </c>
      <c r="S49" s="89">
        <f>COUNTIF(G47:G50,"3")</f>
        <v>0</v>
      </c>
      <c r="T49" s="89">
        <f>COUNTIF(J47:J50,"3")</f>
        <v>0</v>
      </c>
      <c r="U49" s="89">
        <f>COUNTIF(M47:M50,"3")</f>
        <v>0</v>
      </c>
    </row>
    <row r="50" spans="1:21" ht="39.950000000000003" customHeight="1" x14ac:dyDescent="0.2">
      <c r="A50" s="219"/>
      <c r="B50" s="242"/>
      <c r="C50" s="101" t="s">
        <v>71</v>
      </c>
      <c r="D50" s="30">
        <v>1</v>
      </c>
      <c r="E50" s="34" t="s">
        <v>308</v>
      </c>
      <c r="F50" s="33" t="s">
        <v>309</v>
      </c>
      <c r="G50" s="31"/>
      <c r="H50" s="36"/>
      <c r="I50" s="35"/>
      <c r="J50" s="32"/>
      <c r="K50" s="38"/>
      <c r="L50" s="38"/>
      <c r="M50" s="55"/>
      <c r="N50" s="54"/>
      <c r="O50" s="54"/>
      <c r="R50" s="89">
        <f>COUNTIF(D47:D50,"4")</f>
        <v>0</v>
      </c>
      <c r="S50" s="89">
        <f>COUNTIF(G47:G50,"4")</f>
        <v>0</v>
      </c>
      <c r="T50" s="89">
        <f>COUNTIF(J47:J50,"4")</f>
        <v>0</v>
      </c>
      <c r="U50" s="89">
        <f>COUNTIF(M47:M50,"4")</f>
        <v>0</v>
      </c>
    </row>
    <row r="51" spans="1:21" ht="8.25" customHeight="1" x14ac:dyDescent="0.25">
      <c r="B51" s="229"/>
      <c r="C51" s="230"/>
      <c r="D51" s="230"/>
      <c r="E51" s="230"/>
      <c r="F51" s="230"/>
      <c r="G51" s="230"/>
      <c r="H51" s="230"/>
      <c r="I51" s="230"/>
      <c r="J51" s="230"/>
      <c r="K51" s="231"/>
      <c r="L51" s="103"/>
      <c r="M51" s="104"/>
      <c r="N51" s="103"/>
      <c r="O51" s="103"/>
    </row>
    <row r="52" spans="1:21" ht="24" customHeight="1" x14ac:dyDescent="0.2">
      <c r="B52" s="259" t="s">
        <v>26</v>
      </c>
      <c r="C52" s="260"/>
      <c r="D52" s="251">
        <v>2023</v>
      </c>
      <c r="E52" s="252"/>
      <c r="F52" s="253"/>
      <c r="G52" s="234">
        <v>2024</v>
      </c>
      <c r="H52" s="235"/>
      <c r="I52" s="236"/>
      <c r="J52" s="237">
        <v>2025</v>
      </c>
      <c r="K52" s="238"/>
      <c r="L52" s="239"/>
      <c r="M52" s="282">
        <v>2026</v>
      </c>
      <c r="N52" s="283"/>
      <c r="O52" s="284"/>
    </row>
    <row r="53" spans="1:21" ht="33" customHeight="1" x14ac:dyDescent="0.2">
      <c r="B53" s="261"/>
      <c r="C53" s="262"/>
      <c r="D53" s="115" t="s">
        <v>34</v>
      </c>
      <c r="E53" s="116" t="s">
        <v>122</v>
      </c>
      <c r="F53" s="116" t="s">
        <v>125</v>
      </c>
      <c r="G53" s="115" t="s">
        <v>34</v>
      </c>
      <c r="H53" s="116" t="s">
        <v>122</v>
      </c>
      <c r="I53" s="116" t="s">
        <v>125</v>
      </c>
      <c r="J53" s="115" t="s">
        <v>34</v>
      </c>
      <c r="K53" s="116" t="s">
        <v>122</v>
      </c>
      <c r="L53" s="117" t="s">
        <v>125</v>
      </c>
      <c r="M53" s="115"/>
      <c r="N53" s="116"/>
      <c r="O53" s="117"/>
    </row>
    <row r="54" spans="1:21" ht="18.75" x14ac:dyDescent="0.2">
      <c r="A54" s="219"/>
      <c r="B54" s="118"/>
      <c r="C54" s="263" t="s">
        <v>74</v>
      </c>
      <c r="D54" s="246"/>
      <c r="E54" s="246"/>
      <c r="F54" s="246"/>
      <c r="G54" s="246"/>
      <c r="H54" s="246"/>
      <c r="I54" s="246"/>
      <c r="J54" s="246"/>
      <c r="K54" s="246"/>
      <c r="L54" s="119"/>
      <c r="M54" s="120"/>
      <c r="N54" s="120"/>
      <c r="O54" s="119"/>
    </row>
    <row r="55" spans="1:21" ht="30" customHeight="1" x14ac:dyDescent="0.2">
      <c r="A55" s="219"/>
      <c r="B55" s="121"/>
      <c r="C55" s="109" t="s">
        <v>75</v>
      </c>
      <c r="D55" s="30">
        <v>2</v>
      </c>
      <c r="E55" s="72" t="s">
        <v>193</v>
      </c>
      <c r="F55" s="72" t="s">
        <v>194</v>
      </c>
      <c r="G55" s="83"/>
      <c r="H55" s="64"/>
      <c r="I55" s="64"/>
      <c r="J55" s="86"/>
      <c r="K55" s="78"/>
      <c r="L55" s="79"/>
      <c r="M55" s="88"/>
      <c r="N55" s="80"/>
      <c r="O55" s="81"/>
      <c r="R55" s="89">
        <f>COUNTIF(D55:D59,"1")</f>
        <v>1</v>
      </c>
      <c r="S55" s="89">
        <f>COUNTIF(G55:G59,"1")</f>
        <v>0</v>
      </c>
      <c r="T55" s="89">
        <f>COUNTIF(J55:J59,"1")</f>
        <v>0</v>
      </c>
      <c r="U55" s="89">
        <f>COUNTIF(M55:M59,"1")</f>
        <v>0</v>
      </c>
    </row>
    <row r="56" spans="1:21" ht="30" customHeight="1" x14ac:dyDescent="0.2">
      <c r="A56" s="219"/>
      <c r="B56" s="121"/>
      <c r="C56" s="101" t="s">
        <v>76</v>
      </c>
      <c r="D56" s="30">
        <v>1</v>
      </c>
      <c r="E56" s="84" t="s">
        <v>181</v>
      </c>
      <c r="F56" s="72" t="s">
        <v>182</v>
      </c>
      <c r="G56" s="83"/>
      <c r="H56" s="69"/>
      <c r="I56" s="64"/>
      <c r="J56" s="86"/>
      <c r="K56" s="79"/>
      <c r="L56" s="79"/>
      <c r="M56" s="88"/>
      <c r="N56" s="81"/>
      <c r="O56" s="81"/>
      <c r="R56" s="89">
        <f>COUNTIF(D55:D59,"2")</f>
        <v>2</v>
      </c>
      <c r="S56" s="89">
        <f>COUNTIF(G55:G59,"2")</f>
        <v>0</v>
      </c>
      <c r="T56" s="89">
        <f>COUNTIF(J55:J59,"2")</f>
        <v>0</v>
      </c>
      <c r="U56" s="89">
        <f>COUNTIF(M55:M59,"2")</f>
        <v>0</v>
      </c>
    </row>
    <row r="57" spans="1:21" ht="30" customHeight="1" x14ac:dyDescent="0.2">
      <c r="A57" s="219"/>
      <c r="B57" s="121"/>
      <c r="C57" s="101" t="s">
        <v>77</v>
      </c>
      <c r="D57" s="30">
        <v>2</v>
      </c>
      <c r="E57" s="84" t="s">
        <v>195</v>
      </c>
      <c r="F57" s="72" t="s">
        <v>196</v>
      </c>
      <c r="G57" s="83"/>
      <c r="H57" s="69"/>
      <c r="I57" s="64"/>
      <c r="J57" s="86"/>
      <c r="K57" s="79"/>
      <c r="L57" s="79"/>
      <c r="M57" s="88"/>
      <c r="N57" s="81"/>
      <c r="O57" s="81"/>
      <c r="R57" s="89">
        <f>COUNTIF(D55:D59,"3")</f>
        <v>2</v>
      </c>
      <c r="S57" s="89">
        <f>COUNTIF(G55:G59,"3")</f>
        <v>0</v>
      </c>
      <c r="T57" s="89">
        <f>COUNTIF(J55:J59,"3")</f>
        <v>0</v>
      </c>
      <c r="U57" s="89">
        <f>COUNTIF(M55:M59,"3")</f>
        <v>0</v>
      </c>
    </row>
    <row r="58" spans="1:21" ht="30" customHeight="1" x14ac:dyDescent="0.2">
      <c r="A58" s="219"/>
      <c r="B58" s="121"/>
      <c r="C58" s="101" t="s">
        <v>78</v>
      </c>
      <c r="D58" s="30">
        <v>3</v>
      </c>
      <c r="E58" s="167" t="s">
        <v>183</v>
      </c>
      <c r="F58" s="72" t="s">
        <v>197</v>
      </c>
      <c r="G58" s="83"/>
      <c r="H58" s="69"/>
      <c r="I58" s="64"/>
      <c r="J58" s="86"/>
      <c r="K58" s="79"/>
      <c r="L58" s="79"/>
      <c r="M58" s="88"/>
      <c r="N58" s="81"/>
      <c r="O58" s="81"/>
      <c r="R58" s="89">
        <f>COUNTIF(D55:D59,"4")</f>
        <v>0</v>
      </c>
      <c r="S58" s="89">
        <f>COUNTIF(G55:G59,"4")</f>
        <v>0</v>
      </c>
      <c r="T58" s="89">
        <f>COUNTIF(J55:J59,"4")</f>
        <v>0</v>
      </c>
      <c r="U58" s="89">
        <f>COUNTIF(M55:M59,"4")</f>
        <v>0</v>
      </c>
    </row>
    <row r="59" spans="1:21" ht="30" customHeight="1" x14ac:dyDescent="0.2">
      <c r="A59" s="219"/>
      <c r="B59" s="122"/>
      <c r="C59" s="101" t="s">
        <v>79</v>
      </c>
      <c r="D59" s="30">
        <v>3</v>
      </c>
      <c r="E59" s="84" t="s">
        <v>198</v>
      </c>
      <c r="F59" s="72" t="s">
        <v>199</v>
      </c>
      <c r="G59" s="83"/>
      <c r="H59" s="69"/>
      <c r="I59" s="64"/>
      <c r="J59" s="86"/>
      <c r="K59" s="79"/>
      <c r="L59" s="79"/>
      <c r="M59" s="88"/>
      <c r="N59" s="81"/>
      <c r="O59" s="81"/>
    </row>
    <row r="60" spans="1:21" ht="6.75" customHeight="1" x14ac:dyDescent="0.25">
      <c r="B60" s="244"/>
      <c r="C60" s="245"/>
      <c r="D60" s="123"/>
      <c r="E60" s="124"/>
      <c r="F60" s="124"/>
      <c r="G60" s="123"/>
      <c r="H60" s="124"/>
      <c r="I60" s="124"/>
      <c r="J60" s="123"/>
      <c r="K60" s="124"/>
      <c r="M60" s="123"/>
      <c r="N60" s="124"/>
    </row>
    <row r="61" spans="1:21" ht="18.75" x14ac:dyDescent="0.2">
      <c r="A61" s="219"/>
      <c r="B61" s="118"/>
      <c r="C61" s="263" t="s">
        <v>80</v>
      </c>
      <c r="D61" s="246"/>
      <c r="E61" s="246"/>
      <c r="F61" s="246"/>
      <c r="G61" s="246"/>
      <c r="H61" s="246"/>
      <c r="I61" s="246"/>
      <c r="J61" s="246"/>
      <c r="K61" s="247"/>
      <c r="L61" s="120"/>
      <c r="M61" s="120"/>
      <c r="N61" s="120"/>
      <c r="O61" s="120"/>
    </row>
    <row r="62" spans="1:21" ht="30" customHeight="1" x14ac:dyDescent="0.2">
      <c r="A62" s="219"/>
      <c r="B62" s="126"/>
      <c r="C62" s="99" t="s">
        <v>81</v>
      </c>
      <c r="D62" s="30">
        <v>2</v>
      </c>
      <c r="E62" s="72" t="s">
        <v>200</v>
      </c>
      <c r="F62" s="72" t="s">
        <v>201</v>
      </c>
      <c r="G62" s="83"/>
      <c r="H62" s="64"/>
      <c r="I62" s="64"/>
      <c r="J62" s="86"/>
      <c r="K62" s="79"/>
      <c r="L62" s="79"/>
      <c r="M62" s="88"/>
      <c r="N62" s="81"/>
      <c r="O62" s="81"/>
      <c r="R62" s="89">
        <f>COUNTIF(D62:D65,"1")</f>
        <v>0</v>
      </c>
      <c r="S62" s="89">
        <f>COUNTIF(G62:G65,"1")</f>
        <v>0</v>
      </c>
      <c r="T62" s="89">
        <f>COUNTIF(J62:J65,"1")</f>
        <v>0</v>
      </c>
      <c r="U62" s="89">
        <f>COUNTIF(M62:M65,"1")</f>
        <v>0</v>
      </c>
    </row>
    <row r="63" spans="1:21" ht="30" customHeight="1" x14ac:dyDescent="0.2">
      <c r="A63" s="219"/>
      <c r="B63" s="121"/>
      <c r="C63" s="101" t="s">
        <v>82</v>
      </c>
      <c r="D63" s="30">
        <v>3</v>
      </c>
      <c r="E63" s="84" t="s">
        <v>184</v>
      </c>
      <c r="F63" s="72" t="s">
        <v>202</v>
      </c>
      <c r="G63" s="83"/>
      <c r="H63" s="69"/>
      <c r="I63" s="64"/>
      <c r="J63" s="86"/>
      <c r="K63" s="79"/>
      <c r="L63" s="79"/>
      <c r="M63" s="88"/>
      <c r="N63" s="81"/>
      <c r="O63" s="81"/>
      <c r="R63" s="89">
        <f>COUNTIF(D62:D65,"2")</f>
        <v>3</v>
      </c>
      <c r="S63" s="89">
        <f>COUNTIF(G62:G65,"2")</f>
        <v>0</v>
      </c>
      <c r="T63" s="89">
        <f>COUNTIF(J62:J65,"2")</f>
        <v>0</v>
      </c>
      <c r="U63" s="89">
        <f>COUNTIF(M62:M65,"2")</f>
        <v>0</v>
      </c>
    </row>
    <row r="64" spans="1:21" ht="30" customHeight="1" x14ac:dyDescent="0.2">
      <c r="A64" s="219"/>
      <c r="B64" s="121"/>
      <c r="C64" s="101" t="s">
        <v>83</v>
      </c>
      <c r="D64" s="30">
        <v>2</v>
      </c>
      <c r="E64" s="84" t="s">
        <v>203</v>
      </c>
      <c r="F64" s="72" t="s">
        <v>185</v>
      </c>
      <c r="G64" s="83"/>
      <c r="H64" s="69"/>
      <c r="I64" s="64"/>
      <c r="J64" s="86"/>
      <c r="K64" s="79"/>
      <c r="L64" s="79"/>
      <c r="M64" s="88"/>
      <c r="N64" s="81"/>
      <c r="O64" s="81"/>
      <c r="R64" s="89">
        <f>COUNTIF(D62:D65,"3")</f>
        <v>1</v>
      </c>
      <c r="S64" s="89">
        <f>COUNTIF(G62:G65,"3")</f>
        <v>0</v>
      </c>
      <c r="T64" s="89">
        <f>COUNTIF(J62:J65,"3")</f>
        <v>0</v>
      </c>
      <c r="U64" s="89">
        <f>COUNTIF(M62:M65,"3")</f>
        <v>0</v>
      </c>
    </row>
    <row r="65" spans="1:21" ht="30" customHeight="1" x14ac:dyDescent="0.2">
      <c r="A65" s="219"/>
      <c r="B65" s="122"/>
      <c r="C65" s="101" t="s">
        <v>84</v>
      </c>
      <c r="D65" s="30">
        <v>2</v>
      </c>
      <c r="E65" s="84" t="s">
        <v>204</v>
      </c>
      <c r="F65" s="72" t="s">
        <v>205</v>
      </c>
      <c r="G65" s="83"/>
      <c r="H65" s="69"/>
      <c r="I65" s="64"/>
      <c r="J65" s="86"/>
      <c r="K65" s="79"/>
      <c r="L65" s="79"/>
      <c r="M65" s="88"/>
      <c r="N65" s="81"/>
      <c r="O65" s="81"/>
      <c r="R65" s="89">
        <f>COUNTIF(D62:D65,"4")</f>
        <v>0</v>
      </c>
      <c r="S65" s="89">
        <f>COUNTIF(G62:G65,"4")</f>
        <v>0</v>
      </c>
      <c r="T65" s="89">
        <f>COUNTIF(J62:J65,"4")</f>
        <v>0</v>
      </c>
      <c r="U65" s="89">
        <f>COUNTIF(M62:M65,"4")</f>
        <v>0</v>
      </c>
    </row>
    <row r="66" spans="1:21" ht="9" customHeight="1" x14ac:dyDescent="0.25">
      <c r="B66" s="256"/>
      <c r="C66" s="257"/>
      <c r="D66" s="257"/>
      <c r="E66" s="257"/>
      <c r="F66" s="257"/>
      <c r="G66" s="257"/>
      <c r="H66" s="257"/>
      <c r="I66" s="257"/>
      <c r="J66" s="257"/>
      <c r="K66" s="258"/>
      <c r="L66" s="103"/>
      <c r="M66" s="104"/>
      <c r="N66" s="103"/>
      <c r="O66" s="103"/>
    </row>
    <row r="67" spans="1:21" ht="18.75" x14ac:dyDescent="0.2">
      <c r="A67" s="219"/>
      <c r="B67" s="118"/>
      <c r="C67" s="263" t="s">
        <v>167</v>
      </c>
      <c r="D67" s="246"/>
      <c r="E67" s="246"/>
      <c r="F67" s="246"/>
      <c r="G67" s="246"/>
      <c r="H67" s="246"/>
      <c r="I67" s="246"/>
      <c r="J67" s="246"/>
      <c r="K67" s="247"/>
      <c r="L67" s="127"/>
      <c r="M67" s="127"/>
      <c r="N67" s="127"/>
      <c r="O67" s="127"/>
    </row>
    <row r="68" spans="1:21" ht="30" customHeight="1" x14ac:dyDescent="0.2">
      <c r="A68" s="219"/>
      <c r="B68" s="121"/>
      <c r="C68" s="109" t="s">
        <v>85</v>
      </c>
      <c r="D68" s="30">
        <v>2</v>
      </c>
      <c r="E68" s="72" t="s">
        <v>186</v>
      </c>
      <c r="F68" s="72" t="s">
        <v>187</v>
      </c>
      <c r="G68" s="83"/>
      <c r="H68" s="64"/>
      <c r="I68" s="64"/>
      <c r="J68" s="86"/>
      <c r="K68" s="79"/>
      <c r="L68" s="79"/>
      <c r="M68" s="88"/>
      <c r="N68" s="81"/>
      <c r="O68" s="81"/>
      <c r="R68" s="89">
        <f>COUNTIF(D68:D71,"1")</f>
        <v>0</v>
      </c>
      <c r="S68" s="89">
        <f>COUNTIF(G68:G71,"1")</f>
        <v>0</v>
      </c>
      <c r="T68" s="89">
        <f>COUNTIF(J68:J71,"1")</f>
        <v>0</v>
      </c>
      <c r="U68" s="89">
        <f>COUNTIF(M68:M71,"1")</f>
        <v>0</v>
      </c>
    </row>
    <row r="69" spans="1:21" ht="30" customHeight="1" x14ac:dyDescent="0.2">
      <c r="A69" s="219"/>
      <c r="B69" s="121"/>
      <c r="C69" s="101" t="s">
        <v>86</v>
      </c>
      <c r="D69" s="30">
        <v>2</v>
      </c>
      <c r="E69" s="84" t="s">
        <v>206</v>
      </c>
      <c r="F69" s="84" t="s">
        <v>188</v>
      </c>
      <c r="G69" s="83"/>
      <c r="H69" s="69"/>
      <c r="I69" s="64"/>
      <c r="J69" s="86"/>
      <c r="K69" s="79"/>
      <c r="L69" s="79"/>
      <c r="M69" s="88"/>
      <c r="N69" s="81"/>
      <c r="O69" s="81"/>
      <c r="R69" s="89">
        <f>COUNTIF(D68:D71,"2")</f>
        <v>3</v>
      </c>
      <c r="S69" s="89">
        <f>COUNTIF(G68:G71,"2")</f>
        <v>0</v>
      </c>
      <c r="T69" s="89">
        <f>COUNTIF(J68:J71,"2")</f>
        <v>0</v>
      </c>
      <c r="U69" s="89">
        <f>COUNTIF(M68:M71,"2")</f>
        <v>0</v>
      </c>
    </row>
    <row r="70" spans="1:21" ht="30" customHeight="1" x14ac:dyDescent="0.2">
      <c r="A70" s="219"/>
      <c r="B70" s="121"/>
      <c r="C70" s="101" t="s">
        <v>87</v>
      </c>
      <c r="D70" s="30">
        <v>2</v>
      </c>
      <c r="E70" s="84" t="s">
        <v>189</v>
      </c>
      <c r="F70" s="84" t="s">
        <v>207</v>
      </c>
      <c r="G70" s="83"/>
      <c r="H70" s="69"/>
      <c r="I70" s="64"/>
      <c r="J70" s="86"/>
      <c r="K70" s="79"/>
      <c r="L70" s="79"/>
      <c r="M70" s="88"/>
      <c r="N70" s="81"/>
      <c r="O70" s="81"/>
      <c r="R70" s="89">
        <f>COUNTIF(D68:D71,"3")</f>
        <v>1</v>
      </c>
      <c r="S70" s="89">
        <f>COUNTIF(G68:G71,"3")</f>
        <v>0</v>
      </c>
      <c r="T70" s="89">
        <f>COUNTIF(J68:J71,"3")</f>
        <v>0</v>
      </c>
      <c r="U70" s="89">
        <f>COUNTIF(M68:M71,"3")</f>
        <v>0</v>
      </c>
    </row>
    <row r="71" spans="1:21" ht="30" customHeight="1" x14ac:dyDescent="0.2">
      <c r="A71" s="219"/>
      <c r="B71" s="122"/>
      <c r="C71" s="101" t="s">
        <v>88</v>
      </c>
      <c r="D71" s="30">
        <v>3</v>
      </c>
      <c r="E71" s="84" t="s">
        <v>208</v>
      </c>
      <c r="F71" s="84" t="s">
        <v>190</v>
      </c>
      <c r="G71" s="83"/>
      <c r="H71" s="69"/>
      <c r="I71" s="64"/>
      <c r="J71" s="86"/>
      <c r="K71" s="79"/>
      <c r="L71" s="79"/>
      <c r="M71" s="88"/>
      <c r="N71" s="81"/>
      <c r="O71" s="81"/>
      <c r="R71" s="89">
        <f>COUNTIF(D68:D71,"4")</f>
        <v>0</v>
      </c>
      <c r="S71" s="89">
        <f>COUNTIF(G68:G71,"4")</f>
        <v>0</v>
      </c>
      <c r="T71" s="89">
        <f>COUNTIF(J68:J71,"4")</f>
        <v>0</v>
      </c>
      <c r="U71" s="89">
        <f>COUNTIF(M68:M71,"4")</f>
        <v>0</v>
      </c>
    </row>
    <row r="72" spans="1:21" ht="8.25" customHeight="1" x14ac:dyDescent="0.25">
      <c r="B72" s="256"/>
      <c r="C72" s="257"/>
      <c r="D72" s="257"/>
      <c r="E72" s="257"/>
      <c r="F72" s="257"/>
      <c r="G72" s="257"/>
      <c r="H72" s="257"/>
      <c r="I72" s="257"/>
      <c r="J72" s="257"/>
      <c r="K72" s="258"/>
      <c r="L72" s="103"/>
      <c r="M72" s="104"/>
      <c r="N72" s="103"/>
      <c r="O72" s="103"/>
    </row>
    <row r="73" spans="1:21" ht="18.75" x14ac:dyDescent="0.2">
      <c r="A73" s="219"/>
      <c r="B73" s="118"/>
      <c r="C73" s="263" t="s">
        <v>89</v>
      </c>
      <c r="D73" s="246"/>
      <c r="E73" s="246"/>
      <c r="F73" s="246"/>
      <c r="G73" s="246"/>
      <c r="H73" s="246"/>
      <c r="I73" s="246"/>
      <c r="J73" s="246"/>
      <c r="K73" s="247"/>
      <c r="L73" s="120"/>
      <c r="M73" s="120"/>
      <c r="N73" s="120"/>
      <c r="O73" s="120"/>
    </row>
    <row r="74" spans="1:21" ht="30" customHeight="1" x14ac:dyDescent="0.2">
      <c r="A74" s="219"/>
      <c r="B74" s="121"/>
      <c r="C74" s="109" t="s">
        <v>90</v>
      </c>
      <c r="D74" s="30">
        <v>2</v>
      </c>
      <c r="E74" s="72" t="s">
        <v>209</v>
      </c>
      <c r="F74" s="72" t="s">
        <v>210</v>
      </c>
      <c r="G74" s="83"/>
      <c r="H74" s="64"/>
      <c r="I74" s="64"/>
      <c r="J74" s="86"/>
      <c r="K74" s="79"/>
      <c r="L74" s="79"/>
      <c r="M74" s="88"/>
      <c r="N74" s="81"/>
      <c r="O74" s="81"/>
      <c r="R74" s="89">
        <f>COUNTIF(D74:D79,"1")</f>
        <v>3</v>
      </c>
      <c r="S74" s="89">
        <f>COUNTIF(G74:G79,"1")</f>
        <v>0</v>
      </c>
      <c r="T74" s="89">
        <f>COUNTIF(J74:J79,"1")</f>
        <v>0</v>
      </c>
      <c r="U74" s="89">
        <f>COUNTIF(M74:M79,"1")</f>
        <v>0</v>
      </c>
    </row>
    <row r="75" spans="1:21" ht="30" customHeight="1" x14ac:dyDescent="0.2">
      <c r="A75" s="219"/>
      <c r="B75" s="121"/>
      <c r="C75" s="101" t="s">
        <v>91</v>
      </c>
      <c r="D75" s="30">
        <v>2</v>
      </c>
      <c r="E75" s="84" t="s">
        <v>211</v>
      </c>
      <c r="F75" s="84" t="s">
        <v>212</v>
      </c>
      <c r="G75" s="83"/>
      <c r="H75" s="69"/>
      <c r="I75" s="64"/>
      <c r="J75" s="86"/>
      <c r="K75" s="79"/>
      <c r="L75" s="79"/>
      <c r="M75" s="88"/>
      <c r="N75" s="81"/>
      <c r="O75" s="81"/>
      <c r="R75" s="89">
        <f>COUNTIF(D74:D79,"2")</f>
        <v>2</v>
      </c>
      <c r="S75" s="89">
        <f>COUNTIF(G74:G79,"2")</f>
        <v>0</v>
      </c>
      <c r="T75" s="89">
        <f>COUNTIF(J74:J79,"2")</f>
        <v>0</v>
      </c>
      <c r="U75" s="89">
        <f>COUNTIF(M74:M79,"2")</f>
        <v>0</v>
      </c>
    </row>
    <row r="76" spans="1:21" ht="30" customHeight="1" x14ac:dyDescent="0.2">
      <c r="A76" s="219"/>
      <c r="B76" s="121"/>
      <c r="C76" s="101" t="s">
        <v>92</v>
      </c>
      <c r="D76" s="30">
        <v>1</v>
      </c>
      <c r="E76" s="84" t="s">
        <v>213</v>
      </c>
      <c r="F76" s="84" t="s">
        <v>214</v>
      </c>
      <c r="G76" s="83"/>
      <c r="H76" s="69"/>
      <c r="I76" s="64"/>
      <c r="J76" s="86"/>
      <c r="K76" s="79"/>
      <c r="L76" s="79"/>
      <c r="M76" s="88"/>
      <c r="N76" s="81"/>
      <c r="O76" s="81"/>
      <c r="R76" s="89">
        <f>COUNTIF(D74:D79,"2")</f>
        <v>2</v>
      </c>
      <c r="S76" s="89">
        <f>COUNTIF(G74:G79,"3")</f>
        <v>0</v>
      </c>
      <c r="T76" s="89">
        <f>COUNTIF(J74:J79,"3")</f>
        <v>0</v>
      </c>
      <c r="U76" s="89">
        <f>COUNTIF(M74:M79,"3")</f>
        <v>0</v>
      </c>
    </row>
    <row r="77" spans="1:21" ht="30" customHeight="1" x14ac:dyDescent="0.2">
      <c r="A77" s="219"/>
      <c r="B77" s="121"/>
      <c r="C77" s="101" t="s">
        <v>93</v>
      </c>
      <c r="D77" s="30">
        <v>3</v>
      </c>
      <c r="E77" s="84" t="s">
        <v>215</v>
      </c>
      <c r="F77" s="84" t="s">
        <v>216</v>
      </c>
      <c r="G77" s="83"/>
      <c r="H77" s="69"/>
      <c r="I77" s="64"/>
      <c r="J77" s="86"/>
      <c r="K77" s="79"/>
      <c r="L77" s="79"/>
      <c r="M77" s="88"/>
      <c r="N77" s="81"/>
      <c r="O77" s="81"/>
      <c r="R77" s="89">
        <f>COUNTIF(D74:D79,"4")</f>
        <v>0</v>
      </c>
      <c r="S77" s="89">
        <f>COUNTIF(G74:G79,"4")</f>
        <v>0</v>
      </c>
      <c r="T77" s="89">
        <f>COUNTIF(J74:J79,"4")</f>
        <v>0</v>
      </c>
      <c r="U77" s="89">
        <f>COUNTIF(M74:M79,"4")</f>
        <v>0</v>
      </c>
    </row>
    <row r="78" spans="1:21" ht="30" customHeight="1" x14ac:dyDescent="0.2">
      <c r="A78" s="219"/>
      <c r="B78" s="126"/>
      <c r="C78" s="102" t="s">
        <v>94</v>
      </c>
      <c r="D78" s="30">
        <v>1</v>
      </c>
      <c r="E78" s="84" t="s">
        <v>217</v>
      </c>
      <c r="F78" s="84" t="s">
        <v>218</v>
      </c>
      <c r="G78" s="83"/>
      <c r="H78" s="69"/>
      <c r="I78" s="64"/>
      <c r="J78" s="86"/>
      <c r="K78" s="79"/>
      <c r="L78" s="79"/>
      <c r="M78" s="88"/>
      <c r="N78" s="81"/>
      <c r="O78" s="81"/>
    </row>
    <row r="79" spans="1:21" ht="30" customHeight="1" x14ac:dyDescent="0.2">
      <c r="A79" s="219"/>
      <c r="B79" s="122"/>
      <c r="C79" s="101" t="s">
        <v>95</v>
      </c>
      <c r="D79" s="30">
        <v>1</v>
      </c>
      <c r="E79" s="84" t="s">
        <v>191</v>
      </c>
      <c r="F79" s="84" t="s">
        <v>192</v>
      </c>
      <c r="G79" s="83"/>
      <c r="H79" s="69"/>
      <c r="I79" s="64"/>
      <c r="J79" s="86"/>
      <c r="K79" s="79"/>
      <c r="L79" s="79"/>
      <c r="M79" s="88"/>
      <c r="N79" s="81"/>
      <c r="O79" s="81"/>
    </row>
    <row r="80" spans="1:21" ht="9" customHeight="1" x14ac:dyDescent="0.25">
      <c r="B80" s="244"/>
      <c r="C80" s="245"/>
      <c r="D80" s="123"/>
      <c r="E80" s="124"/>
      <c r="F80" s="124"/>
      <c r="G80" s="123"/>
      <c r="H80" s="124"/>
      <c r="I80" s="124"/>
      <c r="J80" s="123"/>
      <c r="K80" s="128"/>
      <c r="M80" s="123"/>
      <c r="N80" s="128"/>
    </row>
    <row r="81" spans="1:21" ht="18.75" customHeight="1" x14ac:dyDescent="0.2">
      <c r="B81" s="267" t="s">
        <v>96</v>
      </c>
      <c r="C81" s="268"/>
      <c r="D81" s="251" t="s">
        <v>180</v>
      </c>
      <c r="E81" s="252"/>
      <c r="F81" s="253"/>
      <c r="G81" s="234">
        <v>2024</v>
      </c>
      <c r="H81" s="235"/>
      <c r="I81" s="236"/>
      <c r="J81" s="237">
        <v>2025</v>
      </c>
      <c r="K81" s="238"/>
      <c r="L81" s="239"/>
      <c r="M81" s="282">
        <v>2026</v>
      </c>
      <c r="N81" s="283"/>
      <c r="O81" s="284"/>
    </row>
    <row r="82" spans="1:21" ht="34.5" customHeight="1" x14ac:dyDescent="0.2">
      <c r="B82" s="269"/>
      <c r="C82" s="270"/>
      <c r="D82" s="115" t="s">
        <v>34</v>
      </c>
      <c r="E82" s="116" t="s">
        <v>122</v>
      </c>
      <c r="F82" s="116"/>
      <c r="G82" s="115" t="s">
        <v>34</v>
      </c>
      <c r="H82" s="116" t="s">
        <v>122</v>
      </c>
      <c r="I82" s="116" t="s">
        <v>125</v>
      </c>
      <c r="J82" s="115" t="s">
        <v>34</v>
      </c>
      <c r="K82" s="116" t="s">
        <v>122</v>
      </c>
      <c r="L82" s="117" t="s">
        <v>125</v>
      </c>
      <c r="M82" s="115" t="s">
        <v>34</v>
      </c>
      <c r="N82" s="116" t="s">
        <v>122</v>
      </c>
      <c r="O82" s="117" t="s">
        <v>125</v>
      </c>
    </row>
    <row r="83" spans="1:21" ht="18.75" x14ac:dyDescent="0.2">
      <c r="A83" s="219"/>
      <c r="B83" s="129"/>
      <c r="C83" s="246" t="s">
        <v>97</v>
      </c>
      <c r="D83" s="246"/>
      <c r="E83" s="246"/>
      <c r="F83" s="246"/>
      <c r="G83" s="246"/>
      <c r="H83" s="246"/>
      <c r="I83" s="246"/>
      <c r="J83" s="246"/>
      <c r="K83" s="246"/>
      <c r="L83" s="130"/>
      <c r="M83" s="131"/>
      <c r="N83" s="131"/>
      <c r="O83" s="130"/>
    </row>
    <row r="84" spans="1:21" ht="30" customHeight="1" x14ac:dyDescent="0.2">
      <c r="A84" s="219"/>
      <c r="B84" s="122"/>
      <c r="C84" s="109" t="s">
        <v>98</v>
      </c>
      <c r="D84" s="30">
        <v>2</v>
      </c>
      <c r="E84" s="77" t="s">
        <v>311</v>
      </c>
      <c r="F84" s="63" t="s">
        <v>321</v>
      </c>
      <c r="G84" s="83"/>
      <c r="H84" s="69"/>
      <c r="I84" s="64"/>
      <c r="J84" s="86"/>
      <c r="K84" s="79"/>
      <c r="L84" s="79"/>
      <c r="M84" s="88"/>
      <c r="N84" s="81"/>
      <c r="O84" s="81"/>
      <c r="R84" s="89">
        <f>COUNTIF(D84:D86,"1")</f>
        <v>0</v>
      </c>
      <c r="S84" s="89">
        <f>COUNTIF(G84:G86,"1")</f>
        <v>0</v>
      </c>
      <c r="T84" s="89">
        <f>COUNTIF(J84:J86,"1")</f>
        <v>0</v>
      </c>
      <c r="U84" s="89">
        <f>COUNTIF(M84:M86,"1")</f>
        <v>0</v>
      </c>
    </row>
    <row r="85" spans="1:21" ht="30" customHeight="1" x14ac:dyDescent="0.2">
      <c r="A85" s="219"/>
      <c r="B85" s="129"/>
      <c r="C85" s="101" t="s">
        <v>99</v>
      </c>
      <c r="D85" s="30">
        <v>2</v>
      </c>
      <c r="E85" s="77" t="s">
        <v>310</v>
      </c>
      <c r="F85" s="63" t="s">
        <v>322</v>
      </c>
      <c r="G85" s="83"/>
      <c r="H85" s="69"/>
      <c r="I85" s="64"/>
      <c r="J85" s="86"/>
      <c r="K85" s="79"/>
      <c r="L85" s="79"/>
      <c r="M85" s="88"/>
      <c r="N85" s="81"/>
      <c r="O85" s="81"/>
      <c r="R85" s="89">
        <f>COUNTIF(D84:D86,"2")</f>
        <v>3</v>
      </c>
      <c r="S85" s="89">
        <f>COUNTIF(G84:G86,"2")</f>
        <v>0</v>
      </c>
      <c r="T85" s="89">
        <f>COUNTIF(J84:J86,"2")</f>
        <v>0</v>
      </c>
      <c r="U85" s="89">
        <f>COUNTIF(M84:M86,"2")</f>
        <v>0</v>
      </c>
    </row>
    <row r="86" spans="1:21" ht="30" customHeight="1" x14ac:dyDescent="0.2">
      <c r="A86" s="219"/>
      <c r="B86" s="129"/>
      <c r="C86" s="101" t="s">
        <v>100</v>
      </c>
      <c r="D86" s="30">
        <v>2</v>
      </c>
      <c r="E86" s="77" t="s">
        <v>312</v>
      </c>
      <c r="F86" s="63" t="s">
        <v>323</v>
      </c>
      <c r="G86" s="83"/>
      <c r="H86" s="69"/>
      <c r="I86" s="64"/>
      <c r="J86" s="86"/>
      <c r="K86" s="79"/>
      <c r="L86" s="79"/>
      <c r="M86" s="88"/>
      <c r="N86" s="81"/>
      <c r="O86" s="81"/>
      <c r="R86" s="89">
        <f>COUNTIF(D84:D86,"3")</f>
        <v>0</v>
      </c>
      <c r="S86" s="89">
        <f>COUNTIF(G84:G86,"3")</f>
        <v>0</v>
      </c>
      <c r="T86" s="89">
        <f>COUNTIF(J84:J86,"3")</f>
        <v>0</v>
      </c>
      <c r="U86" s="89">
        <f>COUNTIF(M84:M86,"3")</f>
        <v>0</v>
      </c>
    </row>
    <row r="87" spans="1:21" ht="21" customHeight="1" x14ac:dyDescent="0.25">
      <c r="B87" s="244"/>
      <c r="C87" s="245"/>
      <c r="D87" s="123"/>
      <c r="E87" s="124"/>
      <c r="F87" s="124"/>
      <c r="G87" s="123"/>
      <c r="H87" s="124"/>
      <c r="I87" s="124"/>
      <c r="J87" s="123"/>
      <c r="K87" s="124"/>
      <c r="M87" s="123"/>
      <c r="N87" s="124"/>
      <c r="R87" s="89">
        <f>COUNTIF(D84:D86,"4")</f>
        <v>0</v>
      </c>
      <c r="S87" s="89">
        <f>COUNTIF(G84:G86,"4")</f>
        <v>0</v>
      </c>
      <c r="T87" s="89">
        <f>COUNTIF(J84:J86,"4")</f>
        <v>0</v>
      </c>
      <c r="U87" s="89">
        <f>COUNTIF(M84:M86,"4")</f>
        <v>0</v>
      </c>
    </row>
    <row r="88" spans="1:21" ht="18.75" x14ac:dyDescent="0.2">
      <c r="A88" s="219"/>
      <c r="B88" s="132"/>
      <c r="C88" s="285" t="s">
        <v>101</v>
      </c>
      <c r="D88" s="286"/>
      <c r="E88" s="286"/>
      <c r="F88" s="286"/>
      <c r="G88" s="286"/>
      <c r="H88" s="286"/>
      <c r="I88" s="286"/>
      <c r="J88" s="286"/>
      <c r="K88" s="287"/>
      <c r="L88" s="120"/>
      <c r="M88" s="120"/>
      <c r="N88" s="120"/>
      <c r="O88" s="120"/>
    </row>
    <row r="89" spans="1:21" ht="30" customHeight="1" x14ac:dyDescent="0.2">
      <c r="A89" s="219"/>
      <c r="B89" s="122"/>
      <c r="C89" s="99" t="s">
        <v>102</v>
      </c>
      <c r="D89" s="30">
        <v>1</v>
      </c>
      <c r="E89" s="63" t="s">
        <v>317</v>
      </c>
      <c r="F89" s="63" t="s">
        <v>318</v>
      </c>
      <c r="G89" s="83"/>
      <c r="H89" s="334"/>
      <c r="I89" s="81"/>
      <c r="J89" s="86"/>
      <c r="K89" s="79"/>
      <c r="L89" s="79"/>
      <c r="M89" s="88"/>
      <c r="N89" s="81"/>
      <c r="O89" s="81"/>
      <c r="R89" s="89">
        <f>COUNTIF(D89:D95,"1")</f>
        <v>3</v>
      </c>
      <c r="S89" s="89">
        <f>COUNTIF(G89:G95,"1")</f>
        <v>0</v>
      </c>
      <c r="T89" s="89">
        <f>COUNTIF(J89:J95,"1")</f>
        <v>0</v>
      </c>
      <c r="U89" s="89">
        <f>COUNTIF(M89:M95,"1")</f>
        <v>0</v>
      </c>
    </row>
    <row r="90" spans="1:21" ht="30" customHeight="1" x14ac:dyDescent="0.2">
      <c r="A90" s="219"/>
      <c r="B90" s="133"/>
      <c r="C90" s="102" t="s">
        <v>103</v>
      </c>
      <c r="D90" s="30">
        <v>2</v>
      </c>
      <c r="E90" s="77" t="s">
        <v>319</v>
      </c>
      <c r="F90" s="63" t="s">
        <v>320</v>
      </c>
      <c r="G90" s="83"/>
      <c r="H90" s="334"/>
      <c r="I90" s="81"/>
      <c r="J90" s="86"/>
      <c r="K90" s="79"/>
      <c r="L90" s="79"/>
      <c r="M90" s="88"/>
      <c r="N90" s="81"/>
      <c r="O90" s="81"/>
      <c r="R90" s="89">
        <f>COUNTIF(D89:D95,"2")</f>
        <v>4</v>
      </c>
      <c r="S90" s="89">
        <f>COUNTIF(G89:G95,"2")</f>
        <v>0</v>
      </c>
      <c r="T90" s="89">
        <f>COUNTIF(J89:J95,"2")</f>
        <v>0</v>
      </c>
      <c r="U90" s="89">
        <f>COUNTIF(M89:M95,"2")</f>
        <v>0</v>
      </c>
    </row>
    <row r="91" spans="1:21" ht="30" customHeight="1" x14ac:dyDescent="0.2">
      <c r="A91" s="219"/>
      <c r="B91" s="129"/>
      <c r="C91" s="101" t="s">
        <v>104</v>
      </c>
      <c r="D91" s="30">
        <v>1</v>
      </c>
      <c r="E91" s="77" t="s">
        <v>324</v>
      </c>
      <c r="F91" s="63" t="s">
        <v>325</v>
      </c>
      <c r="G91" s="83"/>
      <c r="H91" s="335"/>
      <c r="I91" s="81"/>
      <c r="J91" s="86"/>
      <c r="K91" s="79"/>
      <c r="L91" s="79"/>
      <c r="M91" s="88"/>
      <c r="N91" s="81"/>
      <c r="O91" s="81"/>
      <c r="R91" s="89">
        <f>COUNTIF(D89:D95,"3")</f>
        <v>0</v>
      </c>
      <c r="S91" s="89">
        <f>COUNTIF(G89:G95,"3")</f>
        <v>0</v>
      </c>
      <c r="T91" s="89">
        <f>COUNTIF(J89:J95,"3")</f>
        <v>0</v>
      </c>
      <c r="U91" s="89">
        <f>COUNTIF(M89:M95,"3")</f>
        <v>0</v>
      </c>
    </row>
    <row r="92" spans="1:21" ht="30" customHeight="1" x14ac:dyDescent="0.2">
      <c r="A92" s="219"/>
      <c r="B92" s="129"/>
      <c r="C92" s="102" t="s">
        <v>105</v>
      </c>
      <c r="D92" s="30">
        <v>2</v>
      </c>
      <c r="E92" s="77" t="s">
        <v>315</v>
      </c>
      <c r="F92" s="63" t="s">
        <v>326</v>
      </c>
      <c r="G92" s="83"/>
      <c r="H92" s="334"/>
      <c r="I92" s="81"/>
      <c r="J92" s="86"/>
      <c r="K92" s="79"/>
      <c r="L92" s="79"/>
      <c r="M92" s="88"/>
      <c r="N92" s="81"/>
      <c r="O92" s="81"/>
      <c r="R92" s="89">
        <f>COUNTIF(D89:D95,"4")</f>
        <v>0</v>
      </c>
      <c r="S92" s="89">
        <f>COUNTIF(G89:G95,"4")</f>
        <v>0</v>
      </c>
      <c r="T92" s="89">
        <f>COUNTIF(J89:J95,"4")</f>
        <v>0</v>
      </c>
      <c r="U92" s="89">
        <f>COUNTIF(M89:M95,"4")</f>
        <v>0</v>
      </c>
    </row>
    <row r="93" spans="1:21" ht="30" customHeight="1" x14ac:dyDescent="0.2">
      <c r="A93" s="219"/>
      <c r="B93" s="129"/>
      <c r="C93" s="101" t="s">
        <v>106</v>
      </c>
      <c r="D93" s="30">
        <v>2</v>
      </c>
      <c r="E93" s="77" t="s">
        <v>316</v>
      </c>
      <c r="F93" s="63" t="s">
        <v>327</v>
      </c>
      <c r="G93" s="83"/>
      <c r="H93" s="334"/>
      <c r="I93" s="81"/>
      <c r="J93" s="86"/>
      <c r="K93" s="79"/>
      <c r="L93" s="79"/>
      <c r="M93" s="88"/>
      <c r="N93" s="81"/>
      <c r="O93" s="81"/>
    </row>
    <row r="94" spans="1:21" ht="30" customHeight="1" x14ac:dyDescent="0.2">
      <c r="A94" s="219"/>
      <c r="B94" s="133"/>
      <c r="C94" s="102" t="s">
        <v>107</v>
      </c>
      <c r="D94" s="30">
        <v>1</v>
      </c>
      <c r="E94" s="77" t="s">
        <v>313</v>
      </c>
      <c r="F94" s="63" t="s">
        <v>327</v>
      </c>
      <c r="G94" s="83"/>
      <c r="H94" s="81"/>
      <c r="I94" s="81"/>
      <c r="J94" s="86"/>
      <c r="K94" s="79"/>
      <c r="L94" s="79"/>
      <c r="M94" s="88"/>
      <c r="N94" s="81"/>
      <c r="O94" s="81"/>
    </row>
    <row r="95" spans="1:21" ht="30" customHeight="1" x14ac:dyDescent="0.2">
      <c r="A95" s="219"/>
      <c r="B95" s="129"/>
      <c r="C95" s="101" t="s">
        <v>108</v>
      </c>
      <c r="D95" s="30">
        <v>2</v>
      </c>
      <c r="E95" s="77" t="s">
        <v>314</v>
      </c>
      <c r="F95" s="63" t="s">
        <v>328</v>
      </c>
      <c r="G95" s="83"/>
      <c r="H95" s="334"/>
      <c r="I95" s="64"/>
      <c r="J95" s="86"/>
      <c r="K95" s="79"/>
      <c r="L95" s="79"/>
      <c r="M95" s="88"/>
      <c r="N95" s="81"/>
      <c r="O95" s="81"/>
    </row>
    <row r="96" spans="1:21" ht="5.25" customHeight="1" x14ac:dyDescent="0.25">
      <c r="B96" s="244"/>
      <c r="C96" s="245"/>
      <c r="D96" s="123"/>
      <c r="E96" s="124"/>
      <c r="F96" s="124"/>
      <c r="G96" s="123"/>
      <c r="H96" s="124"/>
      <c r="I96" s="124"/>
      <c r="J96" s="123"/>
      <c r="K96" s="128"/>
      <c r="M96" s="123"/>
      <c r="N96" s="128"/>
    </row>
    <row r="97" spans="1:21" ht="18.75" x14ac:dyDescent="0.2">
      <c r="A97" s="219"/>
      <c r="B97" s="118"/>
      <c r="C97" s="263" t="s">
        <v>25</v>
      </c>
      <c r="D97" s="246"/>
      <c r="E97" s="246"/>
      <c r="F97" s="246"/>
      <c r="G97" s="246"/>
      <c r="H97" s="246"/>
      <c r="I97" s="246"/>
      <c r="J97" s="246"/>
      <c r="K97" s="246"/>
      <c r="L97" s="246"/>
      <c r="M97" s="134"/>
      <c r="N97" s="134"/>
      <c r="O97" s="135"/>
    </row>
    <row r="98" spans="1:21" ht="36" x14ac:dyDescent="0.2">
      <c r="A98" s="219"/>
      <c r="B98" s="126"/>
      <c r="C98" s="99" t="s">
        <v>109</v>
      </c>
      <c r="D98" s="30">
        <v>2</v>
      </c>
      <c r="E98" s="33" t="s">
        <v>329</v>
      </c>
      <c r="F98" s="33" t="s">
        <v>330</v>
      </c>
      <c r="G98" s="31"/>
      <c r="H98" s="35"/>
      <c r="I98" s="35"/>
      <c r="J98" s="32"/>
      <c r="K98" s="38"/>
      <c r="L98" s="38"/>
      <c r="M98" s="55"/>
      <c r="N98" s="54"/>
      <c r="O98" s="54"/>
      <c r="R98" s="89">
        <f>COUNTIF(D98:D99,"1")</f>
        <v>0</v>
      </c>
      <c r="S98" s="89">
        <f>COUNTIF(G98:G99,"1")</f>
        <v>0</v>
      </c>
      <c r="T98" s="89">
        <f>COUNTIF(J98:J99,"1")</f>
        <v>0</v>
      </c>
      <c r="U98" s="89">
        <f>COUNTIF(M98:M99,"1")</f>
        <v>0</v>
      </c>
    </row>
    <row r="99" spans="1:21" ht="60" x14ac:dyDescent="0.2">
      <c r="A99" s="219"/>
      <c r="B99" s="136"/>
      <c r="C99" s="102" t="s">
        <v>110</v>
      </c>
      <c r="D99" s="30">
        <v>2</v>
      </c>
      <c r="E99" s="34" t="s">
        <v>331</v>
      </c>
      <c r="F99" s="33" t="s">
        <v>332</v>
      </c>
      <c r="G99" s="31"/>
      <c r="H99" s="36"/>
      <c r="I99" s="35"/>
      <c r="J99" s="32"/>
      <c r="K99" s="38"/>
      <c r="L99" s="38"/>
      <c r="M99" s="55"/>
      <c r="N99" s="54"/>
      <c r="O99" s="54"/>
      <c r="R99" s="89">
        <f>COUNTIF(D98:D99,"2")</f>
        <v>2</v>
      </c>
      <c r="S99" s="89">
        <f>COUNTIF(G98:G99,"2")</f>
        <v>0</v>
      </c>
      <c r="T99" s="89">
        <f>COUNTIF(J98:J99,"2")</f>
        <v>0</v>
      </c>
      <c r="U99" s="89">
        <f>COUNTIF(M98:M99,"2")</f>
        <v>0</v>
      </c>
    </row>
    <row r="100" spans="1:21" ht="8.25" customHeight="1" x14ac:dyDescent="0.25">
      <c r="B100" s="244"/>
      <c r="C100" s="245"/>
      <c r="D100" s="123"/>
      <c r="E100" s="124"/>
      <c r="F100" s="124"/>
      <c r="G100" s="123"/>
      <c r="H100" s="124"/>
      <c r="I100" s="124"/>
      <c r="J100" s="123"/>
      <c r="K100" s="128"/>
      <c r="M100" s="123"/>
      <c r="N100" s="128"/>
      <c r="R100" s="89">
        <f>COUNTIF(D98:D99,"3")</f>
        <v>0</v>
      </c>
      <c r="S100" s="89">
        <f>COUNTIF(G98:G99,"3")</f>
        <v>0</v>
      </c>
      <c r="T100" s="89">
        <f>COUNTIF(J98:J99,"3")</f>
        <v>0</v>
      </c>
      <c r="U100" s="89">
        <f>COUNTIF(M98:M99,"3")</f>
        <v>0</v>
      </c>
    </row>
    <row r="101" spans="1:21" ht="18.75" x14ac:dyDescent="0.2">
      <c r="A101" s="219"/>
      <c r="B101" s="129"/>
      <c r="C101" s="246" t="s">
        <v>111</v>
      </c>
      <c r="D101" s="246"/>
      <c r="E101" s="246"/>
      <c r="F101" s="246"/>
      <c r="G101" s="246"/>
      <c r="H101" s="246"/>
      <c r="I101" s="246"/>
      <c r="J101" s="246"/>
      <c r="K101" s="247"/>
      <c r="L101" s="120"/>
      <c r="M101" s="120"/>
      <c r="N101" s="120"/>
      <c r="O101" s="120"/>
      <c r="R101" s="89">
        <f>COUNTIF(D98:D99,"4")</f>
        <v>0</v>
      </c>
      <c r="S101" s="89">
        <f>COUNTIF(G98:G99,"4")</f>
        <v>0</v>
      </c>
      <c r="T101" s="89">
        <f>COUNTIF(J98:J99,"4")</f>
        <v>0</v>
      </c>
      <c r="U101" s="89">
        <f>COUNTIF(M98:M99,"4")</f>
        <v>0</v>
      </c>
    </row>
    <row r="102" spans="1:21" ht="30" customHeight="1" x14ac:dyDescent="0.2">
      <c r="A102" s="219"/>
      <c r="B102" s="122"/>
      <c r="C102" s="109" t="s">
        <v>112</v>
      </c>
      <c r="D102" s="30">
        <v>2</v>
      </c>
      <c r="E102" s="63" t="s">
        <v>338</v>
      </c>
      <c r="F102" s="63" t="s">
        <v>337</v>
      </c>
      <c r="G102" s="83"/>
      <c r="H102" s="64"/>
      <c r="I102" s="64"/>
      <c r="J102" s="86"/>
      <c r="K102" s="79"/>
      <c r="L102" s="79"/>
      <c r="M102" s="88"/>
      <c r="N102" s="81"/>
      <c r="O102" s="81"/>
      <c r="R102" s="89">
        <f>COUNTIF(D102:D111,"1")</f>
        <v>4</v>
      </c>
      <c r="S102" s="89">
        <f>COUNTIF(G102:G111,"1")</f>
        <v>0</v>
      </c>
      <c r="T102" s="89">
        <f>COUNTIF(J102:J111,"1")</f>
        <v>0</v>
      </c>
      <c r="U102" s="89">
        <f>COUNTIF(M102:M111,"1")</f>
        <v>0</v>
      </c>
    </row>
    <row r="103" spans="1:21" ht="30" customHeight="1" x14ac:dyDescent="0.2">
      <c r="A103" s="219"/>
      <c r="B103" s="129"/>
      <c r="C103" s="101" t="s">
        <v>113</v>
      </c>
      <c r="D103" s="30">
        <v>1</v>
      </c>
      <c r="E103" s="77" t="s">
        <v>333</v>
      </c>
      <c r="F103" s="63" t="s">
        <v>334</v>
      </c>
      <c r="G103" s="83"/>
      <c r="H103" s="69"/>
      <c r="I103" s="64"/>
      <c r="J103" s="86"/>
      <c r="K103" s="79"/>
      <c r="L103" s="79"/>
      <c r="M103" s="88"/>
      <c r="N103" s="81"/>
      <c r="O103" s="81"/>
      <c r="R103" s="89">
        <f>COUNTIF(D102:D111,"2")</f>
        <v>4</v>
      </c>
      <c r="S103" s="89">
        <f>COUNTIF(G102:G111,"2")</f>
        <v>0</v>
      </c>
      <c r="T103" s="89">
        <f>COUNTIF(J102:J111,"2")</f>
        <v>0</v>
      </c>
      <c r="U103" s="89">
        <f>COUNTIF(M102:M111,"2")</f>
        <v>0</v>
      </c>
    </row>
    <row r="104" spans="1:21" ht="30" customHeight="1" x14ac:dyDescent="0.2">
      <c r="A104" s="219"/>
      <c r="B104" s="129"/>
      <c r="C104" s="101" t="s">
        <v>114</v>
      </c>
      <c r="D104" s="30">
        <v>2</v>
      </c>
      <c r="E104" s="77" t="s">
        <v>335</v>
      </c>
      <c r="F104" s="63" t="s">
        <v>336</v>
      </c>
      <c r="G104" s="83"/>
      <c r="H104" s="69"/>
      <c r="I104" s="64"/>
      <c r="J104" s="86"/>
      <c r="K104" s="79"/>
      <c r="L104" s="79"/>
      <c r="M104" s="88"/>
      <c r="N104" s="81"/>
      <c r="O104" s="81"/>
      <c r="R104" s="89">
        <f>COUNTIF(D102:D111,"3")</f>
        <v>2</v>
      </c>
      <c r="S104" s="89">
        <f>COUNTIF(G102:G111,"3")</f>
        <v>0</v>
      </c>
      <c r="T104" s="89">
        <f>COUNTIF(J102:J111,"3")</f>
        <v>0</v>
      </c>
      <c r="U104" s="89">
        <f>COUNTIF(M102:M111,"3")</f>
        <v>0</v>
      </c>
    </row>
    <row r="105" spans="1:21" ht="30" customHeight="1" x14ac:dyDescent="0.2">
      <c r="A105" s="219"/>
      <c r="B105" s="129"/>
      <c r="C105" s="101" t="s">
        <v>115</v>
      </c>
      <c r="D105" s="30">
        <v>1</v>
      </c>
      <c r="E105" s="77" t="s">
        <v>339</v>
      </c>
      <c r="F105" s="63" t="s">
        <v>340</v>
      </c>
      <c r="G105" s="83"/>
      <c r="H105" s="69"/>
      <c r="I105" s="64"/>
      <c r="J105" s="86"/>
      <c r="K105" s="79"/>
      <c r="L105" s="79"/>
      <c r="M105" s="88"/>
      <c r="N105" s="81"/>
      <c r="O105" s="81"/>
      <c r="R105" s="89">
        <f>COUNTIF(D102:D111,"4")</f>
        <v>0</v>
      </c>
      <c r="S105" s="89">
        <f>COUNTIF(G102:G111,"4")</f>
        <v>0</v>
      </c>
      <c r="T105" s="89">
        <f>COUNTIF(J102:J111,"4")</f>
        <v>0</v>
      </c>
      <c r="U105" s="89">
        <f>COUNTIF(M102:M111,"4")</f>
        <v>0</v>
      </c>
    </row>
    <row r="106" spans="1:21" ht="30" customHeight="1" x14ac:dyDescent="0.2">
      <c r="A106" s="219"/>
      <c r="B106" s="129"/>
      <c r="C106" s="101" t="s">
        <v>116</v>
      </c>
      <c r="D106" s="30">
        <v>3</v>
      </c>
      <c r="E106" s="77" t="s">
        <v>341</v>
      </c>
      <c r="F106" s="63" t="s">
        <v>342</v>
      </c>
      <c r="G106" s="83"/>
      <c r="H106" s="69"/>
      <c r="I106" s="64"/>
      <c r="J106" s="86"/>
      <c r="K106" s="79"/>
      <c r="L106" s="79"/>
      <c r="M106" s="88"/>
      <c r="N106" s="81"/>
      <c r="O106" s="81"/>
    </row>
    <row r="107" spans="1:21" ht="30" customHeight="1" x14ac:dyDescent="0.2">
      <c r="A107" s="219"/>
      <c r="B107" s="129"/>
      <c r="C107" s="101" t="s">
        <v>117</v>
      </c>
      <c r="D107" s="30">
        <v>2</v>
      </c>
      <c r="E107" s="77" t="s">
        <v>343</v>
      </c>
      <c r="F107" s="63" t="s">
        <v>344</v>
      </c>
      <c r="G107" s="83"/>
      <c r="H107" s="69"/>
      <c r="I107" s="64"/>
      <c r="J107" s="86"/>
      <c r="K107" s="79"/>
      <c r="L107" s="79"/>
      <c r="M107" s="88"/>
      <c r="N107" s="81"/>
      <c r="O107" s="81"/>
    </row>
    <row r="108" spans="1:21" ht="30" customHeight="1" x14ac:dyDescent="0.2">
      <c r="A108" s="219"/>
      <c r="B108" s="129"/>
      <c r="C108" s="101" t="s">
        <v>118</v>
      </c>
      <c r="D108" s="30">
        <v>1</v>
      </c>
      <c r="E108" s="77" t="s">
        <v>345</v>
      </c>
      <c r="F108" s="63" t="s">
        <v>346</v>
      </c>
      <c r="G108" s="83"/>
      <c r="H108" s="69"/>
      <c r="I108" s="64"/>
      <c r="J108" s="86"/>
      <c r="K108" s="79"/>
      <c r="L108" s="79"/>
      <c r="M108" s="88"/>
      <c r="N108" s="81"/>
      <c r="O108" s="81"/>
    </row>
    <row r="109" spans="1:21" ht="30" customHeight="1" x14ac:dyDescent="0.2">
      <c r="A109" s="219"/>
      <c r="B109" s="129"/>
      <c r="C109" s="101" t="s">
        <v>119</v>
      </c>
      <c r="D109" s="30">
        <v>1</v>
      </c>
      <c r="E109" s="77" t="s">
        <v>347</v>
      </c>
      <c r="F109" s="63" t="s">
        <v>348</v>
      </c>
      <c r="G109" s="83"/>
      <c r="H109" s="69"/>
      <c r="I109" s="64"/>
      <c r="J109" s="86"/>
      <c r="K109" s="79"/>
      <c r="L109" s="79"/>
      <c r="M109" s="88"/>
      <c r="N109" s="81"/>
      <c r="O109" s="81"/>
    </row>
    <row r="110" spans="1:21" ht="30" customHeight="1" x14ac:dyDescent="0.2">
      <c r="A110" s="219"/>
      <c r="B110" s="129"/>
      <c r="C110" s="101" t="s">
        <v>120</v>
      </c>
      <c r="D110" s="30">
        <v>3</v>
      </c>
      <c r="E110" s="77" t="s">
        <v>349</v>
      </c>
      <c r="F110" s="63" t="s">
        <v>350</v>
      </c>
      <c r="G110" s="83"/>
      <c r="H110" s="69"/>
      <c r="I110" s="64"/>
      <c r="J110" s="86"/>
      <c r="K110" s="79"/>
      <c r="L110" s="79"/>
      <c r="M110" s="88"/>
      <c r="N110" s="81"/>
      <c r="O110" s="81"/>
    </row>
    <row r="111" spans="1:21" ht="30" customHeight="1" x14ac:dyDescent="0.2">
      <c r="A111" s="219"/>
      <c r="B111" s="129"/>
      <c r="C111" s="101" t="s">
        <v>121</v>
      </c>
      <c r="D111" s="30">
        <v>2</v>
      </c>
      <c r="E111" s="77" t="s">
        <v>351</v>
      </c>
      <c r="F111" s="63" t="s">
        <v>352</v>
      </c>
      <c r="G111" s="83"/>
      <c r="H111" s="69"/>
      <c r="I111" s="64"/>
      <c r="J111" s="86"/>
      <c r="K111" s="79"/>
      <c r="L111" s="79"/>
      <c r="M111" s="88"/>
      <c r="N111" s="81"/>
      <c r="O111" s="81"/>
    </row>
    <row r="112" spans="1:21" ht="5.25" customHeight="1" x14ac:dyDescent="0.25">
      <c r="B112" s="248"/>
      <c r="C112" s="249"/>
      <c r="D112" s="137"/>
      <c r="E112" s="138"/>
      <c r="F112" s="138"/>
      <c r="G112" s="137"/>
      <c r="H112" s="138"/>
      <c r="I112" s="138"/>
      <c r="J112" s="137"/>
      <c r="K112" s="139"/>
      <c r="M112" s="137"/>
      <c r="N112" s="139"/>
    </row>
    <row r="113" spans="1:21" ht="18.75" x14ac:dyDescent="0.2">
      <c r="A113" s="219"/>
      <c r="B113" s="129"/>
      <c r="C113" s="246" t="s">
        <v>0</v>
      </c>
      <c r="D113" s="246"/>
      <c r="E113" s="246"/>
      <c r="F113" s="246"/>
      <c r="G113" s="246"/>
      <c r="H113" s="246"/>
      <c r="I113" s="246"/>
      <c r="J113" s="246"/>
      <c r="K113" s="247"/>
      <c r="L113" s="120"/>
      <c r="M113" s="120"/>
      <c r="N113" s="120"/>
      <c r="O113" s="120"/>
    </row>
    <row r="114" spans="1:21" ht="30" customHeight="1" x14ac:dyDescent="0.2">
      <c r="A114" s="219"/>
      <c r="B114" s="133"/>
      <c r="C114" s="102" t="s">
        <v>1</v>
      </c>
      <c r="D114" s="30">
        <v>3</v>
      </c>
      <c r="E114" s="77" t="s">
        <v>353</v>
      </c>
      <c r="F114" s="63" t="s">
        <v>354</v>
      </c>
      <c r="G114" s="83"/>
      <c r="H114" s="69"/>
      <c r="I114" s="64"/>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19"/>
      <c r="B115" s="129"/>
      <c r="C115" s="101" t="s">
        <v>2</v>
      </c>
      <c r="D115" s="30">
        <v>3</v>
      </c>
      <c r="E115" s="77" t="s">
        <v>355</v>
      </c>
      <c r="F115" s="63" t="s">
        <v>356</v>
      </c>
      <c r="G115" s="83"/>
      <c r="H115" s="69"/>
      <c r="I115" s="64"/>
      <c r="J115" s="86"/>
      <c r="K115" s="79"/>
      <c r="L115" s="79"/>
      <c r="M115" s="88"/>
      <c r="N115" s="81"/>
      <c r="O115" s="81"/>
      <c r="R115" s="89">
        <f>COUNTIF(D114:D117,"2")</f>
        <v>0</v>
      </c>
      <c r="S115" s="89">
        <f>COUNTIF(G114:G117,"2")</f>
        <v>0</v>
      </c>
      <c r="T115" s="89">
        <f>COUNTIF(J114:J117,"2")</f>
        <v>0</v>
      </c>
      <c r="U115" s="89">
        <f>COUNTIF(M114:M117,"2")</f>
        <v>0</v>
      </c>
    </row>
    <row r="116" spans="1:21" ht="30" customHeight="1" x14ac:dyDescent="0.2">
      <c r="A116" s="219"/>
      <c r="B116" s="129"/>
      <c r="C116" s="101" t="s">
        <v>3</v>
      </c>
      <c r="D116" s="30">
        <v>3</v>
      </c>
      <c r="E116" s="77" t="s">
        <v>357</v>
      </c>
      <c r="F116" s="63" t="s">
        <v>358</v>
      </c>
      <c r="G116" s="83"/>
      <c r="H116" s="69"/>
      <c r="I116" s="64"/>
      <c r="J116" s="86"/>
      <c r="K116" s="79"/>
      <c r="L116" s="79"/>
      <c r="M116" s="88"/>
      <c r="N116" s="81"/>
      <c r="O116" s="81"/>
      <c r="R116" s="89">
        <f>COUNTIF(D114:D117,"3")</f>
        <v>4</v>
      </c>
      <c r="S116" s="89">
        <f>COUNTIF(G114:G117,"3")</f>
        <v>0</v>
      </c>
      <c r="T116" s="89">
        <f>COUNTIF(J114:J117,"3")</f>
        <v>0</v>
      </c>
      <c r="U116" s="89">
        <f>COUNTIF(M114:M117,"3")</f>
        <v>0</v>
      </c>
    </row>
    <row r="117" spans="1:21" ht="30" customHeight="1" x14ac:dyDescent="0.2">
      <c r="A117" s="219"/>
      <c r="B117" s="129"/>
      <c r="C117" s="101" t="s">
        <v>4</v>
      </c>
      <c r="D117" s="30">
        <v>3</v>
      </c>
      <c r="E117" s="77" t="s">
        <v>359</v>
      </c>
      <c r="F117" s="63" t="s">
        <v>360</v>
      </c>
      <c r="G117" s="83"/>
      <c r="H117" s="69"/>
      <c r="I117" s="64"/>
      <c r="J117" s="86"/>
      <c r="K117" s="79"/>
      <c r="L117" s="79"/>
      <c r="M117" s="88"/>
      <c r="N117" s="81"/>
      <c r="O117" s="81"/>
      <c r="R117" s="89">
        <f>COUNTIF(D114:D117,"4")</f>
        <v>0</v>
      </c>
      <c r="S117" s="89">
        <f>COUNTIF(G114:G117,"4")</f>
        <v>0</v>
      </c>
      <c r="T117" s="89">
        <f>COUNTIF(J114:J117,"4")</f>
        <v>0</v>
      </c>
      <c r="U117" s="89">
        <f>COUNTIF(M114:M117,"4")</f>
        <v>0</v>
      </c>
    </row>
    <row r="118" spans="1:21" ht="7.5" customHeight="1" x14ac:dyDescent="0.25">
      <c r="B118" s="244"/>
      <c r="C118" s="245"/>
      <c r="D118" s="137"/>
      <c r="E118" s="138"/>
      <c r="F118" s="138"/>
      <c r="G118" s="137"/>
      <c r="H118" s="138"/>
      <c r="I118" s="138"/>
      <c r="J118" s="123"/>
      <c r="K118" s="128"/>
      <c r="M118" s="123"/>
      <c r="N118" s="128"/>
    </row>
    <row r="119" spans="1:21" ht="15.75" customHeight="1" x14ac:dyDescent="0.2">
      <c r="B119" s="259" t="s">
        <v>24</v>
      </c>
      <c r="C119" s="260"/>
      <c r="D119" s="251" t="s">
        <v>180</v>
      </c>
      <c r="E119" s="252"/>
      <c r="F119" s="253"/>
      <c r="G119" s="234" t="s">
        <v>177</v>
      </c>
      <c r="H119" s="235"/>
      <c r="I119" s="236"/>
      <c r="J119" s="250" t="s">
        <v>178</v>
      </c>
      <c r="K119" s="250"/>
      <c r="L119" s="250"/>
      <c r="M119" s="281" t="s">
        <v>179</v>
      </c>
      <c r="N119" s="281"/>
      <c r="O119" s="281"/>
    </row>
    <row r="120" spans="1:21" ht="15.75" customHeight="1" x14ac:dyDescent="0.2">
      <c r="B120" s="261"/>
      <c r="C120" s="262"/>
      <c r="D120" s="115" t="s">
        <v>34</v>
      </c>
      <c r="E120" s="116" t="s">
        <v>122</v>
      </c>
      <c r="F120" s="116"/>
      <c r="G120" s="115" t="s">
        <v>34</v>
      </c>
      <c r="H120" s="116" t="s">
        <v>122</v>
      </c>
      <c r="I120" s="116"/>
      <c r="J120" s="115" t="s">
        <v>34</v>
      </c>
      <c r="K120" s="116" t="s">
        <v>122</v>
      </c>
      <c r="L120" s="140" t="s">
        <v>125</v>
      </c>
      <c r="M120" s="115" t="s">
        <v>34</v>
      </c>
      <c r="N120" s="116" t="s">
        <v>122</v>
      </c>
      <c r="O120" s="140"/>
    </row>
    <row r="121" spans="1:21" ht="18.75" x14ac:dyDescent="0.2">
      <c r="A121" s="219"/>
      <c r="B121" s="132"/>
      <c r="C121" s="246" t="s">
        <v>5</v>
      </c>
      <c r="D121" s="246"/>
      <c r="E121" s="246"/>
      <c r="F121" s="246"/>
      <c r="G121" s="246"/>
      <c r="H121" s="246"/>
      <c r="I121" s="246"/>
      <c r="J121" s="246"/>
      <c r="K121" s="247"/>
      <c r="L121" s="120"/>
      <c r="M121" s="120"/>
      <c r="N121" s="120"/>
      <c r="O121" s="120"/>
    </row>
    <row r="122" spans="1:21" ht="39" customHeight="1" x14ac:dyDescent="0.2">
      <c r="A122" s="219"/>
      <c r="B122" s="136"/>
      <c r="C122" s="141" t="s">
        <v>6</v>
      </c>
      <c r="D122" s="30">
        <v>2</v>
      </c>
      <c r="E122" s="63" t="s">
        <v>233</v>
      </c>
      <c r="F122" s="63" t="s">
        <v>243</v>
      </c>
      <c r="G122" s="83"/>
      <c r="H122" s="64"/>
      <c r="I122" s="64"/>
      <c r="J122" s="86"/>
      <c r="K122" s="79"/>
      <c r="L122" s="79"/>
      <c r="M122" s="88"/>
      <c r="N122" s="81"/>
      <c r="O122" s="81"/>
      <c r="R122" s="89">
        <f>COUNTIF(D122:D125,"1")</f>
        <v>1</v>
      </c>
      <c r="S122" s="89">
        <f>COUNTIF(G122:G125,"1")</f>
        <v>0</v>
      </c>
      <c r="T122" s="89">
        <f>COUNTIF(J122:J125,"1")</f>
        <v>0</v>
      </c>
      <c r="U122" s="89">
        <f>COUNTIF(M122:M125,"1")</f>
        <v>0</v>
      </c>
    </row>
    <row r="123" spans="1:21" ht="30" customHeight="1" x14ac:dyDescent="0.2">
      <c r="A123" s="219"/>
      <c r="B123" s="133"/>
      <c r="C123" s="102" t="s">
        <v>7</v>
      </c>
      <c r="D123" s="30">
        <v>1</v>
      </c>
      <c r="E123" s="77" t="s">
        <v>234</v>
      </c>
      <c r="F123" s="63" t="s">
        <v>219</v>
      </c>
      <c r="G123" s="83"/>
      <c r="H123" s="69"/>
      <c r="I123" s="64"/>
      <c r="J123" s="86"/>
      <c r="K123" s="79"/>
      <c r="L123" s="79"/>
      <c r="M123" s="88"/>
      <c r="N123" s="81"/>
      <c r="O123" s="81"/>
      <c r="R123" s="89">
        <f>COUNTIF(D122:D125,"2")</f>
        <v>3</v>
      </c>
      <c r="S123" s="89">
        <f>COUNTIF(G122:G125,"2")</f>
        <v>0</v>
      </c>
      <c r="T123" s="89">
        <f>COUNTIF(J122:J125,"2")</f>
        <v>0</v>
      </c>
      <c r="U123" s="89">
        <f>COUNTIF(M122:M125,"2")</f>
        <v>0</v>
      </c>
    </row>
    <row r="124" spans="1:21" ht="30" customHeight="1" x14ac:dyDescent="0.2">
      <c r="A124" s="219"/>
      <c r="B124" s="129"/>
      <c r="C124" s="102" t="s">
        <v>8</v>
      </c>
      <c r="D124" s="30">
        <v>2</v>
      </c>
      <c r="E124" s="77" t="s">
        <v>235</v>
      </c>
      <c r="F124" s="63" t="s">
        <v>220</v>
      </c>
      <c r="G124" s="83"/>
      <c r="H124" s="69"/>
      <c r="I124" s="64"/>
      <c r="J124" s="86"/>
      <c r="K124" s="79"/>
      <c r="L124" s="79"/>
      <c r="M124" s="88"/>
      <c r="N124" s="81"/>
      <c r="O124" s="81"/>
      <c r="R124" s="89">
        <f>COUNTIF(D122:D125,"3")</f>
        <v>0</v>
      </c>
      <c r="S124" s="89">
        <f>COUNTIF(G122:G125,"3")</f>
        <v>0</v>
      </c>
      <c r="T124" s="89">
        <f>COUNTIF(J122:J125,"3")</f>
        <v>0</v>
      </c>
      <c r="U124" s="89">
        <f>COUNTIF(M122:M125,"3")</f>
        <v>0</v>
      </c>
    </row>
    <row r="125" spans="1:21" ht="30" customHeight="1" x14ac:dyDescent="0.2">
      <c r="A125" s="219"/>
      <c r="B125" s="129"/>
      <c r="C125" s="101" t="s">
        <v>9</v>
      </c>
      <c r="D125" s="30">
        <v>2</v>
      </c>
      <c r="E125" s="77" t="s">
        <v>221</v>
      </c>
      <c r="F125" s="63" t="s">
        <v>222</v>
      </c>
      <c r="G125" s="83"/>
      <c r="H125" s="69"/>
      <c r="I125" s="64"/>
      <c r="J125" s="86"/>
      <c r="K125" s="79"/>
      <c r="L125" s="79"/>
      <c r="M125" s="88"/>
      <c r="N125" s="81"/>
      <c r="O125" s="81"/>
      <c r="R125" s="89">
        <f>COUNTIF(D122:D125,"4")</f>
        <v>0</v>
      </c>
      <c r="S125" s="89">
        <f>COUNTIF(G122:G125,"4")</f>
        <v>0</v>
      </c>
      <c r="T125" s="89">
        <f>COUNTIF(J122:J125,"4")</f>
        <v>0</v>
      </c>
      <c r="U125" s="89">
        <f>COUNTIF(M122:M125,"4")</f>
        <v>0</v>
      </c>
    </row>
    <row r="126" spans="1:21" ht="8.25" customHeight="1" x14ac:dyDescent="0.25">
      <c r="B126" s="244"/>
      <c r="C126" s="245"/>
      <c r="D126" s="123"/>
      <c r="E126" s="124"/>
      <c r="F126" s="124"/>
      <c r="G126" s="123"/>
      <c r="H126" s="124"/>
      <c r="I126" s="124"/>
      <c r="J126" s="123"/>
      <c r="K126" s="128"/>
      <c r="M126" s="123"/>
      <c r="N126" s="128"/>
    </row>
    <row r="127" spans="1:21" ht="18.75" x14ac:dyDescent="0.2">
      <c r="A127" s="219"/>
      <c r="B127" s="129"/>
      <c r="C127" s="246" t="s">
        <v>10</v>
      </c>
      <c r="D127" s="246"/>
      <c r="E127" s="246"/>
      <c r="F127" s="246"/>
      <c r="G127" s="246"/>
      <c r="H127" s="246"/>
      <c r="I127" s="246"/>
      <c r="J127" s="246"/>
      <c r="K127" s="247"/>
      <c r="L127" s="120"/>
      <c r="M127" s="120"/>
      <c r="N127" s="120"/>
      <c r="O127" s="120"/>
    </row>
    <row r="128" spans="1:21" ht="30" customHeight="1" x14ac:dyDescent="0.2">
      <c r="A128" s="219"/>
      <c r="B128" s="122"/>
      <c r="C128" s="109" t="s">
        <v>11</v>
      </c>
      <c r="D128" s="30">
        <v>2</v>
      </c>
      <c r="E128" s="63" t="s">
        <v>236</v>
      </c>
      <c r="F128" s="63" t="s">
        <v>223</v>
      </c>
      <c r="G128" s="83"/>
      <c r="H128" s="64"/>
      <c r="I128" s="64"/>
      <c r="J128" s="86"/>
      <c r="K128" s="79"/>
      <c r="L128" s="79"/>
      <c r="M128" s="88"/>
      <c r="N128" s="81"/>
      <c r="O128" s="81"/>
      <c r="R128" s="89">
        <f>COUNTIF(D128:D131,"1")</f>
        <v>1</v>
      </c>
      <c r="S128" s="89">
        <f>COUNTIF(G128:G131,"1")</f>
        <v>0</v>
      </c>
      <c r="T128" s="89">
        <f>COUNTIF(J128:J131,"1")</f>
        <v>0</v>
      </c>
      <c r="U128" s="89">
        <f>COUNTIF(M128:M131,"1")</f>
        <v>0</v>
      </c>
    </row>
    <row r="129" spans="1:21" ht="30" customHeight="1" x14ac:dyDescent="0.2">
      <c r="A129" s="219"/>
      <c r="B129" s="129"/>
      <c r="C129" s="101" t="s">
        <v>12</v>
      </c>
      <c r="D129" s="30">
        <v>2</v>
      </c>
      <c r="E129" s="77" t="s">
        <v>224</v>
      </c>
      <c r="F129" s="63" t="s">
        <v>225</v>
      </c>
      <c r="G129" s="83"/>
      <c r="H129" s="69"/>
      <c r="I129" s="64"/>
      <c r="J129" s="86"/>
      <c r="K129" s="79"/>
      <c r="L129" s="79"/>
      <c r="M129" s="88"/>
      <c r="N129" s="81"/>
      <c r="O129" s="81"/>
      <c r="R129" s="89">
        <f>COUNTIF(D128:D131,"2")</f>
        <v>3</v>
      </c>
      <c r="S129" s="89">
        <f>COUNTIF(G128:G131,"2")</f>
        <v>0</v>
      </c>
      <c r="T129" s="89">
        <f>COUNTIF(J128:J131,"2")</f>
        <v>0</v>
      </c>
      <c r="U129" s="89">
        <f>COUNTIF(M128:M131,"2")</f>
        <v>0</v>
      </c>
    </row>
    <row r="130" spans="1:21" ht="30" customHeight="1" x14ac:dyDescent="0.2">
      <c r="A130" s="219"/>
      <c r="B130" s="129"/>
      <c r="C130" s="101" t="s">
        <v>13</v>
      </c>
      <c r="D130" s="30">
        <v>2</v>
      </c>
      <c r="E130" s="77" t="s">
        <v>226</v>
      </c>
      <c r="F130" s="63" t="s">
        <v>225</v>
      </c>
      <c r="G130" s="83"/>
      <c r="H130" s="69"/>
      <c r="I130" s="64"/>
      <c r="J130" s="86"/>
      <c r="K130" s="79"/>
      <c r="L130" s="79"/>
      <c r="M130" s="88"/>
      <c r="N130" s="81"/>
      <c r="O130" s="81"/>
      <c r="R130" s="89">
        <f>COUNTIF(D128:D131,"3")</f>
        <v>0</v>
      </c>
      <c r="S130" s="89">
        <f>COUNTIF(G128:G131,"3")</f>
        <v>0</v>
      </c>
      <c r="T130" s="89">
        <f>COUNTIF(J128:J131,"3")</f>
        <v>0</v>
      </c>
      <c r="U130" s="89">
        <f>COUNTIF(M128:M131,"3")</f>
        <v>0</v>
      </c>
    </row>
    <row r="131" spans="1:21" ht="30" customHeight="1" x14ac:dyDescent="0.2">
      <c r="A131" s="219"/>
      <c r="B131" s="129"/>
      <c r="C131" s="101" t="s">
        <v>14</v>
      </c>
      <c r="D131" s="30">
        <v>1</v>
      </c>
      <c r="E131" s="77" t="s">
        <v>237</v>
      </c>
      <c r="F131" s="63" t="s">
        <v>225</v>
      </c>
      <c r="G131" s="83"/>
      <c r="H131" s="69"/>
      <c r="I131" s="64"/>
      <c r="J131" s="86"/>
      <c r="K131" s="79"/>
      <c r="L131" s="79"/>
      <c r="M131" s="88"/>
      <c r="N131" s="81"/>
      <c r="O131" s="81"/>
      <c r="R131" s="89">
        <f>COUNTIF(D128:D131,"4")</f>
        <v>0</v>
      </c>
      <c r="S131" s="89">
        <f>COUNTIF(G128:G131,"4")</f>
        <v>0</v>
      </c>
      <c r="T131" s="89">
        <f>COUNTIF(J128:J131,"4")</f>
        <v>0</v>
      </c>
      <c r="U131" s="89">
        <f>COUNTIF(M128:M131,"4")</f>
        <v>0</v>
      </c>
    </row>
    <row r="132" spans="1:21" ht="9" customHeight="1" x14ac:dyDescent="0.25">
      <c r="B132" s="244"/>
      <c r="C132" s="245"/>
      <c r="D132" s="123"/>
      <c r="E132" s="124"/>
      <c r="F132" s="124"/>
      <c r="G132" s="123"/>
      <c r="H132" s="124"/>
      <c r="I132" s="124"/>
      <c r="J132" s="123"/>
      <c r="K132" s="128"/>
      <c r="M132" s="123"/>
      <c r="N132" s="128"/>
    </row>
    <row r="133" spans="1:21" ht="18.75" x14ac:dyDescent="0.2">
      <c r="A133" s="219"/>
      <c r="B133" s="129"/>
      <c r="C133" s="246" t="s">
        <v>15</v>
      </c>
      <c r="D133" s="246"/>
      <c r="E133" s="246"/>
      <c r="F133" s="246"/>
      <c r="G133" s="246"/>
      <c r="H133" s="246"/>
      <c r="I133" s="246"/>
      <c r="J133" s="246"/>
      <c r="K133" s="247"/>
      <c r="L133" s="120"/>
      <c r="M133" s="120"/>
      <c r="N133" s="120"/>
      <c r="O133" s="120"/>
    </row>
    <row r="134" spans="1:21" ht="30" customHeight="1" x14ac:dyDescent="0.2">
      <c r="A134" s="219"/>
      <c r="B134" s="122"/>
      <c r="C134" s="109" t="s">
        <v>16</v>
      </c>
      <c r="D134" s="30">
        <v>2</v>
      </c>
      <c r="E134" s="63" t="s">
        <v>227</v>
      </c>
      <c r="F134" s="63" t="s">
        <v>238</v>
      </c>
      <c r="G134" s="83"/>
      <c r="H134" s="64"/>
      <c r="I134" s="64"/>
      <c r="J134" s="86"/>
      <c r="K134" s="79"/>
      <c r="L134" s="79"/>
      <c r="M134" s="88"/>
      <c r="N134" s="81"/>
      <c r="O134" s="81"/>
      <c r="R134" s="89">
        <f>COUNTIF(D134:D136,"1")</f>
        <v>0</v>
      </c>
      <c r="S134" s="89">
        <f>COUNTIF(G134:G136,"1")</f>
        <v>0</v>
      </c>
      <c r="T134" s="89">
        <f>COUNTIF(J134:J136,"1")</f>
        <v>0</v>
      </c>
      <c r="U134" s="89">
        <f>COUNTIF(M134:M136,"1")</f>
        <v>0</v>
      </c>
    </row>
    <row r="135" spans="1:21" ht="30" customHeight="1" x14ac:dyDescent="0.2">
      <c r="A135" s="219"/>
      <c r="B135" s="129"/>
      <c r="C135" s="101" t="s">
        <v>17</v>
      </c>
      <c r="D135" s="30">
        <v>2</v>
      </c>
      <c r="E135" s="63" t="s">
        <v>239</v>
      </c>
      <c r="F135" s="63" t="s">
        <v>228</v>
      </c>
      <c r="G135" s="83"/>
      <c r="H135" s="69"/>
      <c r="I135" s="64"/>
      <c r="J135" s="86"/>
      <c r="K135" s="79"/>
      <c r="L135" s="79"/>
      <c r="M135" s="88"/>
      <c r="N135" s="81"/>
      <c r="O135" s="81"/>
      <c r="R135" s="89">
        <f>COUNTIF(D134:D136,"2")</f>
        <v>3</v>
      </c>
      <c r="S135" s="89">
        <f>COUNTIF(G134:G136,"2")</f>
        <v>0</v>
      </c>
      <c r="T135" s="89">
        <f>COUNTIF(J134:J136,"2")</f>
        <v>0</v>
      </c>
      <c r="U135" s="89">
        <f>COUNTIF(M134:M136,"2")</f>
        <v>0</v>
      </c>
    </row>
    <row r="136" spans="1:21" ht="30" customHeight="1" x14ac:dyDescent="0.2">
      <c r="A136" s="219"/>
      <c r="B136" s="129"/>
      <c r="C136" s="101" t="s">
        <v>18</v>
      </c>
      <c r="D136" s="30">
        <v>2</v>
      </c>
      <c r="E136" s="63" t="s">
        <v>240</v>
      </c>
      <c r="F136" s="63" t="s">
        <v>229</v>
      </c>
      <c r="G136" s="83"/>
      <c r="H136" s="69"/>
      <c r="I136" s="64"/>
      <c r="J136" s="86"/>
      <c r="K136" s="79"/>
      <c r="L136" s="79"/>
      <c r="M136" s="88"/>
      <c r="N136" s="81"/>
      <c r="O136" s="81"/>
      <c r="R136" s="89">
        <f>COUNTIF(D134:D136,"3")</f>
        <v>0</v>
      </c>
      <c r="S136" s="89">
        <f>COUNTIF(G134:G136,"3")</f>
        <v>0</v>
      </c>
      <c r="T136" s="89">
        <f>COUNTIF(J134:J136,"3")</f>
        <v>0</v>
      </c>
      <c r="U136" s="89">
        <f>COUNTIF(M134:M136,"3")</f>
        <v>0</v>
      </c>
    </row>
    <row r="137" spans="1:21" ht="9" customHeight="1" x14ac:dyDescent="0.25">
      <c r="B137" s="244"/>
      <c r="C137" s="245"/>
      <c r="D137" s="123"/>
      <c r="E137" s="124"/>
      <c r="F137" s="124"/>
      <c r="G137" s="123"/>
      <c r="H137" s="124"/>
      <c r="I137" s="124"/>
      <c r="J137" s="123"/>
      <c r="K137" s="128"/>
      <c r="M137" s="123"/>
      <c r="N137" s="128"/>
      <c r="R137" s="89">
        <f>COUNTIF(D134:D136,"4")</f>
        <v>0</v>
      </c>
      <c r="S137" s="89">
        <f>COUNTIF(G134:G136,"4")</f>
        <v>0</v>
      </c>
      <c r="T137" s="89">
        <f>COUNTIF(J134:J136,"4")</f>
        <v>0</v>
      </c>
    </row>
    <row r="138" spans="1:21" ht="18.75" x14ac:dyDescent="0.2">
      <c r="A138" s="219"/>
      <c r="B138" s="129"/>
      <c r="C138" s="246" t="s">
        <v>19</v>
      </c>
      <c r="D138" s="246"/>
      <c r="E138" s="246"/>
      <c r="F138" s="246"/>
      <c r="G138" s="246"/>
      <c r="H138" s="246"/>
      <c r="I138" s="246"/>
      <c r="J138" s="246"/>
      <c r="K138" s="247"/>
      <c r="L138" s="120"/>
      <c r="M138" s="120"/>
      <c r="N138" s="120"/>
      <c r="O138" s="120"/>
    </row>
    <row r="139" spans="1:21" ht="30" customHeight="1" x14ac:dyDescent="0.2">
      <c r="A139" s="219"/>
      <c r="B139" s="122"/>
      <c r="C139" s="109" t="s">
        <v>20</v>
      </c>
      <c r="D139" s="30">
        <v>1</v>
      </c>
      <c r="E139" s="63" t="s">
        <v>244</v>
      </c>
      <c r="F139" s="63" t="s">
        <v>230</v>
      </c>
      <c r="G139" s="83"/>
      <c r="H139" s="64"/>
      <c r="I139" s="64"/>
      <c r="J139" s="86"/>
      <c r="K139" s="79"/>
      <c r="L139" s="79"/>
      <c r="M139" s="88"/>
      <c r="N139" s="81"/>
      <c r="O139" s="81"/>
      <c r="P139" s="142"/>
      <c r="Q139" s="142"/>
      <c r="R139" s="89">
        <f>COUNTIF(D139:D141,"1")</f>
        <v>2</v>
      </c>
      <c r="S139" s="89">
        <f>COUNTIF(G139:G141,"1")</f>
        <v>0</v>
      </c>
      <c r="T139" s="89">
        <f>COUNTIF(J139:J141,"1")</f>
        <v>0</v>
      </c>
      <c r="U139" s="89">
        <f>COUNTIF(M139:M141,"1")</f>
        <v>0</v>
      </c>
    </row>
    <row r="140" spans="1:21" ht="30" customHeight="1" x14ac:dyDescent="0.2">
      <c r="A140" s="219"/>
      <c r="B140" s="129"/>
      <c r="C140" s="101" t="s">
        <v>21</v>
      </c>
      <c r="D140" s="30">
        <v>2</v>
      </c>
      <c r="E140" s="77" t="s">
        <v>241</v>
      </c>
      <c r="F140" s="63" t="s">
        <v>231</v>
      </c>
      <c r="G140" s="83"/>
      <c r="H140" s="69"/>
      <c r="I140" s="64"/>
      <c r="J140" s="86"/>
      <c r="K140" s="79"/>
      <c r="L140" s="79"/>
      <c r="M140" s="88"/>
      <c r="N140" s="81"/>
      <c r="O140" s="81"/>
      <c r="P140" s="142"/>
      <c r="Q140" s="142"/>
      <c r="R140" s="89">
        <f>COUNTIF(D139:D141,"2")</f>
        <v>1</v>
      </c>
      <c r="S140" s="89">
        <f>COUNTIF(G139:G141,"2")</f>
        <v>0</v>
      </c>
      <c r="T140" s="89">
        <f>COUNTIF(J139:J141,"2")</f>
        <v>0</v>
      </c>
      <c r="U140" s="89">
        <f>COUNTIF(M139:M141,"2")</f>
        <v>0</v>
      </c>
    </row>
    <row r="141" spans="1:21" ht="30" customHeight="1" x14ac:dyDescent="0.2">
      <c r="A141" s="219"/>
      <c r="B141" s="129"/>
      <c r="C141" s="101" t="s">
        <v>22</v>
      </c>
      <c r="D141" s="30">
        <v>1</v>
      </c>
      <c r="E141" s="77" t="s">
        <v>242</v>
      </c>
      <c r="F141" s="63" t="s">
        <v>232</v>
      </c>
      <c r="G141" s="83"/>
      <c r="H141" s="69"/>
      <c r="I141" s="64"/>
      <c r="J141" s="86"/>
      <c r="K141" s="79"/>
      <c r="L141" s="79"/>
      <c r="M141" s="88"/>
      <c r="N141" s="81"/>
      <c r="O141" s="81"/>
      <c r="P141" s="142"/>
      <c r="Q141" s="142"/>
      <c r="R141" s="89">
        <f>COUNTIF(D139:D141,"3")</f>
        <v>0</v>
      </c>
      <c r="S141" s="89">
        <f>COUNTIF(G139:G141,"3")</f>
        <v>0</v>
      </c>
      <c r="T141" s="89">
        <f>COUNTIF(J139:J141,"3")</f>
        <v>0</v>
      </c>
      <c r="U141" s="89">
        <f>COUNTIF(M139:M141,"3")</f>
        <v>0</v>
      </c>
    </row>
    <row r="142" spans="1:21" x14ac:dyDescent="0.2">
      <c r="R142" s="89">
        <f>COUNTIF(D139:D141,"4")</f>
        <v>0</v>
      </c>
      <c r="S142" s="89">
        <f>COUNTIF(G139:G141,"4")</f>
        <v>0</v>
      </c>
      <c r="T142" s="89">
        <f>COUNTIF(J139:J141,"4")</f>
        <v>0</v>
      </c>
    </row>
    <row r="65530" spans="2:6" ht="15" x14ac:dyDescent="0.25">
      <c r="B65530" s="255" t="s">
        <v>29</v>
      </c>
      <c r="C65530" s="255"/>
      <c r="D65530" s="255"/>
      <c r="E65530" s="255"/>
      <c r="F65530" s="103"/>
    </row>
    <row r="65531" spans="2:6" x14ac:dyDescent="0.2">
      <c r="B65531" s="254" t="s">
        <v>30</v>
      </c>
      <c r="C65531" s="254"/>
      <c r="D65531" s="254"/>
      <c r="E65531" s="254"/>
      <c r="F65531" s="144"/>
    </row>
    <row r="65532" spans="2:6" x14ac:dyDescent="0.2">
      <c r="B65532" s="254" t="s">
        <v>31</v>
      </c>
      <c r="C65532" s="254"/>
      <c r="D65532" s="254"/>
      <c r="E65532" s="254"/>
      <c r="F65532" s="14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84:D86">
    <cfRule type="iconSet" priority="57">
      <iconSet iconSet="4TrafficLights">
        <cfvo type="percent" val="0"/>
        <cfvo type="num" val="1"/>
        <cfvo type="num" val="3"/>
        <cfvo type="num" val="4"/>
      </iconSet>
    </cfRule>
  </conditionalFormatting>
  <conditionalFormatting sqref="D89:D95">
    <cfRule type="iconSet" priority="54">
      <iconSet iconSet="4TrafficLights">
        <cfvo type="percent" val="0"/>
        <cfvo type="num" val="1"/>
        <cfvo type="num" val="3"/>
        <cfvo type="num" val="4"/>
      </iconSet>
    </cfRule>
  </conditionalFormatting>
  <conditionalFormatting sqref="D98:D99">
    <cfRule type="iconSet" priority="51">
      <iconSet iconSet="4TrafficLights">
        <cfvo type="percent" val="0"/>
        <cfvo type="num" val="1"/>
        <cfvo type="num" val="3"/>
        <cfvo type="num" val="4"/>
      </iconSet>
    </cfRule>
  </conditionalFormatting>
  <conditionalFormatting sqref="D102:D111">
    <cfRule type="iconSet" priority="48">
      <iconSet iconSet="4TrafficLights">
        <cfvo type="percent" val="0"/>
        <cfvo type="num" val="1"/>
        <cfvo type="num" val="3"/>
        <cfvo type="num" val="4"/>
      </iconSet>
    </cfRule>
  </conditionalFormatting>
  <conditionalFormatting sqref="D114:D117">
    <cfRule type="iconSet" priority="45">
      <iconSet iconSet="4TrafficLights">
        <cfvo type="percent" val="0"/>
        <cfvo type="num" val="1"/>
        <cfvo type="num" val="3"/>
        <cfvo type="num" val="4"/>
      </iconSet>
    </cfRule>
  </conditionalFormatting>
  <conditionalFormatting sqref="D122:D125">
    <cfRule type="iconSet" priority="42">
      <iconSet iconSet="4TrafficLights">
        <cfvo type="percent" val="0"/>
        <cfvo type="num" val="1"/>
        <cfvo type="num" val="3"/>
        <cfvo type="num" val="4"/>
      </iconSet>
    </cfRule>
  </conditionalFormatting>
  <conditionalFormatting sqref="D128:D131">
    <cfRule type="iconSet" priority="39">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36">
      <iconSet iconSet="4TrafficLights">
        <cfvo type="percent" val="0"/>
        <cfvo type="num" val="1"/>
        <cfvo type="num" val="3"/>
        <cfvo type="num" val="4"/>
      </iconSet>
    </cfRule>
  </conditionalFormatting>
  <conditionalFormatting sqref="D139:D141">
    <cfRule type="iconSet" priority="33">
      <iconSet iconSet="4TrafficLights">
        <cfvo type="percent" val="0"/>
        <cfvo type="num" val="1"/>
        <cfvo type="num" val="3"/>
        <cfvo type="num" val="4"/>
      </iconSet>
    </cfRule>
  </conditionalFormatting>
  <conditionalFormatting sqref="G7:G10">
    <cfRule type="iconSet" priority="148">
      <iconSet iconSet="4TrafficLights">
        <cfvo type="percent" val="0"/>
        <cfvo type="num" val="1"/>
        <cfvo type="num" val="3"/>
        <cfvo type="num" val="4"/>
      </iconSet>
    </cfRule>
  </conditionalFormatting>
  <conditionalFormatting sqref="G13:G17">
    <cfRule type="iconSet" priority="145">
      <iconSet iconSet="4TrafficLights">
        <cfvo type="percent" val="0"/>
        <cfvo type="num" val="1"/>
        <cfvo type="num" val="3"/>
        <cfvo type="num" val="4"/>
      </iconSet>
    </cfRule>
  </conditionalFormatting>
  <conditionalFormatting sqref="G20:G27">
    <cfRule type="iconSet" priority="138">
      <iconSet iconSet="4TrafficLights">
        <cfvo type="percent" val="0"/>
        <cfvo type="num" val="1"/>
        <cfvo type="num" val="3"/>
        <cfvo type="num" val="4"/>
      </iconSet>
    </cfRule>
  </conditionalFormatting>
  <conditionalFormatting sqref="G30:G33">
    <cfRule type="iconSet" priority="133">
      <iconSet iconSet="4TrafficLights">
        <cfvo type="percent" val="0"/>
        <cfvo type="num" val="1"/>
        <cfvo type="num" val="3"/>
        <cfvo type="num" val="4"/>
      </iconSet>
    </cfRule>
  </conditionalFormatting>
  <conditionalFormatting sqref="G36:G44">
    <cfRule type="iconSet" priority="128">
      <iconSet iconSet="4TrafficLights">
        <cfvo type="percent" val="0"/>
        <cfvo type="num" val="1"/>
        <cfvo type="num" val="3"/>
        <cfvo type="num" val="4"/>
      </iconSet>
    </cfRule>
  </conditionalFormatting>
  <conditionalFormatting sqref="G47:G50">
    <cfRule type="iconSet" priority="123">
      <iconSet iconSet="4TrafficLights">
        <cfvo type="percent" val="0"/>
        <cfvo type="num" val="1"/>
        <cfvo type="num" val="3"/>
        <cfvo type="num" val="4"/>
      </iconSet>
    </cfRule>
  </conditionalFormatting>
  <conditionalFormatting sqref="G55:G59">
    <cfRule type="iconSet" priority="117">
      <iconSet iconSet="4TrafficLights">
        <cfvo type="percent" val="0"/>
        <cfvo type="num" val="1"/>
        <cfvo type="num" val="3"/>
        <cfvo type="num" val="4"/>
      </iconSet>
    </cfRule>
  </conditionalFormatting>
  <conditionalFormatting sqref="G62:G65">
    <cfRule type="iconSet" priority="111">
      <iconSet iconSet="4TrafficLights">
        <cfvo type="percent" val="0"/>
        <cfvo type="num" val="1"/>
        <cfvo type="num" val="3"/>
        <cfvo type="num" val="4"/>
      </iconSet>
    </cfRule>
  </conditionalFormatting>
  <conditionalFormatting sqref="G68:G71">
    <cfRule type="iconSet" priority="89">
      <iconSet iconSet="4TrafficLights">
        <cfvo type="percent" val="0"/>
        <cfvo type="num" val="1"/>
        <cfvo type="num" val="3"/>
        <cfvo type="num" val="4"/>
      </iconSet>
    </cfRule>
  </conditionalFormatting>
  <conditionalFormatting sqref="G74:G79">
    <cfRule type="iconSet" priority="72">
      <iconSet iconSet="4TrafficLights">
        <cfvo type="percent" val="0"/>
        <cfvo type="num" val="1"/>
        <cfvo type="num" val="3"/>
        <cfvo type="num" val="4"/>
      </iconSet>
    </cfRule>
  </conditionalFormatting>
  <conditionalFormatting sqref="G84:G86">
    <cfRule type="iconSet" priority="56">
      <iconSet iconSet="4TrafficLights">
        <cfvo type="percent" val="0"/>
        <cfvo type="num" val="1"/>
        <cfvo type="num" val="3"/>
        <cfvo type="num" val="4"/>
      </iconSet>
    </cfRule>
  </conditionalFormatting>
  <conditionalFormatting sqref="G89:G95">
    <cfRule type="iconSet" priority="53">
      <iconSet iconSet="4TrafficLights">
        <cfvo type="percent" val="0"/>
        <cfvo type="num" val="1"/>
        <cfvo type="num" val="3"/>
        <cfvo type="num" val="4"/>
      </iconSet>
    </cfRule>
  </conditionalFormatting>
  <conditionalFormatting sqref="G98:G99">
    <cfRule type="iconSet" priority="50">
      <iconSet iconSet="4TrafficLights">
        <cfvo type="percent" val="0"/>
        <cfvo type="num" val="1"/>
        <cfvo type="num" val="3"/>
        <cfvo type="num" val="4"/>
      </iconSet>
    </cfRule>
  </conditionalFormatting>
  <conditionalFormatting sqref="G102:G111">
    <cfRule type="iconSet" priority="47">
      <iconSet iconSet="4TrafficLights">
        <cfvo type="percent" val="0"/>
        <cfvo type="num" val="1"/>
        <cfvo type="num" val="3"/>
        <cfvo type="num" val="4"/>
      </iconSet>
    </cfRule>
  </conditionalFormatting>
  <conditionalFormatting sqref="G114:G117">
    <cfRule type="iconSet" priority="44">
      <iconSet iconSet="4TrafficLights">
        <cfvo type="percent" val="0"/>
        <cfvo type="num" val="1"/>
        <cfvo type="num" val="3"/>
        <cfvo type="num" val="4"/>
      </iconSet>
    </cfRule>
  </conditionalFormatting>
  <conditionalFormatting sqref="G122:G125">
    <cfRule type="iconSet" priority="41">
      <iconSet iconSet="4TrafficLights">
        <cfvo type="percent" val="0"/>
        <cfvo type="num" val="1"/>
        <cfvo type="num" val="3"/>
        <cfvo type="num" val="4"/>
      </iconSet>
    </cfRule>
  </conditionalFormatting>
  <conditionalFormatting sqref="G128:G131">
    <cfRule type="iconSet" priority="38">
      <iconSet iconSet="4TrafficLights">
        <cfvo type="percent" val="0"/>
        <cfvo type="num" val="1"/>
        <cfvo type="num" val="3"/>
        <cfvo type="num" val="4"/>
      </iconSet>
    </cfRule>
  </conditionalFormatting>
  <conditionalFormatting sqref="G134:G136">
    <cfRule type="iconSet" priority="35">
      <iconSet iconSet="4TrafficLights">
        <cfvo type="percent" val="0"/>
        <cfvo type="num" val="1"/>
        <cfvo type="num" val="3"/>
        <cfvo type="num" val="4"/>
      </iconSet>
    </cfRule>
  </conditionalFormatting>
  <conditionalFormatting sqref="G139:G141">
    <cfRule type="iconSet" priority="32">
      <iconSet iconSet="4TrafficLights">
        <cfvo type="percent" val="0"/>
        <cfvo type="num" val="1"/>
        <cfvo type="num" val="3"/>
        <cfvo type="num" val="4"/>
      </iconSet>
    </cfRule>
  </conditionalFormatting>
  <conditionalFormatting sqref="J7:J10">
    <cfRule type="iconSet" priority="147">
      <iconSet iconSet="4TrafficLights">
        <cfvo type="percent" val="0"/>
        <cfvo type="num" val="1"/>
        <cfvo type="num" val="3"/>
        <cfvo type="num" val="4"/>
      </iconSet>
    </cfRule>
  </conditionalFormatting>
  <conditionalFormatting sqref="J13:J17">
    <cfRule type="iconSet" priority="144">
      <iconSet iconSet="4TrafficLights">
        <cfvo type="percent" val="0"/>
        <cfvo type="num" val="1"/>
        <cfvo type="num" val="3"/>
        <cfvo type="num" val="4"/>
      </iconSet>
    </cfRule>
  </conditionalFormatting>
  <conditionalFormatting sqref="J20:J27">
    <cfRule type="iconSet" priority="135">
      <iconSet iconSet="4TrafficLights">
        <cfvo type="percent" val="0"/>
        <cfvo type="num" val="1"/>
        <cfvo type="num" val="3"/>
        <cfvo type="num" val="4"/>
      </iconSet>
    </cfRule>
  </conditionalFormatting>
  <conditionalFormatting sqref="J30:J33">
    <cfRule type="iconSet" priority="130">
      <iconSet iconSet="4TrafficLights">
        <cfvo type="percent" val="0"/>
        <cfvo type="num" val="1"/>
        <cfvo type="num" val="3"/>
        <cfvo type="num" val="4"/>
      </iconSet>
    </cfRule>
  </conditionalFormatting>
  <conditionalFormatting sqref="J36:J44">
    <cfRule type="iconSet" priority="125">
      <iconSet iconSet="4TrafficLights">
        <cfvo type="percent" val="0"/>
        <cfvo type="num" val="1"/>
        <cfvo type="num" val="3"/>
        <cfvo type="num" val="4"/>
      </iconSet>
    </cfRule>
  </conditionalFormatting>
  <conditionalFormatting sqref="J47:J50">
    <cfRule type="iconSet" priority="120">
      <iconSet iconSet="4TrafficLights">
        <cfvo type="percent" val="0"/>
        <cfvo type="num" val="1"/>
        <cfvo type="num" val="3"/>
        <cfvo type="num" val="4"/>
      </iconSet>
    </cfRule>
  </conditionalFormatting>
  <conditionalFormatting sqref="J55:J59">
    <cfRule type="iconSet" priority="115">
      <iconSet iconSet="4TrafficLights">
        <cfvo type="percent" val="0"/>
        <cfvo type="num" val="1"/>
        <cfvo type="num" val="3"/>
        <cfvo type="num" val="4"/>
      </iconSet>
    </cfRule>
  </conditionalFormatting>
  <conditionalFormatting sqref="J62:J65">
    <cfRule type="iconSet" priority="109">
      <iconSet iconSet="4TrafficLights">
        <cfvo type="percent" val="0"/>
        <cfvo type="num" val="1"/>
        <cfvo type="num" val="3"/>
        <cfvo type="num" val="4"/>
      </iconSet>
    </cfRule>
  </conditionalFormatting>
  <conditionalFormatting sqref="J68:J71">
    <cfRule type="iconSet" priority="87">
      <iconSet iconSet="4TrafficLights">
        <cfvo type="percent" val="0"/>
        <cfvo type="num" val="1"/>
        <cfvo type="num" val="3"/>
        <cfvo type="num" val="4"/>
      </iconSet>
    </cfRule>
  </conditionalFormatting>
  <conditionalFormatting sqref="J74:J79">
    <cfRule type="iconSet" priority="70">
      <iconSet iconSet="4TrafficLights">
        <cfvo type="percent" val="0"/>
        <cfvo type="num" val="1"/>
        <cfvo type="num" val="3"/>
        <cfvo type="num" val="4"/>
      </iconSet>
    </cfRule>
  </conditionalFormatting>
  <conditionalFormatting sqref="J84:J86">
    <cfRule type="iconSet" priority="55">
      <iconSet iconSet="4TrafficLights">
        <cfvo type="percent" val="0"/>
        <cfvo type="num" val="1"/>
        <cfvo type="num" val="3"/>
        <cfvo type="num" val="4"/>
      </iconSet>
    </cfRule>
  </conditionalFormatting>
  <conditionalFormatting sqref="J89:J95">
    <cfRule type="iconSet" priority="52">
      <iconSet iconSet="4TrafficLights">
        <cfvo type="percent" val="0"/>
        <cfvo type="num" val="1"/>
        <cfvo type="num" val="3"/>
        <cfvo type="num" val="4"/>
      </iconSet>
    </cfRule>
  </conditionalFormatting>
  <conditionalFormatting sqref="J98:J99">
    <cfRule type="iconSet" priority="49">
      <iconSet iconSet="4TrafficLights">
        <cfvo type="percent" val="0"/>
        <cfvo type="num" val="1"/>
        <cfvo type="num" val="3"/>
        <cfvo type="num" val="4"/>
      </iconSet>
    </cfRule>
  </conditionalFormatting>
  <conditionalFormatting sqref="J102:J111">
    <cfRule type="iconSet" priority="46">
      <iconSet iconSet="4TrafficLights">
        <cfvo type="percent" val="0"/>
        <cfvo type="num" val="1"/>
        <cfvo type="num" val="3"/>
        <cfvo type="num" val="4"/>
      </iconSet>
    </cfRule>
  </conditionalFormatting>
  <conditionalFormatting sqref="J114:J117">
    <cfRule type="iconSet" priority="43">
      <iconSet iconSet="4TrafficLights">
        <cfvo type="percent" val="0"/>
        <cfvo type="num" val="1"/>
        <cfvo type="num" val="3"/>
        <cfvo type="num" val="4"/>
      </iconSet>
    </cfRule>
  </conditionalFormatting>
  <conditionalFormatting sqref="J122:J125">
    <cfRule type="iconSet" priority="40">
      <iconSet iconSet="4TrafficLights">
        <cfvo type="percent" val="0"/>
        <cfvo type="num" val="1"/>
        <cfvo type="num" val="3"/>
        <cfvo type="num" val="4"/>
      </iconSet>
    </cfRule>
  </conditionalFormatting>
  <conditionalFormatting sqref="J128:J131">
    <cfRule type="iconSet" priority="37">
      <iconSet iconSet="4TrafficLights">
        <cfvo type="percent" val="0"/>
        <cfvo type="num" val="1"/>
        <cfvo type="num" val="3"/>
        <cfvo type="num" val="4"/>
      </iconSet>
    </cfRule>
  </conditionalFormatting>
  <conditionalFormatting sqref="J134:J136">
    <cfRule type="iconSet" priority="34">
      <iconSet iconSet="4TrafficLights">
        <cfvo type="percent" val="0"/>
        <cfvo type="num" val="1"/>
        <cfvo type="num" val="3"/>
        <cfvo type="num" val="4"/>
      </iconSet>
    </cfRule>
  </conditionalFormatting>
  <conditionalFormatting sqref="J139:J141">
    <cfRule type="iconSet" priority="31">
      <iconSet iconSet="4TrafficLights">
        <cfvo type="percent" val="0"/>
        <cfvo type="num" val="1"/>
        <cfvo type="num" val="3"/>
        <cfvo type="num" val="4"/>
      </iconSet>
    </cfRule>
  </conditionalFormatting>
  <conditionalFormatting sqref="M7:M10">
    <cfRule type="iconSet" priority="29">
      <iconSet iconSet="4TrafficLights">
        <cfvo type="percent" val="0"/>
        <cfvo type="num" val="1"/>
        <cfvo type="num" val="3"/>
        <cfvo type="num" val="4"/>
      </iconSet>
    </cfRule>
  </conditionalFormatting>
  <conditionalFormatting sqref="M13:M17">
    <cfRule type="iconSet" priority="28">
      <iconSet iconSet="4TrafficLights">
        <cfvo type="percent" val="0"/>
        <cfvo type="num" val="1"/>
        <cfvo type="num" val="3"/>
        <cfvo type="num" val="4"/>
      </iconSet>
    </cfRule>
  </conditionalFormatting>
  <conditionalFormatting sqref="M20:M27">
    <cfRule type="iconSet" priority="27">
      <iconSet iconSet="4TrafficLights">
        <cfvo type="percent" val="0"/>
        <cfvo type="num" val="1"/>
        <cfvo type="num" val="3"/>
        <cfvo type="num" val="4"/>
      </iconSet>
    </cfRule>
  </conditionalFormatting>
  <conditionalFormatting sqref="M30:M33">
    <cfRule type="iconSet" priority="26">
      <iconSet iconSet="4TrafficLights">
        <cfvo type="percent" val="0"/>
        <cfvo type="num" val="1"/>
        <cfvo type="num" val="3"/>
        <cfvo type="num" val="4"/>
      </iconSet>
    </cfRule>
  </conditionalFormatting>
  <conditionalFormatting sqref="M36:M44">
    <cfRule type="iconSet" priority="25">
      <iconSet iconSet="4TrafficLights">
        <cfvo type="percent" val="0"/>
        <cfvo type="num" val="1"/>
        <cfvo type="num" val="3"/>
        <cfvo type="num" val="4"/>
      </iconSet>
    </cfRule>
  </conditionalFormatting>
  <conditionalFormatting sqref="M47:M50">
    <cfRule type="iconSet" priority="24">
      <iconSet iconSet="4TrafficLights">
        <cfvo type="percent" val="0"/>
        <cfvo type="num" val="1"/>
        <cfvo type="num" val="3"/>
        <cfvo type="num" val="4"/>
      </iconSet>
    </cfRule>
  </conditionalFormatting>
  <conditionalFormatting sqref="M55:M59">
    <cfRule type="iconSet" priority="23">
      <iconSet iconSet="4TrafficLights">
        <cfvo type="percent" val="0"/>
        <cfvo type="num" val="1"/>
        <cfvo type="num" val="3"/>
        <cfvo type="num" val="4"/>
      </iconSet>
    </cfRule>
  </conditionalFormatting>
  <conditionalFormatting sqref="M62:M65">
    <cfRule type="iconSet" priority="22">
      <iconSet iconSet="4TrafficLights">
        <cfvo type="percent" val="0"/>
        <cfvo type="num" val="1"/>
        <cfvo type="num" val="3"/>
        <cfvo type="num" val="4"/>
      </iconSet>
    </cfRule>
  </conditionalFormatting>
  <conditionalFormatting sqref="M68:M71">
    <cfRule type="iconSet" priority="21">
      <iconSet iconSet="4TrafficLights">
        <cfvo type="percent" val="0"/>
        <cfvo type="num" val="1"/>
        <cfvo type="num" val="3"/>
        <cfvo type="num" val="4"/>
      </iconSet>
    </cfRule>
  </conditionalFormatting>
  <conditionalFormatting sqref="M74:M79">
    <cfRule type="iconSet" priority="20">
      <iconSet iconSet="4TrafficLights">
        <cfvo type="percent" val="0"/>
        <cfvo type="num" val="1"/>
        <cfvo type="num" val="3"/>
        <cfvo type="num" val="4"/>
      </iconSet>
    </cfRule>
  </conditionalFormatting>
  <conditionalFormatting sqref="M84:M86">
    <cfRule type="iconSet" priority="19">
      <iconSet iconSet="4TrafficLights">
        <cfvo type="percent" val="0"/>
        <cfvo type="num" val="1"/>
        <cfvo type="num" val="3"/>
        <cfvo type="num" val="4"/>
      </iconSet>
    </cfRule>
  </conditionalFormatting>
  <conditionalFormatting sqref="M89:M95">
    <cfRule type="iconSet" priority="18">
      <iconSet iconSet="4TrafficLights">
        <cfvo type="percent" val="0"/>
        <cfvo type="num" val="1"/>
        <cfvo type="num" val="3"/>
        <cfvo type="num" val="4"/>
      </iconSet>
    </cfRule>
  </conditionalFormatting>
  <conditionalFormatting sqref="M98:M99">
    <cfRule type="iconSet" priority="17">
      <iconSet iconSet="4TrafficLights">
        <cfvo type="percent" val="0"/>
        <cfvo type="num" val="1"/>
        <cfvo type="num" val="3"/>
        <cfvo type="num" val="4"/>
      </iconSet>
    </cfRule>
  </conditionalFormatting>
  <conditionalFormatting sqref="M102:M111">
    <cfRule type="iconSet" priority="16">
      <iconSet iconSet="4TrafficLights">
        <cfvo type="percent" val="0"/>
        <cfvo type="num" val="1"/>
        <cfvo type="num" val="3"/>
        <cfvo type="num" val="4"/>
      </iconSet>
    </cfRule>
  </conditionalFormatting>
  <conditionalFormatting sqref="M114:M117">
    <cfRule type="iconSet" priority="15">
      <iconSet iconSet="4TrafficLights">
        <cfvo type="percent" val="0"/>
        <cfvo type="num" val="1"/>
        <cfvo type="num" val="3"/>
        <cfvo type="num" val="4"/>
      </iconSet>
    </cfRule>
  </conditionalFormatting>
  <conditionalFormatting sqref="M122:M125">
    <cfRule type="iconSet" priority="14">
      <iconSet iconSet="4TrafficLights">
        <cfvo type="percent" val="0"/>
        <cfvo type="num" val="1"/>
        <cfvo type="num" val="3"/>
        <cfvo type="num" val="4"/>
      </iconSet>
    </cfRule>
  </conditionalFormatting>
  <conditionalFormatting sqref="M128:M131">
    <cfRule type="iconSet" priority="13">
      <iconSet iconSet="4TrafficLights">
        <cfvo type="percent" val="0"/>
        <cfvo type="num" val="1"/>
        <cfvo type="num" val="3"/>
        <cfvo type="num" val="4"/>
      </iconSet>
    </cfRule>
  </conditionalFormatting>
  <conditionalFormatting sqref="M134:M136">
    <cfRule type="iconSet" priority="12">
      <iconSet iconSet="4TrafficLights">
        <cfvo type="percent" val="0"/>
        <cfvo type="num" val="1"/>
        <cfvo type="num" val="3"/>
        <cfvo type="num" val="4"/>
      </iconSet>
    </cfRule>
  </conditionalFormatting>
  <conditionalFormatting sqref="M139:M141">
    <cfRule type="iconSet" priority="11">
      <iconSet iconSet="4TrafficLights">
        <cfvo type="percent" val="0"/>
        <cfvo type="num" val="1"/>
        <cfvo type="num" val="3"/>
        <cfvo type="num" val="4"/>
      </iconSet>
    </cfRule>
  </conditionalFormatting>
  <conditionalFormatting sqref="P7:P9">
    <cfRule type="iconSet" priority="140">
      <iconSet iconSet="3Flags">
        <cfvo type="percent" val="0"/>
        <cfvo type="num" val="0"/>
        <cfvo type="num" val="1" gte="0"/>
      </iconSet>
    </cfRule>
  </conditionalFormatting>
  <conditionalFormatting sqref="Q7">
    <cfRule type="cellIs" dxfId="1" priority="141" stopIfTrue="1" operator="lessThan">
      <formula>$Q$7</formula>
    </cfRule>
  </conditionalFormatting>
  <conditionalFormatting sqref="D55:D59">
    <cfRule type="iconSet" priority="10">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8">
      <iconSet iconSet="4TrafficLights">
        <cfvo type="percent" val="0"/>
        <cfvo type="num" val="1"/>
        <cfvo type="num" val="3"/>
        <cfvo type="num" val="4"/>
      </iconSet>
    </cfRule>
  </conditionalFormatting>
  <conditionalFormatting sqref="D74:D79">
    <cfRule type="iconSet" priority="7">
      <iconSet iconSet="4TrafficLights">
        <cfvo type="percent" val="0"/>
        <cfvo type="num" val="1"/>
        <cfvo type="num" val="3"/>
        <cfvo type="num" val="4"/>
      </iconSet>
    </cfRule>
  </conditionalFormatting>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B12" sqref="B12:U12"/>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292" t="s">
        <v>27</v>
      </c>
      <c r="C2" s="291" t="s">
        <v>176</v>
      </c>
      <c r="D2" s="291"/>
      <c r="E2" s="291"/>
      <c r="F2" s="291"/>
      <c r="G2" s="146"/>
      <c r="H2" s="289" t="s">
        <v>177</v>
      </c>
      <c r="I2" s="289"/>
      <c r="J2" s="289"/>
      <c r="K2" s="289"/>
      <c r="L2" s="147"/>
      <c r="M2" s="290" t="s">
        <v>178</v>
      </c>
      <c r="N2" s="290"/>
      <c r="O2" s="290"/>
      <c r="P2" s="290"/>
      <c r="Q2" s="148"/>
      <c r="R2" s="298" t="s">
        <v>179</v>
      </c>
      <c r="S2" s="298"/>
      <c r="T2" s="298"/>
      <c r="U2" s="298"/>
      <c r="V2" s="288"/>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293"/>
      <c r="C3" s="150">
        <v>1</v>
      </c>
      <c r="D3" s="150">
        <v>2</v>
      </c>
      <c r="E3" s="151">
        <v>3</v>
      </c>
      <c r="F3" s="152">
        <v>4</v>
      </c>
      <c r="G3" s="296"/>
      <c r="H3" s="150">
        <v>1</v>
      </c>
      <c r="I3" s="150">
        <v>2</v>
      </c>
      <c r="J3" s="151">
        <v>3</v>
      </c>
      <c r="K3" s="152">
        <v>4</v>
      </c>
      <c r="L3" s="294"/>
      <c r="M3" s="150">
        <v>1</v>
      </c>
      <c r="N3" s="150">
        <v>2</v>
      </c>
      <c r="O3" s="151">
        <v>3</v>
      </c>
      <c r="P3" s="152">
        <v>4</v>
      </c>
      <c r="Q3" s="148"/>
      <c r="R3" s="150">
        <v>1</v>
      </c>
      <c r="S3" s="150">
        <v>2</v>
      </c>
      <c r="T3" s="151">
        <v>3</v>
      </c>
      <c r="U3" s="152">
        <v>4</v>
      </c>
      <c r="V3" s="288"/>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73</v>
      </c>
      <c r="C4" s="154">
        <f>Autoevaluación!R7/SUM(Autoevaluación!R7:R10)</f>
        <v>0.75</v>
      </c>
      <c r="D4" s="155">
        <f>Autoevaluación!R8/SUM(Autoevaluación!R7:R10)</f>
        <v>0</v>
      </c>
      <c r="E4" s="155">
        <f>Autoevaluación!R9/SUM(Autoevaluación!R7:R10)</f>
        <v>0.25</v>
      </c>
      <c r="F4" s="155">
        <f>Autoevaluación!R10/SUM(Autoevaluación!R7:R10)</f>
        <v>0</v>
      </c>
      <c r="G4" s="297"/>
      <c r="H4" s="155" t="e">
        <f>Autoevaluación!S7/SUM(Autoevaluación!S7:S10)</f>
        <v>#DIV/0!</v>
      </c>
      <c r="I4" s="155" t="e">
        <f>Autoevaluación!S8/SUM(Autoevaluación!S7:S10)</f>
        <v>#DIV/0!</v>
      </c>
      <c r="J4" s="155" t="e">
        <f>Autoevaluación!S9/SUM(Autoevaluación!S7:S10)</f>
        <v>#DIV/0!</v>
      </c>
      <c r="K4" s="155" t="e">
        <f>Autoevaluación!S10/SUM(Autoevaluación!S7:S10)</f>
        <v>#DIV/0!</v>
      </c>
      <c r="L4" s="295"/>
      <c r="M4" s="155" t="e">
        <f>Autoevaluación!T7/SUM(Autoevaluación!T7:T10)</f>
        <v>#DIV/0!</v>
      </c>
      <c r="N4" s="155" t="e">
        <f>Autoevaluación!T8/SUM(Autoevaluación!T7:T10)</f>
        <v>#DIV/0!</v>
      </c>
      <c r="O4" s="155" t="e">
        <f>Autoevaluación!T9/SUM(Autoevaluación!T7:T10)</f>
        <v>#DIV/0!</v>
      </c>
      <c r="P4" s="155" t="e">
        <f>Autoevaluación!T10/SUM(Autoevaluación!T7:T10)</f>
        <v>#DIV/0!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72</v>
      </c>
      <c r="C5" s="154">
        <f>Autoevaluación!R13/SUM(Autoevaluación!R13:R16)</f>
        <v>0</v>
      </c>
      <c r="D5" s="155">
        <f>Autoevaluación!R14/SUM(Autoevaluación!R13:R16)</f>
        <v>1</v>
      </c>
      <c r="E5" s="155">
        <f>Autoevaluación!R15/SUM(Autoevaluación!R13:R16)</f>
        <v>0</v>
      </c>
      <c r="F5" s="155">
        <f>Autoevaluación!R16/SUM(Autoevaluación!R13:R16)</f>
        <v>0</v>
      </c>
      <c r="G5" s="297"/>
      <c r="H5" s="155" t="e">
        <f>Autoevaluación!S13/SUM(Autoevaluación!S13:S16)</f>
        <v>#DIV/0!</v>
      </c>
      <c r="I5" s="155" t="e">
        <f>Autoevaluación!S14/SUM(Autoevaluación!S13:S16)</f>
        <v>#DIV/0!</v>
      </c>
      <c r="J5" s="155" t="e">
        <f>Autoevaluación!S15/SUM(Autoevaluación!S13:S16)</f>
        <v>#DIV/0!</v>
      </c>
      <c r="K5" s="155" t="e">
        <f>Autoevaluación!S16/SUM(Autoevaluación!S13:S16)</f>
        <v>#DIV/0!</v>
      </c>
      <c r="L5" s="295"/>
      <c r="M5" s="155" t="e">
        <f>Autoevaluación!T13/SUM(Autoevaluación!T13:T16)</f>
        <v>#DIV/0!</v>
      </c>
      <c r="N5" s="155" t="e">
        <f>Autoevaluación!T14/SUM(Autoevaluación!T13:T16)</f>
        <v>#DIV/0!</v>
      </c>
      <c r="O5" s="155" t="e">
        <f>Autoevaluación!T15/SUM(Autoevaluación!T13:T16)</f>
        <v>#DIV/0!</v>
      </c>
      <c r="P5" s="155" t="e">
        <f>Autoevaluación!T16/SUM(Autoevaluación!T13:T16)</f>
        <v>#DIV/0!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43</v>
      </c>
      <c r="C6" s="154">
        <f>Autoevaluación!R20/SUM(Autoevaluación!R20:R23)</f>
        <v>0</v>
      </c>
      <c r="D6" s="155">
        <f>Autoevaluación!R21/SUM(Autoevaluación!R20:R23)</f>
        <v>1</v>
      </c>
      <c r="E6" s="155">
        <f>Autoevaluación!R22/SUM(Autoevaluación!R20:R23)</f>
        <v>0</v>
      </c>
      <c r="F6" s="155">
        <f>Autoevaluación!R23/SUM(Autoevaluación!R20:R23)</f>
        <v>0</v>
      </c>
      <c r="G6" s="297"/>
      <c r="H6" s="155" t="e">
        <f>Autoevaluación!S20/SUM(Autoevaluación!S20:S23)</f>
        <v>#DIV/0!</v>
      </c>
      <c r="I6" s="155" t="e">
        <f>Autoevaluación!S21/SUM(Autoevaluación!S20:S23)</f>
        <v>#DIV/0!</v>
      </c>
      <c r="J6" s="155" t="e">
        <f>Autoevaluación!S20/SUM(Autoevaluación!S20:S23)</f>
        <v>#DIV/0!</v>
      </c>
      <c r="K6" s="155" t="e">
        <f>Autoevaluación!S23/SUM(Autoevaluación!S20:S23)</f>
        <v>#DIV/0!</v>
      </c>
      <c r="L6" s="295"/>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52</v>
      </c>
      <c r="C7" s="154">
        <f>Autoevaluación!R30/SUM(Autoevaluación!R30:R33)</f>
        <v>0</v>
      </c>
      <c r="D7" s="155">
        <f>Autoevaluación!R31/SUM(Autoevaluación!R30:R33)</f>
        <v>0.75</v>
      </c>
      <c r="E7" s="155">
        <f>Autoevaluación!R32/SUM(Autoevaluación!R30:R33)</f>
        <v>0.25</v>
      </c>
      <c r="F7" s="155">
        <f>Autoevaluación!R33/SUM(Autoevaluación!R30:R33)</f>
        <v>0</v>
      </c>
      <c r="G7" s="297"/>
      <c r="H7" s="155" t="e">
        <f>Autoevaluación!S30/SUM(Autoevaluación!S30:S33)</f>
        <v>#DIV/0!</v>
      </c>
      <c r="I7" s="155" t="e">
        <f>Autoevaluación!S31/SUM(Autoevaluación!S30:S33)</f>
        <v>#DIV/0!</v>
      </c>
      <c r="J7" s="155" t="e">
        <f>Autoevaluación!S32/SUM(Autoevaluación!S30:S33)</f>
        <v>#DIV/0!</v>
      </c>
      <c r="K7" s="155" t="e">
        <f>Autoevaluación!S33/SUM(Autoevaluación!S30:S33)</f>
        <v>#DIV/0!</v>
      </c>
      <c r="L7" s="295"/>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57</v>
      </c>
      <c r="C8" s="154">
        <f>Autoevaluación!R36/SUM(Autoevaluación!R36:R39)</f>
        <v>0.22222222222222221</v>
      </c>
      <c r="D8" s="155">
        <f>Autoevaluación!R37/SUM(Autoevaluación!R36:R39)</f>
        <v>0.66666666666666663</v>
      </c>
      <c r="E8" s="155">
        <f>Autoevaluación!R38/SUM(Autoevaluación!R36:R39)</f>
        <v>0.1111111111111111</v>
      </c>
      <c r="F8" s="155">
        <f>Autoevaluación!R39/SUM(Autoevaluación!R36:R39)</f>
        <v>0</v>
      </c>
      <c r="G8" s="297"/>
      <c r="H8" s="155">
        <f>Autoevaluación!S36/SUM(Autoevaluación!S36:S39)</f>
        <v>0</v>
      </c>
      <c r="I8" s="155">
        <f>Autoevaluación!S37/SUM(Autoevaluación!S36:S39)</f>
        <v>1</v>
      </c>
      <c r="J8" s="155">
        <f>Autoevaluación!S38/SUM(Autoevaluación!S36:S39)</f>
        <v>0</v>
      </c>
      <c r="K8" s="155">
        <f>Autoevaluación!S39/SUM(Autoevaluación!S36:S39)</f>
        <v>0</v>
      </c>
      <c r="L8" s="295"/>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67</v>
      </c>
      <c r="C9" s="154">
        <f>Autoevaluación!R47/SUM(Autoevaluación!R47:R50)</f>
        <v>0.5</v>
      </c>
      <c r="D9" s="155">
        <f>Autoevaluación!R48/SUM(Autoevaluación!R47:R50)</f>
        <v>0.5</v>
      </c>
      <c r="E9" s="155">
        <f>Autoevaluación!R49/SUM(Autoevaluación!R47:R50)</f>
        <v>0</v>
      </c>
      <c r="F9" s="155">
        <f>Autoevaluación!R50/SUM(Autoevaluación!R47:R50)</f>
        <v>0</v>
      </c>
      <c r="G9" s="297"/>
      <c r="H9" s="155" t="e">
        <f>Autoevaluación!S47/SUM(Autoevaluación!S47:S50)</f>
        <v>#DIV/0!</v>
      </c>
      <c r="I9" s="155" t="e">
        <f>Autoevaluación!S48/SUM(Autoevaluación!S47:S50)</f>
        <v>#DIV/0!</v>
      </c>
      <c r="J9" s="155" t="e">
        <f>Autoevaluación!S49/SUM(Autoevaluación!S47:S50)</f>
        <v>#DIV/0!</v>
      </c>
      <c r="K9" s="155" t="e">
        <f>Autoevaluación!S50/SUM(Autoevaluación!S47:S50)</f>
        <v>#DIV/0!</v>
      </c>
      <c r="L9" s="295"/>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126</v>
      </c>
      <c r="C10" s="159">
        <f>AVERAGE(C4:C9)</f>
        <v>0.24537037037037038</v>
      </c>
      <c r="D10" s="159">
        <f>AVERAGE(D4:D9)</f>
        <v>0.65277777777777779</v>
      </c>
      <c r="E10" s="159">
        <f>AVERAGE(E4:E9)</f>
        <v>0.10185185185185186</v>
      </c>
      <c r="F10" s="159">
        <f>AVERAGE(F4:F9)</f>
        <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299">
        <v>2023</v>
      </c>
      <c r="C12" s="300"/>
      <c r="D12" s="300"/>
      <c r="E12" s="300"/>
      <c r="F12" s="300"/>
      <c r="G12" s="300"/>
      <c r="H12" s="300"/>
      <c r="I12" s="300"/>
      <c r="J12" s="300"/>
      <c r="K12" s="300"/>
      <c r="L12" s="300"/>
      <c r="M12" s="300"/>
      <c r="N12" s="300"/>
      <c r="O12" s="300"/>
      <c r="P12" s="300"/>
      <c r="Q12" s="300"/>
      <c r="R12" s="300"/>
      <c r="S12" s="300"/>
      <c r="T12" s="300"/>
      <c r="U12" s="301"/>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2" t="s">
        <v>28</v>
      </c>
      <c r="C13" s="303"/>
      <c r="D13" s="303"/>
      <c r="E13" s="303"/>
      <c r="F13" s="303"/>
      <c r="G13" s="303"/>
      <c r="H13" s="303"/>
      <c r="I13" s="303"/>
      <c r="J13" s="303"/>
      <c r="K13" s="303"/>
      <c r="L13" s="303"/>
      <c r="M13" s="303"/>
      <c r="N13" s="303"/>
      <c r="O13" s="303"/>
      <c r="P13" s="303"/>
      <c r="Q13" s="303"/>
      <c r="R13" s="303"/>
      <c r="S13" s="303"/>
      <c r="T13" s="303"/>
      <c r="U13" s="303"/>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304"/>
      <c r="C14" s="304"/>
      <c r="D14" s="304"/>
      <c r="E14" s="304"/>
      <c r="F14" s="304"/>
      <c r="G14" s="304"/>
      <c r="H14" s="304"/>
      <c r="I14" s="304"/>
      <c r="J14" s="304"/>
      <c r="K14" s="304"/>
      <c r="L14" s="304"/>
      <c r="M14" s="304"/>
      <c r="N14" s="304"/>
      <c r="O14" s="304"/>
      <c r="P14" s="304"/>
      <c r="Q14" s="304"/>
      <c r="R14" s="304"/>
      <c r="S14" s="304"/>
      <c r="T14" s="304"/>
      <c r="U14" s="304"/>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304"/>
      <c r="C15" s="304"/>
      <c r="D15" s="304"/>
      <c r="E15" s="304"/>
      <c r="F15" s="304"/>
      <c r="G15" s="304"/>
      <c r="H15" s="304"/>
      <c r="I15" s="304"/>
      <c r="J15" s="304"/>
      <c r="K15" s="304"/>
      <c r="L15" s="304"/>
      <c r="M15" s="304"/>
      <c r="N15" s="304"/>
      <c r="O15" s="304"/>
      <c r="P15" s="304"/>
      <c r="Q15" s="304"/>
      <c r="R15" s="304"/>
      <c r="S15" s="304"/>
      <c r="T15" s="304"/>
      <c r="U15" s="304"/>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305" t="s">
        <v>123</v>
      </c>
      <c r="C16" s="306"/>
      <c r="D16" s="306"/>
      <c r="E16" s="306"/>
      <c r="F16" s="306"/>
      <c r="G16" s="306"/>
      <c r="H16" s="306"/>
      <c r="I16" s="306"/>
      <c r="J16" s="306"/>
      <c r="K16" s="306"/>
      <c r="L16" s="306"/>
      <c r="M16" s="306"/>
      <c r="N16" s="306"/>
      <c r="O16" s="306"/>
      <c r="P16" s="306"/>
      <c r="Q16" s="306"/>
      <c r="R16" s="306"/>
      <c r="S16" s="306"/>
      <c r="T16" s="306"/>
      <c r="U16" s="306"/>
    </row>
    <row r="17" spans="2:21" ht="60" customHeight="1" x14ac:dyDescent="0.2">
      <c r="B17" s="304"/>
      <c r="C17" s="304"/>
      <c r="D17" s="304"/>
      <c r="E17" s="304"/>
      <c r="F17" s="304"/>
      <c r="G17" s="304"/>
      <c r="H17" s="304"/>
      <c r="I17" s="304"/>
      <c r="J17" s="304"/>
      <c r="K17" s="304"/>
      <c r="L17" s="304"/>
      <c r="M17" s="304"/>
      <c r="N17" s="304"/>
      <c r="O17" s="304"/>
      <c r="P17" s="304"/>
      <c r="Q17" s="304"/>
      <c r="R17" s="304"/>
      <c r="S17" s="304"/>
      <c r="T17" s="304"/>
      <c r="U17" s="304"/>
    </row>
    <row r="18" spans="2:21" ht="60" customHeight="1" x14ac:dyDescent="0.2">
      <c r="B18" s="304"/>
      <c r="C18" s="304"/>
      <c r="D18" s="304"/>
      <c r="E18" s="304"/>
      <c r="F18" s="304"/>
      <c r="G18" s="304"/>
      <c r="H18" s="304"/>
      <c r="I18" s="304"/>
      <c r="J18" s="304"/>
      <c r="K18" s="304"/>
      <c r="L18" s="304"/>
      <c r="M18" s="304"/>
      <c r="N18" s="304"/>
      <c r="O18" s="304"/>
      <c r="P18" s="304"/>
      <c r="Q18" s="304"/>
      <c r="R18" s="304"/>
      <c r="S18" s="304"/>
      <c r="T18" s="304"/>
      <c r="U18" s="304"/>
    </row>
    <row r="19" spans="2:21" ht="60" customHeight="1" x14ac:dyDescent="0.2">
      <c r="B19" s="304"/>
      <c r="C19" s="304"/>
      <c r="D19" s="304"/>
      <c r="E19" s="304"/>
      <c r="F19" s="304"/>
      <c r="G19" s="304"/>
      <c r="H19" s="304"/>
      <c r="I19" s="304"/>
      <c r="J19" s="304"/>
      <c r="K19" s="304"/>
      <c r="L19" s="304"/>
      <c r="M19" s="304"/>
      <c r="N19" s="304"/>
      <c r="O19" s="304"/>
      <c r="P19" s="304"/>
      <c r="Q19" s="304"/>
      <c r="R19" s="304"/>
      <c r="S19" s="304"/>
      <c r="T19" s="304"/>
      <c r="U19" s="304"/>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7">
        <v>2024</v>
      </c>
      <c r="C21" s="307"/>
      <c r="D21" s="307"/>
      <c r="E21" s="307"/>
      <c r="F21" s="307"/>
      <c r="G21" s="307"/>
      <c r="H21" s="307"/>
      <c r="I21" s="307"/>
      <c r="J21" s="307"/>
      <c r="K21" s="307"/>
      <c r="L21" s="307"/>
      <c r="M21" s="307"/>
      <c r="N21" s="307"/>
      <c r="O21" s="307"/>
      <c r="P21" s="307"/>
      <c r="Q21" s="307"/>
      <c r="R21" s="307"/>
      <c r="S21" s="307"/>
      <c r="T21" s="307"/>
      <c r="U21" s="307"/>
    </row>
    <row r="22" spans="2:21" ht="24.95" customHeight="1" x14ac:dyDescent="0.2">
      <c r="B22" s="308" t="s">
        <v>28</v>
      </c>
      <c r="C22" s="308"/>
      <c r="D22" s="308"/>
      <c r="E22" s="308"/>
      <c r="F22" s="308"/>
      <c r="G22" s="308"/>
      <c r="H22" s="308"/>
      <c r="I22" s="308"/>
      <c r="J22" s="308"/>
      <c r="K22" s="308"/>
      <c r="L22" s="308"/>
      <c r="M22" s="308"/>
      <c r="N22" s="308"/>
      <c r="O22" s="308"/>
      <c r="P22" s="308"/>
      <c r="Q22" s="308"/>
      <c r="R22" s="308"/>
      <c r="S22" s="308"/>
      <c r="T22" s="308"/>
      <c r="U22" s="308"/>
    </row>
    <row r="23" spans="2:21" ht="60" customHeight="1" x14ac:dyDescent="0.2">
      <c r="B23" s="304"/>
      <c r="C23" s="304"/>
      <c r="D23" s="304"/>
      <c r="E23" s="304"/>
      <c r="F23" s="304"/>
      <c r="G23" s="304"/>
      <c r="H23" s="304"/>
      <c r="I23" s="304"/>
      <c r="J23" s="304"/>
      <c r="K23" s="304"/>
      <c r="L23" s="304"/>
      <c r="M23" s="304"/>
      <c r="N23" s="304"/>
      <c r="O23" s="304"/>
      <c r="P23" s="304"/>
      <c r="Q23" s="304"/>
      <c r="R23" s="304"/>
      <c r="S23" s="304"/>
      <c r="T23" s="304"/>
      <c r="U23" s="304"/>
    </row>
    <row r="24" spans="2:21" ht="60" customHeight="1" x14ac:dyDescent="0.2">
      <c r="B24" s="304"/>
      <c r="C24" s="304"/>
      <c r="D24" s="304"/>
      <c r="E24" s="304"/>
      <c r="F24" s="304"/>
      <c r="G24" s="304"/>
      <c r="H24" s="304"/>
      <c r="I24" s="304"/>
      <c r="J24" s="304"/>
      <c r="K24" s="304"/>
      <c r="L24" s="304"/>
      <c r="M24" s="304"/>
      <c r="N24" s="304"/>
      <c r="O24" s="304"/>
      <c r="P24" s="304"/>
      <c r="Q24" s="304"/>
      <c r="R24" s="304"/>
      <c r="S24" s="304"/>
      <c r="T24" s="304"/>
      <c r="U24" s="304"/>
    </row>
    <row r="25" spans="2:21" s="163" customFormat="1" ht="24.95" customHeight="1" x14ac:dyDescent="0.25">
      <c r="B25" s="305" t="s">
        <v>123</v>
      </c>
      <c r="C25" s="306"/>
      <c r="D25" s="306"/>
      <c r="E25" s="306"/>
      <c r="F25" s="306"/>
      <c r="G25" s="306"/>
      <c r="H25" s="306"/>
      <c r="I25" s="306"/>
      <c r="J25" s="306"/>
      <c r="K25" s="306"/>
      <c r="L25" s="306"/>
      <c r="M25" s="306"/>
      <c r="N25" s="306"/>
      <c r="O25" s="306"/>
      <c r="P25" s="306"/>
      <c r="Q25" s="306"/>
      <c r="R25" s="306"/>
      <c r="S25" s="306"/>
      <c r="T25" s="306"/>
      <c r="U25" s="306"/>
    </row>
    <row r="26" spans="2:21" ht="60" customHeight="1" x14ac:dyDescent="0.2">
      <c r="B26" s="304"/>
      <c r="C26" s="304"/>
      <c r="D26" s="304"/>
      <c r="E26" s="304"/>
      <c r="F26" s="304"/>
      <c r="G26" s="304"/>
      <c r="H26" s="304"/>
      <c r="I26" s="304"/>
      <c r="J26" s="304"/>
      <c r="K26" s="304"/>
      <c r="L26" s="304"/>
      <c r="M26" s="304"/>
      <c r="N26" s="304"/>
      <c r="O26" s="304"/>
      <c r="P26" s="304"/>
      <c r="Q26" s="304"/>
      <c r="R26" s="304"/>
      <c r="S26" s="304"/>
      <c r="T26" s="304"/>
      <c r="U26" s="304"/>
    </row>
    <row r="27" spans="2:21" ht="60" customHeight="1" x14ac:dyDescent="0.2">
      <c r="B27" s="304"/>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c r="C28" s="304"/>
      <c r="D28" s="304"/>
      <c r="E28" s="304"/>
      <c r="F28" s="304"/>
      <c r="G28" s="304"/>
      <c r="H28" s="304"/>
      <c r="I28" s="304"/>
      <c r="J28" s="304"/>
      <c r="K28" s="304"/>
      <c r="L28" s="304"/>
      <c r="M28" s="304"/>
      <c r="N28" s="304"/>
      <c r="O28" s="304"/>
      <c r="P28" s="304"/>
      <c r="Q28" s="304"/>
      <c r="R28" s="304"/>
      <c r="S28" s="304"/>
      <c r="T28" s="304"/>
      <c r="U28" s="304"/>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09">
        <v>2025</v>
      </c>
      <c r="C30" s="310"/>
      <c r="D30" s="310"/>
      <c r="E30" s="310"/>
      <c r="F30" s="310"/>
      <c r="G30" s="310"/>
      <c r="H30" s="310"/>
      <c r="I30" s="310"/>
      <c r="J30" s="310"/>
      <c r="K30" s="310"/>
      <c r="L30" s="310"/>
      <c r="M30" s="310"/>
      <c r="N30" s="310"/>
      <c r="O30" s="310"/>
      <c r="P30" s="310"/>
      <c r="Q30" s="310"/>
      <c r="R30" s="310"/>
      <c r="S30" s="310"/>
      <c r="T30" s="310"/>
      <c r="U30" s="310"/>
    </row>
    <row r="31" spans="2:21" ht="24.95" customHeight="1" x14ac:dyDescent="0.2">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63" customFormat="1" ht="24.95" customHeight="1" x14ac:dyDescent="0.25">
      <c r="B34" s="305" t="s">
        <v>123</v>
      </c>
      <c r="C34" s="306"/>
      <c r="D34" s="306"/>
      <c r="E34" s="306"/>
      <c r="F34" s="306"/>
      <c r="G34" s="306"/>
      <c r="H34" s="306"/>
      <c r="I34" s="306"/>
      <c r="J34" s="306"/>
      <c r="K34" s="306"/>
      <c r="L34" s="306"/>
      <c r="M34" s="306"/>
      <c r="N34" s="306"/>
      <c r="O34" s="306"/>
      <c r="P34" s="306"/>
      <c r="Q34" s="306"/>
      <c r="R34" s="306"/>
      <c r="S34" s="306"/>
      <c r="T34" s="306"/>
      <c r="U34" s="306"/>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9" spans="2:21" x14ac:dyDescent="0.2">
      <c r="B39" s="313">
        <v>2026</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11" t="s">
        <v>28</v>
      </c>
      <c r="C40" s="312"/>
      <c r="D40" s="312"/>
      <c r="E40" s="312"/>
      <c r="F40" s="312"/>
      <c r="G40" s="312"/>
      <c r="H40" s="312"/>
      <c r="I40" s="312"/>
      <c r="J40" s="312"/>
      <c r="K40" s="312"/>
      <c r="L40" s="312"/>
      <c r="M40" s="312"/>
      <c r="N40" s="312"/>
      <c r="O40" s="312"/>
      <c r="P40" s="312"/>
      <c r="Q40" s="312"/>
      <c r="R40" s="312"/>
      <c r="S40" s="312"/>
      <c r="T40" s="312"/>
      <c r="U40" s="312"/>
    </row>
    <row r="41" spans="2:21" ht="60.75" customHeight="1" x14ac:dyDescent="0.2">
      <c r="B41" s="304"/>
      <c r="C41" s="304"/>
      <c r="D41" s="304"/>
      <c r="E41" s="304"/>
      <c r="F41" s="304"/>
      <c r="G41" s="304"/>
      <c r="H41" s="304"/>
      <c r="I41" s="304"/>
      <c r="J41" s="304"/>
      <c r="K41" s="304"/>
      <c r="L41" s="304"/>
      <c r="M41" s="304"/>
      <c r="N41" s="304"/>
      <c r="O41" s="304"/>
      <c r="P41" s="304"/>
      <c r="Q41" s="304"/>
      <c r="R41" s="304"/>
      <c r="S41" s="304"/>
      <c r="T41" s="304"/>
      <c r="U41" s="304"/>
    </row>
    <row r="42" spans="2:21" ht="60"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19.5" x14ac:dyDescent="0.2">
      <c r="B43" s="305" t="s">
        <v>123</v>
      </c>
      <c r="C43" s="306"/>
      <c r="D43" s="306"/>
      <c r="E43" s="306"/>
      <c r="F43" s="306"/>
      <c r="G43" s="306"/>
      <c r="H43" s="306"/>
      <c r="I43" s="306"/>
      <c r="J43" s="306"/>
      <c r="K43" s="306"/>
      <c r="L43" s="306"/>
      <c r="M43" s="306"/>
      <c r="N43" s="306"/>
      <c r="O43" s="306"/>
      <c r="P43" s="306"/>
      <c r="Q43" s="306"/>
      <c r="R43" s="306"/>
      <c r="S43" s="306"/>
      <c r="T43" s="306"/>
      <c r="U43" s="306"/>
    </row>
    <row r="44" spans="2:21" ht="45.75" customHeight="1" x14ac:dyDescent="0.2">
      <c r="B44" s="304"/>
      <c r="C44" s="304"/>
      <c r="D44" s="304"/>
      <c r="E44" s="304"/>
      <c r="F44" s="304"/>
      <c r="G44" s="304"/>
      <c r="H44" s="304"/>
      <c r="I44" s="304"/>
      <c r="J44" s="304"/>
      <c r="K44" s="304"/>
      <c r="L44" s="304"/>
      <c r="M44" s="304"/>
      <c r="N44" s="304"/>
      <c r="O44" s="304"/>
      <c r="P44" s="304"/>
      <c r="Q44" s="304"/>
      <c r="R44" s="304"/>
      <c r="S44" s="304"/>
      <c r="T44" s="304"/>
      <c r="U44" s="304"/>
    </row>
    <row r="45" spans="2:21" ht="48"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56.2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65495" spans="2:22" x14ac:dyDescent="0.2">
      <c r="B65495" s="165" t="s">
        <v>29</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30</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31</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4"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8" t="s">
        <v>127</v>
      </c>
      <c r="C2" s="325" t="s">
        <v>176</v>
      </c>
      <c r="D2" s="325"/>
      <c r="E2" s="325"/>
      <c r="F2" s="325"/>
      <c r="G2" s="2"/>
      <c r="H2" s="326" t="s">
        <v>177</v>
      </c>
      <c r="I2" s="326"/>
      <c r="J2" s="326"/>
      <c r="K2" s="326"/>
      <c r="L2" s="3"/>
      <c r="M2" s="320" t="s">
        <v>178</v>
      </c>
      <c r="N2" s="320"/>
      <c r="O2" s="320"/>
      <c r="P2" s="320"/>
      <c r="Q2" s="58"/>
      <c r="R2" s="327" t="s">
        <v>179</v>
      </c>
      <c r="S2" s="327"/>
      <c r="T2" s="327"/>
      <c r="U2" s="327"/>
      <c r="V2" s="32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9"/>
      <c r="C3" s="4">
        <v>1</v>
      </c>
      <c r="D3" s="4">
        <v>2</v>
      </c>
      <c r="E3" s="5">
        <v>3</v>
      </c>
      <c r="F3" s="6">
        <v>4</v>
      </c>
      <c r="G3" s="316"/>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0.2</v>
      </c>
      <c r="D4" s="8">
        <f>Autoevaluación!R56/SUM(Autoevaluación!R55:R58)</f>
        <v>0.4</v>
      </c>
      <c r="E4" s="8">
        <f>Autoevaluación!R57/SUM(Autoevaluación!R55:R58)</f>
        <v>0.4</v>
      </c>
      <c r="F4" s="8">
        <f>Autoevaluación!R58/SUM(Autoevaluación!R55:R58)</f>
        <v>0</v>
      </c>
      <c r="G4" s="317"/>
      <c r="H4" s="8" t="e">
        <f>Autoevaluación!S55/SUM(Autoevaluación!S55:S59)</f>
        <v>#DIV/0!</v>
      </c>
      <c r="I4" s="8" t="e">
        <f>Autoevaluación!S56/SUM(Autoevaluación!S55:S58)</f>
        <v>#DIV/0!</v>
      </c>
      <c r="J4" s="8" t="e">
        <f>Autoevaluación!S57/SUM(Autoevaluación!S55:S58)</f>
        <v>#DIV/0!</v>
      </c>
      <c r="K4" s="8" t="e">
        <f>Autoevaluación!S58/SUM(Autoevaluación!S55:S58)</f>
        <v>#DIV/0!</v>
      </c>
      <c r="L4" s="324"/>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0.75</v>
      </c>
      <c r="E5" s="8">
        <f>Autoevaluación!R64/SUM(Autoevaluación!R62:R65)</f>
        <v>0.25</v>
      </c>
      <c r="F5" s="8">
        <f>Autoevaluación!R65/SUM(Autoevaluación!R62:R65)</f>
        <v>0</v>
      </c>
      <c r="G5" s="317"/>
      <c r="H5" s="8" t="e">
        <f>Autoevaluación!S62/SUM(Autoevaluación!S62:S65)</f>
        <v>#DIV/0!</v>
      </c>
      <c r="I5" s="8" t="e">
        <f>Autoevaluación!S63/SUM(Autoevaluación!S62:S65)</f>
        <v>#DIV/0!</v>
      </c>
      <c r="J5" s="8" t="e">
        <f>Autoevaluación!S64/SUM(Autoevaluación!S62:S65)</f>
        <v>#DIV/0!</v>
      </c>
      <c r="K5" s="8" t="e">
        <f>Autoevaluación!S65/SUM(Autoevaluación!S62:S65)</f>
        <v>#DIV/0!</v>
      </c>
      <c r="L5" s="324"/>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0.75</v>
      </c>
      <c r="E6" s="8">
        <f>Autoevaluación!R70/SUM(Autoevaluación!R68:R71)</f>
        <v>0.25</v>
      </c>
      <c r="F6" s="8">
        <f>Autoevaluación!R71/SUM(Autoevaluación!R68:R71)</f>
        <v>0</v>
      </c>
      <c r="G6" s="317"/>
      <c r="H6" s="8" t="e">
        <f>Autoevaluación!S68/SUM(Autoevaluación!S68:S71)</f>
        <v>#DIV/0!</v>
      </c>
      <c r="I6" s="8" t="e">
        <f>Autoevaluación!S69/SUM(Autoevaluación!S68:S71)</f>
        <v>#DIV/0!</v>
      </c>
      <c r="J6" s="8" t="e">
        <f>Autoevaluación!S70/SUM(Autoevaluación!S68:S71)</f>
        <v>#DIV/0!</v>
      </c>
      <c r="K6" s="8" t="e">
        <f>Autoevaluación!S71/SUM(Autoevaluación!S68:S71)</f>
        <v>#DIV/0!</v>
      </c>
      <c r="L6" s="324"/>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f>Autoevaluación!R74/SUM(Autoevaluación!R74:R77)</f>
        <v>0.42857142857142855</v>
      </c>
      <c r="D7" s="8">
        <f>Autoevaluación!R75/SUM(Autoevaluación!R74:R77)</f>
        <v>0.2857142857142857</v>
      </c>
      <c r="E7" s="8">
        <f>Autoevaluación!R76/SUM(Autoevaluación!R74:R77)</f>
        <v>0.2857142857142857</v>
      </c>
      <c r="F7" s="8">
        <f>Autoevaluación!R77/SUM(Autoevaluación!R74:R77)</f>
        <v>0</v>
      </c>
      <c r="G7" s="317"/>
      <c r="H7" s="8" t="e">
        <f>Autoevaluación!S74/SUM(Autoevaluación!S74:S77)</f>
        <v>#DIV/0!</v>
      </c>
      <c r="I7" s="8" t="e">
        <f>Autoevaluación!S75/SUM(Autoevaluación!S74:S77)</f>
        <v>#DIV/0!</v>
      </c>
      <c r="J7" s="8" t="e">
        <f>Autoevaluación!S76/SUM(Autoevaluación!S74:S77)</f>
        <v>#DIV/0!</v>
      </c>
      <c r="K7" s="8" t="e">
        <f>Autoevaluación!S77/SUM(Autoevaluación!S74:S77)</f>
        <v>#DIV/0!</v>
      </c>
      <c r="L7" s="324"/>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17"/>
      <c r="H8" s="8"/>
      <c r="I8" s="8"/>
      <c r="J8" s="8"/>
      <c r="K8" s="8"/>
      <c r="L8" s="324"/>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7"/>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0.15714285714285714</v>
      </c>
      <c r="D10" s="13">
        <f>AVERAGE(D4:D9)</f>
        <v>0.54642857142857137</v>
      </c>
      <c r="E10" s="13">
        <f>AVERAGE(E4:E9)</f>
        <v>0.29642857142857143</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5"/>
      <c r="C14" s="315"/>
      <c r="D14" s="315"/>
      <c r="E14" s="315"/>
      <c r="F14" s="315"/>
      <c r="G14" s="315"/>
      <c r="H14" s="315"/>
      <c r="I14" s="315"/>
      <c r="J14" s="315"/>
      <c r="K14" s="315"/>
      <c r="L14" s="315"/>
      <c r="M14" s="315"/>
      <c r="N14" s="315"/>
      <c r="O14" s="315"/>
      <c r="P14" s="315"/>
      <c r="Q14" s="315"/>
      <c r="R14" s="315"/>
      <c r="S14" s="315"/>
      <c r="T14" s="315"/>
      <c r="U14" s="31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5"/>
      <c r="C15" s="315"/>
      <c r="D15" s="315"/>
      <c r="E15" s="315"/>
      <c r="F15" s="315"/>
      <c r="G15" s="315"/>
      <c r="H15" s="315"/>
      <c r="I15" s="315"/>
      <c r="J15" s="315"/>
      <c r="K15" s="315"/>
      <c r="L15" s="315"/>
      <c r="M15" s="315"/>
      <c r="N15" s="315"/>
      <c r="O15" s="315"/>
      <c r="P15" s="315"/>
      <c r="Q15" s="315"/>
      <c r="R15" s="315"/>
      <c r="S15" s="315"/>
      <c r="T15" s="315"/>
      <c r="U15" s="31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315"/>
      <c r="C17" s="315"/>
      <c r="D17" s="315"/>
      <c r="E17" s="315"/>
      <c r="F17" s="315"/>
      <c r="G17" s="315"/>
      <c r="H17" s="315"/>
      <c r="I17" s="315"/>
      <c r="J17" s="315"/>
      <c r="K17" s="315"/>
      <c r="L17" s="315"/>
      <c r="M17" s="315"/>
      <c r="N17" s="315"/>
      <c r="O17" s="315"/>
      <c r="P17" s="315"/>
      <c r="Q17" s="315"/>
      <c r="R17" s="315"/>
      <c r="S17" s="315"/>
      <c r="T17" s="315"/>
      <c r="U17" s="315"/>
    </row>
    <row r="18" spans="2:21" ht="60" customHeight="1" x14ac:dyDescent="0.2">
      <c r="B18" s="315"/>
      <c r="C18" s="315"/>
      <c r="D18" s="315"/>
      <c r="E18" s="315"/>
      <c r="F18" s="315"/>
      <c r="G18" s="315"/>
      <c r="H18" s="315"/>
      <c r="I18" s="315"/>
      <c r="J18" s="315"/>
      <c r="K18" s="315"/>
      <c r="L18" s="315"/>
      <c r="M18" s="315"/>
      <c r="N18" s="315"/>
      <c r="O18" s="315"/>
      <c r="P18" s="315"/>
      <c r="Q18" s="315"/>
      <c r="R18" s="315"/>
      <c r="S18" s="315"/>
      <c r="T18" s="315"/>
      <c r="U18" s="315"/>
    </row>
    <row r="19" spans="2:21" ht="60" customHeight="1" x14ac:dyDescent="0.2">
      <c r="B19" s="315"/>
      <c r="C19" s="315"/>
      <c r="D19" s="315"/>
      <c r="E19" s="315"/>
      <c r="F19" s="315"/>
      <c r="G19" s="315"/>
      <c r="H19" s="315"/>
      <c r="I19" s="315"/>
      <c r="J19" s="315"/>
      <c r="K19" s="315"/>
      <c r="L19" s="315"/>
      <c r="M19" s="315"/>
      <c r="N19" s="315"/>
      <c r="O19" s="315"/>
      <c r="P19" s="315"/>
      <c r="Q19" s="315"/>
      <c r="R19" s="315"/>
      <c r="S19" s="315"/>
      <c r="T19" s="315"/>
      <c r="U19" s="31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t="s">
        <v>177</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15"/>
      <c r="C23" s="315"/>
      <c r="D23" s="315"/>
      <c r="E23" s="315"/>
      <c r="F23" s="315"/>
      <c r="G23" s="315"/>
      <c r="H23" s="315"/>
      <c r="I23" s="315"/>
      <c r="J23" s="315"/>
      <c r="K23" s="315"/>
      <c r="L23" s="315"/>
      <c r="M23" s="315"/>
      <c r="N23" s="315"/>
      <c r="O23" s="315"/>
      <c r="P23" s="315"/>
      <c r="Q23" s="315"/>
      <c r="R23" s="315"/>
      <c r="S23" s="315"/>
      <c r="T23" s="315"/>
      <c r="U23" s="315"/>
    </row>
    <row r="24" spans="2:21" ht="60" customHeight="1" x14ac:dyDescent="0.2">
      <c r="B24" s="315"/>
      <c r="C24" s="315"/>
      <c r="D24" s="315"/>
      <c r="E24" s="315"/>
      <c r="F24" s="315"/>
      <c r="G24" s="315"/>
      <c r="H24" s="315"/>
      <c r="I24" s="315"/>
      <c r="J24" s="315"/>
      <c r="K24" s="315"/>
      <c r="L24" s="315"/>
      <c r="M24" s="315"/>
      <c r="N24" s="315"/>
      <c r="O24" s="315"/>
      <c r="P24" s="315"/>
      <c r="Q24" s="315"/>
      <c r="R24" s="315"/>
      <c r="S24" s="315"/>
      <c r="T24" s="315"/>
      <c r="U24" s="315"/>
    </row>
    <row r="25" spans="2:21" s="15" customFormat="1" ht="24.95" customHeight="1" x14ac:dyDescent="0.25">
      <c r="B25" s="321" t="s">
        <v>123</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2">
      <c r="B26" s="315"/>
      <c r="C26" s="315"/>
      <c r="D26" s="315"/>
      <c r="E26" s="315"/>
      <c r="F26" s="315"/>
      <c r="G26" s="315"/>
      <c r="H26" s="315"/>
      <c r="I26" s="315"/>
      <c r="J26" s="315"/>
      <c r="K26" s="315"/>
      <c r="L26" s="315"/>
      <c r="M26" s="315"/>
      <c r="N26" s="315"/>
      <c r="O26" s="315"/>
      <c r="P26" s="315"/>
      <c r="Q26" s="315"/>
      <c r="R26" s="315"/>
      <c r="S26" s="315"/>
      <c r="T26" s="315"/>
      <c r="U26" s="315"/>
    </row>
    <row r="27" spans="2:21" ht="60" customHeight="1" x14ac:dyDescent="0.2">
      <c r="B27" s="315"/>
      <c r="C27" s="315"/>
      <c r="D27" s="315"/>
      <c r="E27" s="315"/>
      <c r="F27" s="315"/>
      <c r="G27" s="315"/>
      <c r="H27" s="315"/>
      <c r="I27" s="315"/>
      <c r="J27" s="315"/>
      <c r="K27" s="315"/>
      <c r="L27" s="315"/>
      <c r="M27" s="315"/>
      <c r="N27" s="315"/>
      <c r="O27" s="315"/>
      <c r="P27" s="315"/>
      <c r="Q27" s="315"/>
      <c r="R27" s="315"/>
      <c r="S27" s="315"/>
      <c r="T27" s="315"/>
      <c r="U27" s="315"/>
    </row>
    <row r="28" spans="2:21" ht="60" customHeight="1" x14ac:dyDescent="0.2">
      <c r="B28" s="315"/>
      <c r="C28" s="315"/>
      <c r="D28" s="315"/>
      <c r="E28" s="315"/>
      <c r="F28" s="315"/>
      <c r="G28" s="315"/>
      <c r="H28" s="315"/>
      <c r="I28" s="315"/>
      <c r="J28" s="315"/>
      <c r="K28" s="315"/>
      <c r="L28" s="315"/>
      <c r="M28" s="315"/>
      <c r="N28" s="315"/>
      <c r="O28" s="315"/>
      <c r="P28" s="315"/>
      <c r="Q28" s="315"/>
      <c r="R28" s="315"/>
      <c r="S28" s="315"/>
      <c r="T28" s="315"/>
      <c r="U28" s="31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1" t="s">
        <v>178</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15"/>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2">
      <c r="B33" s="315"/>
      <c r="C33" s="315"/>
      <c r="D33" s="315"/>
      <c r="E33" s="315"/>
      <c r="F33" s="315"/>
      <c r="G33" s="315"/>
      <c r="H33" s="315"/>
      <c r="I33" s="315"/>
      <c r="J33" s="315"/>
      <c r="K33" s="315"/>
      <c r="L33" s="315"/>
      <c r="M33" s="315"/>
      <c r="N33" s="315"/>
      <c r="O33" s="315"/>
      <c r="P33" s="315"/>
      <c r="Q33" s="315"/>
      <c r="R33" s="315"/>
      <c r="S33" s="315"/>
      <c r="T33" s="315"/>
      <c r="U33" s="315"/>
    </row>
    <row r="34" spans="2:21" s="15" customFormat="1" ht="24.95" customHeight="1" x14ac:dyDescent="0.2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315"/>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2">
      <c r="B36" s="315"/>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2">
      <c r="B37" s="315"/>
      <c r="C37" s="315"/>
      <c r="D37" s="315"/>
      <c r="E37" s="315"/>
      <c r="F37" s="315"/>
      <c r="G37" s="315"/>
      <c r="H37" s="315"/>
      <c r="I37" s="315"/>
      <c r="J37" s="315"/>
      <c r="K37" s="315"/>
      <c r="L37" s="315"/>
      <c r="M37" s="315"/>
      <c r="N37" s="315"/>
      <c r="O37" s="315"/>
      <c r="P37" s="315"/>
      <c r="Q37" s="315"/>
      <c r="R37" s="315"/>
      <c r="S37" s="315"/>
      <c r="T37" s="315"/>
      <c r="U37" s="315"/>
    </row>
    <row r="39" spans="2:21" x14ac:dyDescent="0.2">
      <c r="B39" s="327" t="s">
        <v>179</v>
      </c>
      <c r="C39" s="327"/>
      <c r="D39" s="327"/>
      <c r="E39" s="327"/>
      <c r="F39" s="327"/>
      <c r="G39" s="327"/>
      <c r="H39" s="327"/>
      <c r="I39" s="327"/>
      <c r="J39" s="327"/>
      <c r="K39" s="327"/>
      <c r="L39" s="327"/>
      <c r="M39" s="327"/>
      <c r="N39" s="327"/>
      <c r="O39" s="327"/>
      <c r="P39" s="327"/>
      <c r="Q39" s="327"/>
      <c r="R39" s="327"/>
      <c r="S39" s="327"/>
      <c r="T39" s="327"/>
      <c r="U39" s="327"/>
    </row>
    <row r="40" spans="2:21" ht="19.5" x14ac:dyDescent="0.2">
      <c r="B40" s="332" t="s">
        <v>28</v>
      </c>
      <c r="C40" s="333"/>
      <c r="D40" s="333"/>
      <c r="E40" s="333"/>
      <c r="F40" s="333"/>
      <c r="G40" s="333"/>
      <c r="H40" s="333"/>
      <c r="I40" s="333"/>
      <c r="J40" s="333"/>
      <c r="K40" s="333"/>
      <c r="L40" s="333"/>
      <c r="M40" s="333"/>
      <c r="N40" s="333"/>
      <c r="O40" s="333"/>
      <c r="P40" s="333"/>
      <c r="Q40" s="333"/>
      <c r="R40" s="333"/>
      <c r="S40" s="333"/>
      <c r="T40" s="333"/>
      <c r="U40" s="333"/>
    </row>
    <row r="41" spans="2:21" ht="51.75" customHeight="1" x14ac:dyDescent="0.2">
      <c r="B41" s="315"/>
      <c r="C41" s="315"/>
      <c r="D41" s="315"/>
      <c r="E41" s="315"/>
      <c r="F41" s="315"/>
      <c r="G41" s="315"/>
      <c r="H41" s="315"/>
      <c r="I41" s="315"/>
      <c r="J41" s="315"/>
      <c r="K41" s="315"/>
      <c r="L41" s="315"/>
      <c r="M41" s="315"/>
      <c r="N41" s="315"/>
      <c r="O41" s="315"/>
      <c r="P41" s="315"/>
      <c r="Q41" s="315"/>
      <c r="R41" s="315"/>
      <c r="S41" s="315"/>
      <c r="T41" s="315"/>
      <c r="U41" s="315"/>
    </row>
    <row r="42" spans="2:21" ht="50.25" customHeight="1" x14ac:dyDescent="0.2">
      <c r="B42" s="315"/>
      <c r="C42" s="315"/>
      <c r="D42" s="315"/>
      <c r="E42" s="315"/>
      <c r="F42" s="315"/>
      <c r="G42" s="315"/>
      <c r="H42" s="315"/>
      <c r="I42" s="315"/>
      <c r="J42" s="315"/>
      <c r="K42" s="315"/>
      <c r="L42" s="315"/>
      <c r="M42" s="315"/>
      <c r="N42" s="315"/>
      <c r="O42" s="315"/>
      <c r="P42" s="315"/>
      <c r="Q42" s="315"/>
      <c r="R42" s="315"/>
      <c r="S42" s="315"/>
      <c r="T42" s="315"/>
      <c r="U42" s="315"/>
    </row>
    <row r="43" spans="2:21" ht="19.5" x14ac:dyDescent="0.2">
      <c r="B43" s="321" t="s">
        <v>123</v>
      </c>
      <c r="C43" s="321"/>
      <c r="D43" s="321"/>
      <c r="E43" s="321"/>
      <c r="F43" s="321"/>
      <c r="G43" s="321"/>
      <c r="H43" s="321"/>
      <c r="I43" s="321"/>
      <c r="J43" s="321"/>
      <c r="K43" s="321"/>
      <c r="L43" s="321"/>
      <c r="M43" s="321"/>
      <c r="N43" s="321"/>
      <c r="O43" s="321"/>
      <c r="P43" s="321"/>
      <c r="Q43" s="321"/>
      <c r="R43" s="321"/>
      <c r="S43" s="321"/>
      <c r="T43" s="321"/>
      <c r="U43" s="321"/>
    </row>
    <row r="44" spans="2:21" ht="69.75" customHeight="1" x14ac:dyDescent="0.2">
      <c r="B44" s="315"/>
      <c r="C44" s="315"/>
      <c r="D44" s="315"/>
      <c r="E44" s="315"/>
      <c r="F44" s="315"/>
      <c r="G44" s="315"/>
      <c r="H44" s="315"/>
      <c r="I44" s="315"/>
      <c r="J44" s="315"/>
      <c r="K44" s="315"/>
      <c r="L44" s="315"/>
      <c r="M44" s="315"/>
      <c r="N44" s="315"/>
      <c r="O44" s="315"/>
      <c r="P44" s="315"/>
      <c r="Q44" s="315"/>
      <c r="R44" s="315"/>
      <c r="S44" s="315"/>
      <c r="T44" s="315"/>
      <c r="U44" s="315"/>
    </row>
    <row r="45" spans="2:21" ht="60" customHeight="1" x14ac:dyDescent="0.2">
      <c r="B45" s="315"/>
      <c r="C45" s="315"/>
      <c r="D45" s="315"/>
      <c r="E45" s="315"/>
      <c r="F45" s="315"/>
      <c r="G45" s="315"/>
      <c r="H45" s="315"/>
      <c r="I45" s="315"/>
      <c r="J45" s="315"/>
      <c r="K45" s="315"/>
      <c r="L45" s="315"/>
      <c r="M45" s="315"/>
      <c r="N45" s="315"/>
      <c r="O45" s="315"/>
      <c r="P45" s="315"/>
      <c r="Q45" s="315"/>
      <c r="R45" s="315"/>
      <c r="S45" s="315"/>
      <c r="T45" s="315"/>
      <c r="U45" s="315"/>
    </row>
    <row r="46" spans="2:21" ht="59.25" customHeight="1" x14ac:dyDescent="0.2">
      <c r="B46" s="315"/>
      <c r="C46" s="315"/>
      <c r="D46" s="315"/>
      <c r="E46" s="315"/>
      <c r="F46" s="315"/>
      <c r="G46" s="315"/>
      <c r="H46" s="315"/>
      <c r="I46" s="315"/>
      <c r="J46" s="315"/>
      <c r="K46" s="315"/>
      <c r="L46" s="315"/>
      <c r="M46" s="315"/>
      <c r="N46" s="315"/>
      <c r="O46" s="315"/>
      <c r="P46" s="315"/>
      <c r="Q46" s="315"/>
      <c r="R46" s="315"/>
      <c r="S46" s="315"/>
      <c r="T46" s="315"/>
      <c r="U46" s="31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8"/>
  <sheetViews>
    <sheetView showGridLines="0" tabSelected="1" topLeftCell="A12" zoomScale="70" zoomScaleNormal="70" workbookViewId="0">
      <selection activeCell="B15" sqref="B15:U1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8" t="s">
        <v>137</v>
      </c>
      <c r="C2" s="325" t="s">
        <v>176</v>
      </c>
      <c r="D2" s="325"/>
      <c r="E2" s="325"/>
      <c r="F2" s="325"/>
      <c r="G2" s="2"/>
      <c r="H2" s="326" t="s">
        <v>177</v>
      </c>
      <c r="I2" s="326"/>
      <c r="J2" s="326"/>
      <c r="K2" s="326"/>
      <c r="L2" s="3"/>
      <c r="M2" s="320" t="s">
        <v>178</v>
      </c>
      <c r="N2" s="320"/>
      <c r="O2" s="320"/>
      <c r="P2" s="320"/>
      <c r="Q2" s="58"/>
      <c r="R2" s="327" t="s">
        <v>179</v>
      </c>
      <c r="S2" s="327"/>
      <c r="T2" s="327"/>
      <c r="U2" s="327"/>
      <c r="V2" s="322"/>
      <c r="W2" s="17"/>
      <c r="X2" s="17"/>
      <c r="Y2" s="17"/>
      <c r="Z2" s="17"/>
      <c r="AA2" s="17"/>
      <c r="AB2" s="17"/>
      <c r="AC2" s="17"/>
      <c r="AD2" s="17"/>
      <c r="AE2" s="17"/>
      <c r="AF2" s="17"/>
      <c r="AG2" s="17"/>
      <c r="AH2" s="17"/>
      <c r="AI2" s="17"/>
      <c r="AJ2" s="17"/>
      <c r="AK2" s="17"/>
      <c r="AL2" s="17"/>
      <c r="AM2" s="17"/>
      <c r="AN2" s="17"/>
    </row>
    <row r="3" spans="2:40" ht="24.75" customHeight="1" thickBot="1" x14ac:dyDescent="0.25">
      <c r="B3" s="319"/>
      <c r="C3" s="4">
        <v>1</v>
      </c>
      <c r="D3" s="4">
        <v>2</v>
      </c>
      <c r="E3" s="5">
        <v>3</v>
      </c>
      <c r="F3" s="6">
        <v>4</v>
      </c>
      <c r="G3" s="316"/>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1</v>
      </c>
      <c r="E4" s="8">
        <f>Autoevaluación!R86/SUM(Autoevaluación!R84:R87)</f>
        <v>0</v>
      </c>
      <c r="F4" s="8">
        <f>Autoevaluación!R87/SUM(Autoevaluación!R84:R87)</f>
        <v>0</v>
      </c>
      <c r="G4" s="317"/>
      <c r="H4" s="19" t="e">
        <f>Autoevaluación!S84/SUM(Autoevaluación!S84:S87)</f>
        <v>#DIV/0!</v>
      </c>
      <c r="I4" s="8" t="e">
        <f>Autoevaluación!S85/SUM(Autoevaluación!S84:S87)</f>
        <v>#DIV/0!</v>
      </c>
      <c r="J4" s="8" t="e">
        <f>Autoevaluación!S86/SUM(Autoevaluación!S84:S87)</f>
        <v>#DIV/0!</v>
      </c>
      <c r="K4" s="8" t="e">
        <f>Autoevaluación!S87/SUM(Autoevaluación!S84:S87)</f>
        <v>#DIV/0!</v>
      </c>
      <c r="L4" s="324"/>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0.42857142857142855</v>
      </c>
      <c r="D5" s="8">
        <f>Autoevaluación!R90/SUM(Autoevaluación!R89:R92)</f>
        <v>0.5714285714285714</v>
      </c>
      <c r="E5" s="8">
        <f>Autoevaluación!R91/SUM(Autoevaluación!R89:R92)</f>
        <v>0</v>
      </c>
      <c r="F5" s="8">
        <f>Autoevaluación!R92/SUM(Autoevaluación!R89:R92)</f>
        <v>0</v>
      </c>
      <c r="G5" s="317"/>
      <c r="H5" s="19" t="e">
        <f>Autoevaluación!S89/SUM(Autoevaluación!S89:S92)</f>
        <v>#DIV/0!</v>
      </c>
      <c r="I5" s="8" t="e">
        <f>Autoevaluación!S90/SUM(Autoevaluación!S89:S92)</f>
        <v>#DIV/0!</v>
      </c>
      <c r="J5" s="8" t="e">
        <f>Autoevaluación!S91/SUM(Autoevaluación!S89:Q92Q13:V17)</f>
        <v>#NAME?</v>
      </c>
      <c r="K5" s="8" t="e">
        <f>Autoevaluación!S92/SUM(Autoevaluación!S89:S92)</f>
        <v>#DIV/0!</v>
      </c>
      <c r="L5" s="324"/>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1</v>
      </c>
      <c r="E6" s="8">
        <f>Autoevaluación!R100/SUM(Autoevaluación!R98:R101)</f>
        <v>0</v>
      </c>
      <c r="F6" s="8">
        <f>Autoevaluación!R101/SUM(Autoevaluación!R98:R101)</f>
        <v>0</v>
      </c>
      <c r="G6" s="317"/>
      <c r="H6" s="19" t="e">
        <f>Autoevaluación!S98/SUM(Autoevaluación!S98:S101)</f>
        <v>#DIV/0!</v>
      </c>
      <c r="I6" s="8" t="e">
        <f>Autoevaluación!S99/SUM(Autoevaluación!S98:S101)</f>
        <v>#DIV/0!</v>
      </c>
      <c r="J6" s="8" t="e">
        <f>Autoevaluación!S100/SUM(Autoevaluación!S98:S101)</f>
        <v>#DIV/0!</v>
      </c>
      <c r="K6" s="8" t="e">
        <f>Autoevaluación!S10/SUM(Autoevaluación!S98:S101)</f>
        <v>#DIV/0!</v>
      </c>
      <c r="L6" s="324"/>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0.4</v>
      </c>
      <c r="D7" s="8">
        <f>Autoevaluación!R103/SUM(Autoevaluación!R102:R105)</f>
        <v>0.4</v>
      </c>
      <c r="E7" s="8">
        <f>Autoevaluación!R104/SUM(Autoevaluación!R102:R105)</f>
        <v>0.2</v>
      </c>
      <c r="F7" s="8">
        <f>Autoevaluación!R105/SUM(Autoevaluación!R102:R105)</f>
        <v>0</v>
      </c>
      <c r="G7" s="317"/>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24"/>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1</v>
      </c>
      <c r="F8" s="8">
        <f>Autoevaluación!R117/SUM(Autoevaluación!R114:R117)</f>
        <v>0</v>
      </c>
      <c r="G8" s="317"/>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24"/>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17"/>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0.1657142857142857</v>
      </c>
      <c r="D10" s="13">
        <f>AVERAGE(D4:D9)</f>
        <v>0.59428571428571419</v>
      </c>
      <c r="E10" s="13">
        <f>AVERAGE(E4:E9)</f>
        <v>0.24</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42" t="s">
        <v>400</v>
      </c>
      <c r="C14" s="342"/>
      <c r="D14" s="342"/>
      <c r="E14" s="342"/>
      <c r="F14" s="342"/>
      <c r="G14" s="342"/>
      <c r="H14" s="342"/>
      <c r="I14" s="342"/>
      <c r="J14" s="342"/>
      <c r="K14" s="342"/>
      <c r="L14" s="342"/>
      <c r="M14" s="342"/>
      <c r="N14" s="342"/>
      <c r="O14" s="342"/>
      <c r="P14" s="342"/>
      <c r="Q14" s="342"/>
      <c r="R14" s="342"/>
      <c r="S14" s="342"/>
      <c r="T14" s="342"/>
      <c r="U14" s="34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9" t="s">
        <v>402</v>
      </c>
      <c r="C15" s="340"/>
      <c r="D15" s="340"/>
      <c r="E15" s="340"/>
      <c r="F15" s="340"/>
      <c r="G15" s="340"/>
      <c r="H15" s="340"/>
      <c r="I15" s="340"/>
      <c r="J15" s="340"/>
      <c r="K15" s="340"/>
      <c r="L15" s="340"/>
      <c r="M15" s="340"/>
      <c r="N15" s="340"/>
      <c r="O15" s="340"/>
      <c r="P15" s="340"/>
      <c r="Q15" s="340"/>
      <c r="R15" s="340"/>
      <c r="S15" s="340"/>
      <c r="T15" s="340"/>
      <c r="U15" s="341"/>
      <c r="V15" s="17"/>
      <c r="W15" s="17"/>
      <c r="X15" s="17"/>
      <c r="Y15" s="17"/>
      <c r="Z15" s="17"/>
      <c r="AA15" s="17"/>
      <c r="AB15" s="17"/>
      <c r="AC15" s="17"/>
      <c r="AD15" s="17"/>
      <c r="AE15" s="17"/>
      <c r="AF15" s="17"/>
      <c r="AG15" s="17"/>
      <c r="AH15" s="17"/>
      <c r="AI15" s="17"/>
      <c r="AJ15" s="17"/>
      <c r="AK15" s="17"/>
      <c r="AL15" s="17"/>
      <c r="AM15" s="17"/>
      <c r="AN15" s="17"/>
    </row>
    <row r="16" spans="2:40" ht="60" customHeight="1" x14ac:dyDescent="0.2">
      <c r="B16" s="339" t="s">
        <v>397</v>
      </c>
      <c r="C16" s="340"/>
      <c r="D16" s="340"/>
      <c r="E16" s="340"/>
      <c r="F16" s="340"/>
      <c r="G16" s="340"/>
      <c r="H16" s="340"/>
      <c r="I16" s="340"/>
      <c r="J16" s="340"/>
      <c r="K16" s="340"/>
      <c r="L16" s="340"/>
      <c r="M16" s="340"/>
      <c r="N16" s="340"/>
      <c r="O16" s="340"/>
      <c r="P16" s="340"/>
      <c r="Q16" s="340"/>
      <c r="R16" s="340"/>
      <c r="S16" s="340"/>
      <c r="T16" s="340"/>
      <c r="U16" s="341"/>
      <c r="V16" s="17"/>
      <c r="W16" s="17"/>
      <c r="X16" s="17"/>
      <c r="Y16" s="17"/>
      <c r="Z16" s="17"/>
      <c r="AA16" s="17"/>
      <c r="AB16" s="17"/>
      <c r="AC16" s="17"/>
      <c r="AD16" s="17"/>
      <c r="AE16" s="17"/>
      <c r="AF16" s="17"/>
      <c r="AG16" s="17"/>
      <c r="AH16" s="17"/>
      <c r="AI16" s="17"/>
      <c r="AJ16" s="17"/>
      <c r="AK16" s="17"/>
      <c r="AL16" s="17"/>
      <c r="AM16" s="17"/>
      <c r="AN16" s="17"/>
    </row>
    <row r="17" spans="2:21" s="15" customFormat="1" ht="24.95" customHeight="1" x14ac:dyDescent="0.25">
      <c r="B17" s="321" t="s">
        <v>123</v>
      </c>
      <c r="C17" s="321"/>
      <c r="D17" s="321"/>
      <c r="E17" s="321"/>
      <c r="F17" s="321"/>
      <c r="G17" s="321"/>
      <c r="H17" s="321"/>
      <c r="I17" s="321"/>
      <c r="J17" s="321"/>
      <c r="K17" s="321"/>
      <c r="L17" s="321"/>
      <c r="M17" s="321"/>
      <c r="N17" s="321"/>
      <c r="O17" s="321"/>
      <c r="P17" s="321"/>
      <c r="Q17" s="321"/>
      <c r="R17" s="321"/>
      <c r="S17" s="321"/>
      <c r="T17" s="321"/>
      <c r="U17" s="321"/>
    </row>
    <row r="18" spans="2:21" ht="60" customHeight="1" x14ac:dyDescent="0.2">
      <c r="B18" s="304" t="s">
        <v>401</v>
      </c>
      <c r="C18" s="304"/>
      <c r="D18" s="304"/>
      <c r="E18" s="304"/>
      <c r="F18" s="304"/>
      <c r="G18" s="304"/>
      <c r="H18" s="304"/>
      <c r="I18" s="304"/>
      <c r="J18" s="304"/>
      <c r="K18" s="304"/>
      <c r="L18" s="304"/>
      <c r="M18" s="304"/>
      <c r="N18" s="304"/>
      <c r="O18" s="304"/>
      <c r="P18" s="304"/>
      <c r="Q18" s="304"/>
      <c r="R18" s="304"/>
      <c r="S18" s="304"/>
      <c r="T18" s="304"/>
      <c r="U18" s="304"/>
    </row>
    <row r="19" spans="2:21" ht="60" customHeight="1" x14ac:dyDescent="0.2">
      <c r="B19" s="304" t="s">
        <v>398</v>
      </c>
      <c r="C19" s="304"/>
      <c r="D19" s="304"/>
      <c r="E19" s="304"/>
      <c r="F19" s="304"/>
      <c r="G19" s="304"/>
      <c r="H19" s="304"/>
      <c r="I19" s="304"/>
      <c r="J19" s="304"/>
      <c r="K19" s="304"/>
      <c r="L19" s="304"/>
      <c r="M19" s="304"/>
      <c r="N19" s="304"/>
      <c r="O19" s="304"/>
      <c r="P19" s="304"/>
      <c r="Q19" s="304"/>
      <c r="R19" s="304"/>
      <c r="S19" s="304"/>
      <c r="T19" s="304"/>
      <c r="U19" s="304"/>
    </row>
    <row r="20" spans="2:21" ht="60" customHeight="1" x14ac:dyDescent="0.2">
      <c r="B20" s="304" t="s">
        <v>399</v>
      </c>
      <c r="C20" s="304"/>
      <c r="D20" s="304"/>
      <c r="E20" s="304"/>
      <c r="F20" s="304"/>
      <c r="G20" s="304"/>
      <c r="H20" s="304"/>
      <c r="I20" s="304"/>
      <c r="J20" s="304"/>
      <c r="K20" s="304"/>
      <c r="L20" s="304"/>
      <c r="M20" s="304"/>
      <c r="N20" s="304"/>
      <c r="O20" s="304"/>
      <c r="P20" s="304"/>
      <c r="Q20" s="304"/>
      <c r="R20" s="304"/>
      <c r="S20" s="304"/>
      <c r="T20" s="304"/>
      <c r="U20" s="304"/>
    </row>
    <row r="21" spans="2:21" ht="16.5" customHeight="1" x14ac:dyDescent="0.2">
      <c r="B21" s="14"/>
      <c r="C21" s="14"/>
      <c r="D21" s="14"/>
      <c r="E21" s="14"/>
      <c r="F21" s="14"/>
      <c r="G21" s="14"/>
      <c r="H21" s="14"/>
      <c r="I21" s="14"/>
      <c r="J21" s="14"/>
      <c r="K21" s="14"/>
      <c r="L21" s="14"/>
      <c r="M21" s="14"/>
      <c r="N21" s="14"/>
      <c r="O21" s="14"/>
      <c r="P21" s="14"/>
      <c r="Q21" s="14"/>
      <c r="R21" s="14"/>
      <c r="S21" s="14"/>
      <c r="T21" s="14"/>
      <c r="U21" s="14"/>
    </row>
    <row r="22" spans="2:21" ht="21.95" customHeight="1" x14ac:dyDescent="0.2">
      <c r="B22" s="329" t="s">
        <v>177</v>
      </c>
      <c r="C22" s="329"/>
      <c r="D22" s="329"/>
      <c r="E22" s="329"/>
      <c r="F22" s="329"/>
      <c r="G22" s="329"/>
      <c r="H22" s="329"/>
      <c r="I22" s="329"/>
      <c r="J22" s="329"/>
      <c r="K22" s="329"/>
      <c r="L22" s="329"/>
      <c r="M22" s="329"/>
      <c r="N22" s="329"/>
      <c r="O22" s="329"/>
      <c r="P22" s="329"/>
      <c r="Q22" s="329"/>
      <c r="R22" s="329"/>
      <c r="S22" s="329"/>
      <c r="T22" s="329"/>
      <c r="U22" s="329"/>
    </row>
    <row r="23" spans="2:21" ht="24.95" customHeight="1" x14ac:dyDescent="0.2">
      <c r="B23" s="332" t="s">
        <v>28</v>
      </c>
      <c r="C23" s="333"/>
      <c r="D23" s="333"/>
      <c r="E23" s="333"/>
      <c r="F23" s="333"/>
      <c r="G23" s="333"/>
      <c r="H23" s="333"/>
      <c r="I23" s="333"/>
      <c r="J23" s="333"/>
      <c r="K23" s="333"/>
      <c r="L23" s="333"/>
      <c r="M23" s="333"/>
      <c r="N23" s="333"/>
      <c r="O23" s="333"/>
      <c r="P23" s="333"/>
      <c r="Q23" s="333"/>
      <c r="R23" s="333"/>
      <c r="S23" s="333"/>
      <c r="T23" s="333"/>
      <c r="U23" s="333"/>
    </row>
    <row r="24" spans="2:21" ht="60" customHeight="1" x14ac:dyDescent="0.2">
      <c r="B24" s="304"/>
      <c r="C24" s="304"/>
      <c r="D24" s="304"/>
      <c r="E24" s="304"/>
      <c r="F24" s="304"/>
      <c r="G24" s="304"/>
      <c r="H24" s="304"/>
      <c r="I24" s="304"/>
      <c r="J24" s="304"/>
      <c r="K24" s="304"/>
      <c r="L24" s="304"/>
      <c r="M24" s="304"/>
      <c r="N24" s="304"/>
      <c r="O24" s="304"/>
      <c r="P24" s="304"/>
      <c r="Q24" s="304"/>
      <c r="R24" s="304"/>
      <c r="S24" s="304"/>
      <c r="T24" s="304"/>
      <c r="U24" s="304"/>
    </row>
    <row r="25" spans="2:21" ht="60" customHeight="1" x14ac:dyDescent="0.2">
      <c r="B25" s="304"/>
      <c r="C25" s="304"/>
      <c r="D25" s="304"/>
      <c r="E25" s="304"/>
      <c r="F25" s="304"/>
      <c r="G25" s="304"/>
      <c r="H25" s="304"/>
      <c r="I25" s="304"/>
      <c r="J25" s="304"/>
      <c r="K25" s="304"/>
      <c r="L25" s="304"/>
      <c r="M25" s="304"/>
      <c r="N25" s="304"/>
      <c r="O25" s="304"/>
      <c r="P25" s="304"/>
      <c r="Q25" s="304"/>
      <c r="R25" s="304"/>
      <c r="S25" s="304"/>
      <c r="T25" s="304"/>
      <c r="U25" s="304"/>
    </row>
    <row r="26" spans="2:21" s="15" customFormat="1" ht="24.95" customHeight="1" x14ac:dyDescent="0.25">
      <c r="B26" s="321" t="s">
        <v>123</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04"/>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c r="C28" s="304"/>
      <c r="D28" s="304"/>
      <c r="E28" s="304"/>
      <c r="F28" s="304"/>
      <c r="G28" s="304"/>
      <c r="H28" s="304"/>
      <c r="I28" s="304"/>
      <c r="J28" s="304"/>
      <c r="K28" s="304"/>
      <c r="L28" s="304"/>
      <c r="M28" s="304"/>
      <c r="N28" s="304"/>
      <c r="O28" s="304"/>
      <c r="P28" s="304"/>
      <c r="Q28" s="304"/>
      <c r="R28" s="304"/>
      <c r="S28" s="304"/>
      <c r="T28" s="304"/>
      <c r="U28" s="304"/>
    </row>
    <row r="29" spans="2:21" ht="60" customHeight="1" x14ac:dyDescent="0.2">
      <c r="B29" s="304"/>
      <c r="C29" s="304"/>
      <c r="D29" s="304"/>
      <c r="E29" s="304"/>
      <c r="F29" s="304"/>
      <c r="G29" s="304"/>
      <c r="H29" s="304"/>
      <c r="I29" s="304"/>
      <c r="J29" s="304"/>
      <c r="K29" s="304"/>
      <c r="L29" s="304"/>
      <c r="M29" s="304"/>
      <c r="N29" s="304"/>
      <c r="O29" s="304"/>
      <c r="P29" s="304"/>
      <c r="Q29" s="304"/>
      <c r="R29" s="304"/>
      <c r="S29" s="304"/>
      <c r="T29" s="304"/>
      <c r="U29" s="304"/>
    </row>
    <row r="30" spans="2:21" ht="16.5" customHeight="1" x14ac:dyDescent="0.2">
      <c r="B30" s="14"/>
      <c r="C30" s="14"/>
      <c r="D30" s="14"/>
      <c r="E30" s="14"/>
      <c r="F30" s="14"/>
      <c r="G30" s="14"/>
      <c r="H30" s="14"/>
      <c r="I30" s="14"/>
      <c r="J30" s="14"/>
      <c r="K30" s="14"/>
      <c r="L30" s="14"/>
      <c r="M30" s="14"/>
      <c r="N30" s="14"/>
      <c r="O30" s="14"/>
      <c r="P30" s="14"/>
      <c r="Q30" s="14"/>
      <c r="R30" s="14"/>
      <c r="S30" s="14"/>
      <c r="T30" s="14"/>
      <c r="U30" s="14"/>
    </row>
    <row r="31" spans="2:21" ht="21.95" customHeight="1" x14ac:dyDescent="0.2">
      <c r="B31" s="331" t="s">
        <v>178</v>
      </c>
      <c r="C31" s="331"/>
      <c r="D31" s="331"/>
      <c r="E31" s="331"/>
      <c r="F31" s="331"/>
      <c r="G31" s="331"/>
      <c r="H31" s="331"/>
      <c r="I31" s="331"/>
      <c r="J31" s="331"/>
      <c r="K31" s="331"/>
      <c r="L31" s="331"/>
      <c r="M31" s="331"/>
      <c r="N31" s="331"/>
      <c r="O31" s="331"/>
      <c r="P31" s="331"/>
      <c r="Q31" s="331"/>
      <c r="R31" s="331"/>
      <c r="S31" s="331"/>
      <c r="T31" s="331"/>
      <c r="U31" s="331"/>
    </row>
    <row r="32" spans="2:21" ht="24.95" customHeight="1" x14ac:dyDescent="0.2">
      <c r="B32" s="330" t="s">
        <v>28</v>
      </c>
      <c r="C32" s="330"/>
      <c r="D32" s="330"/>
      <c r="E32" s="330"/>
      <c r="F32" s="330"/>
      <c r="G32" s="330"/>
      <c r="H32" s="330"/>
      <c r="I32" s="330"/>
      <c r="J32" s="330"/>
      <c r="K32" s="330"/>
      <c r="L32" s="330"/>
      <c r="M32" s="330"/>
      <c r="N32" s="330"/>
      <c r="O32" s="330"/>
      <c r="P32" s="330"/>
      <c r="Q32" s="330"/>
      <c r="R32" s="330"/>
      <c r="S32" s="330"/>
      <c r="T32" s="330"/>
      <c r="U32" s="330"/>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ht="60" customHeight="1" x14ac:dyDescent="0.2">
      <c r="B34" s="304"/>
      <c r="C34" s="304"/>
      <c r="D34" s="304"/>
      <c r="E34" s="304"/>
      <c r="F34" s="304"/>
      <c r="G34" s="304"/>
      <c r="H34" s="304"/>
      <c r="I34" s="304"/>
      <c r="J34" s="304"/>
      <c r="K34" s="304"/>
      <c r="L34" s="304"/>
      <c r="M34" s="304"/>
      <c r="N34" s="304"/>
      <c r="O34" s="304"/>
      <c r="P34" s="304"/>
      <c r="Q34" s="304"/>
      <c r="R34" s="304"/>
      <c r="S34" s="304"/>
      <c r="T34" s="304"/>
      <c r="U34" s="304"/>
    </row>
    <row r="35" spans="2:21" s="15" customFormat="1" ht="24.95" customHeight="1" x14ac:dyDescent="0.25">
      <c r="B35" s="321" t="s">
        <v>123</v>
      </c>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8" spans="2:21" ht="60" customHeight="1" x14ac:dyDescent="0.2">
      <c r="B38" s="304"/>
      <c r="C38" s="304"/>
      <c r="D38" s="304"/>
      <c r="E38" s="304"/>
      <c r="F38" s="304"/>
      <c r="G38" s="304"/>
      <c r="H38" s="304"/>
      <c r="I38" s="304"/>
      <c r="J38" s="304"/>
      <c r="K38" s="304"/>
      <c r="L38" s="304"/>
      <c r="M38" s="304"/>
      <c r="N38" s="304"/>
      <c r="O38" s="304"/>
      <c r="P38" s="304"/>
      <c r="Q38" s="304"/>
      <c r="R38" s="304"/>
      <c r="S38" s="304"/>
      <c r="T38" s="304"/>
      <c r="U38" s="304"/>
    </row>
    <row r="40" spans="2:21" x14ac:dyDescent="0.2">
      <c r="B40" s="327" t="s">
        <v>179</v>
      </c>
      <c r="C40" s="327"/>
      <c r="D40" s="327"/>
      <c r="E40" s="327"/>
      <c r="F40" s="327"/>
      <c r="G40" s="327"/>
      <c r="H40" s="327"/>
      <c r="I40" s="327"/>
      <c r="J40" s="327"/>
      <c r="K40" s="327"/>
      <c r="L40" s="327"/>
      <c r="M40" s="327"/>
      <c r="N40" s="327"/>
      <c r="O40" s="327"/>
      <c r="P40" s="327"/>
      <c r="Q40" s="327"/>
      <c r="R40" s="327"/>
      <c r="S40" s="327"/>
      <c r="T40" s="327"/>
      <c r="U40" s="327"/>
    </row>
    <row r="41" spans="2:21" ht="19.5" x14ac:dyDescent="0.2">
      <c r="B41" s="330" t="s">
        <v>28</v>
      </c>
      <c r="C41" s="330"/>
      <c r="D41" s="330"/>
      <c r="E41" s="330"/>
      <c r="F41" s="330"/>
      <c r="G41" s="330"/>
      <c r="H41" s="330"/>
      <c r="I41" s="330"/>
      <c r="J41" s="330"/>
      <c r="K41" s="330"/>
      <c r="L41" s="330"/>
      <c r="M41" s="330"/>
      <c r="N41" s="330"/>
      <c r="O41" s="330"/>
      <c r="P41" s="330"/>
      <c r="Q41" s="330"/>
      <c r="R41" s="330"/>
      <c r="S41" s="330"/>
      <c r="T41" s="330"/>
      <c r="U41" s="330"/>
    </row>
    <row r="42" spans="2:21" ht="50.25"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51.75" customHeight="1" x14ac:dyDescent="0.2">
      <c r="B43" s="304"/>
      <c r="C43" s="304"/>
      <c r="D43" s="304"/>
      <c r="E43" s="304"/>
      <c r="F43" s="304"/>
      <c r="G43" s="304"/>
      <c r="H43" s="304"/>
      <c r="I43" s="304"/>
      <c r="J43" s="304"/>
      <c r="K43" s="304"/>
      <c r="L43" s="304"/>
      <c r="M43" s="304"/>
      <c r="N43" s="304"/>
      <c r="O43" s="304"/>
      <c r="P43" s="304"/>
      <c r="Q43" s="304"/>
      <c r="R43" s="304"/>
      <c r="S43" s="304"/>
      <c r="T43" s="304"/>
      <c r="U43" s="304"/>
    </row>
    <row r="44" spans="2:21" ht="19.5" x14ac:dyDescent="0.2">
      <c r="B44" s="321" t="s">
        <v>123</v>
      </c>
      <c r="C44" s="321"/>
      <c r="D44" s="321"/>
      <c r="E44" s="321"/>
      <c r="F44" s="321"/>
      <c r="G44" s="321"/>
      <c r="H44" s="321"/>
      <c r="I44" s="321"/>
      <c r="J44" s="321"/>
      <c r="K44" s="321"/>
      <c r="L44" s="321"/>
      <c r="M44" s="321"/>
      <c r="N44" s="321"/>
      <c r="O44" s="321"/>
      <c r="P44" s="321"/>
      <c r="Q44" s="321"/>
      <c r="R44" s="321"/>
      <c r="S44" s="321"/>
      <c r="T44" s="321"/>
      <c r="U44" s="321"/>
    </row>
    <row r="45" spans="2:21" ht="45"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52.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47" spans="2:21" ht="55.5" customHeight="1" x14ac:dyDescent="0.2">
      <c r="B47" s="304"/>
      <c r="C47" s="304"/>
      <c r="D47" s="304"/>
      <c r="E47" s="304"/>
      <c r="F47" s="304"/>
      <c r="G47" s="304"/>
      <c r="H47" s="304"/>
      <c r="I47" s="304"/>
      <c r="J47" s="304"/>
      <c r="K47" s="304"/>
      <c r="L47" s="304"/>
      <c r="M47" s="304"/>
      <c r="N47" s="304"/>
      <c r="O47" s="304"/>
      <c r="P47" s="304"/>
      <c r="Q47" s="304"/>
      <c r="R47" s="304"/>
      <c r="S47" s="304"/>
      <c r="T47" s="304"/>
      <c r="U47" s="304"/>
    </row>
    <row r="65496" spans="2:22" x14ac:dyDescent="0.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V2:V3"/>
    <mergeCell ref="L3:L9"/>
    <mergeCell ref="R2:U2"/>
    <mergeCell ref="B2:B3"/>
    <mergeCell ref="C2:F2"/>
    <mergeCell ref="H2:K2"/>
    <mergeCell ref="M2:P2"/>
    <mergeCell ref="G3:G9"/>
    <mergeCell ref="B12:U12"/>
    <mergeCell ref="B13:U13"/>
    <mergeCell ref="B14:U14"/>
    <mergeCell ref="B16:U16"/>
    <mergeCell ref="B35:U35"/>
    <mergeCell ref="B26:U26"/>
    <mergeCell ref="B27:U27"/>
    <mergeCell ref="B28:U28"/>
    <mergeCell ref="B17:U17"/>
    <mergeCell ref="B18:U18"/>
    <mergeCell ref="B19:U19"/>
    <mergeCell ref="B20:U20"/>
    <mergeCell ref="B15:U15"/>
    <mergeCell ref="B36:U36"/>
    <mergeCell ref="B33:U33"/>
    <mergeCell ref="B34:U34"/>
    <mergeCell ref="B22:U22"/>
    <mergeCell ref="B23:U23"/>
    <mergeCell ref="B24:U24"/>
    <mergeCell ref="B25:U25"/>
    <mergeCell ref="B31:U31"/>
    <mergeCell ref="B32:U32"/>
    <mergeCell ref="B29:U29"/>
    <mergeCell ref="B46:U46"/>
    <mergeCell ref="B47:U47"/>
    <mergeCell ref="B37:U37"/>
    <mergeCell ref="B38:U38"/>
    <mergeCell ref="B40:U40"/>
    <mergeCell ref="B41:U41"/>
    <mergeCell ref="B42:U42"/>
    <mergeCell ref="B43:U43"/>
    <mergeCell ref="B44:U44"/>
    <mergeCell ref="B45:U45"/>
  </mergeCells>
  <phoneticPr fontId="2" type="noConversion"/>
  <conditionalFormatting sqref="V5">
    <cfRule type="cellIs" dxfId="0" priority="2" stopIfTrue="1" operator="equal">
      <formula>$V$5</formula>
    </cfRule>
  </conditionalFormatting>
  <hyperlinks>
    <hyperlink ref="B65498" r:id="rId1"/>
    <hyperlink ref="B65497"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5"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8" t="s">
        <v>24</v>
      </c>
      <c r="C2" s="325" t="s">
        <v>176</v>
      </c>
      <c r="D2" s="325"/>
      <c r="E2" s="325"/>
      <c r="F2" s="325"/>
      <c r="G2" s="2"/>
      <c r="H2" s="326" t="s">
        <v>177</v>
      </c>
      <c r="I2" s="326"/>
      <c r="J2" s="326"/>
      <c r="K2" s="326"/>
      <c r="L2" s="3"/>
      <c r="M2" s="320" t="s">
        <v>178</v>
      </c>
      <c r="N2" s="320"/>
      <c r="O2" s="320"/>
      <c r="P2" s="320"/>
      <c r="Q2" s="58"/>
      <c r="R2" s="327" t="s">
        <v>179</v>
      </c>
      <c r="S2" s="327"/>
      <c r="T2" s="327"/>
      <c r="U2" s="327"/>
      <c r="V2" s="322"/>
      <c r="W2" s="17"/>
      <c r="X2" s="17"/>
      <c r="Y2" s="17"/>
      <c r="Z2" s="17"/>
      <c r="AA2" s="17"/>
      <c r="AB2" s="17"/>
      <c r="AC2" s="17"/>
      <c r="AD2" s="17"/>
      <c r="AE2" s="17"/>
      <c r="AF2" s="17"/>
      <c r="AG2" s="17"/>
      <c r="AH2" s="17"/>
      <c r="AI2" s="17"/>
      <c r="AJ2" s="17"/>
      <c r="AK2" s="17"/>
      <c r="AL2" s="17"/>
      <c r="AM2" s="17"/>
      <c r="AN2" s="17"/>
    </row>
    <row r="3" spans="2:40" ht="24.75" customHeight="1" thickBot="1" x14ac:dyDescent="0.25">
      <c r="B3" s="319"/>
      <c r="C3" s="4">
        <v>1</v>
      </c>
      <c r="D3" s="4">
        <v>2</v>
      </c>
      <c r="E3" s="5">
        <v>3</v>
      </c>
      <c r="F3" s="6">
        <v>4</v>
      </c>
      <c r="G3" s="316"/>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0.25</v>
      </c>
      <c r="D4" s="8">
        <f>Autoevaluación!R123/SUM(Autoevaluación!R122:R125)</f>
        <v>0.75</v>
      </c>
      <c r="E4" s="8">
        <f>Autoevaluación!R124/SUM(Autoevaluación!R122:R125)</f>
        <v>0</v>
      </c>
      <c r="F4" s="8">
        <f>Autoevaluación!R125/SUM(Autoevaluación!R122:R125)</f>
        <v>0</v>
      </c>
      <c r="G4" s="317"/>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24"/>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0.25</v>
      </c>
      <c r="D5" s="8">
        <f>Autoevaluación!R129/SUM(Autoevaluación!R128:R131)</f>
        <v>0.75</v>
      </c>
      <c r="E5" s="8">
        <f>Autoevaluación!R130/SUM(Autoevaluación!R128:R131)</f>
        <v>0</v>
      </c>
      <c r="F5" s="8">
        <f>Autoevaluación!R131/SUM(Autoevaluación!R128:R131)</f>
        <v>0</v>
      </c>
      <c r="G5" s="317"/>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24"/>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1</v>
      </c>
      <c r="E6" s="8">
        <f>Autoevaluación!R136/SUM(Autoevaluación!R134:R137)</f>
        <v>0</v>
      </c>
      <c r="F6" s="8">
        <f>Autoevaluación!R137/SUM(Autoevaluación!R134:R137)</f>
        <v>0</v>
      </c>
      <c r="G6" s="317"/>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24"/>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17"/>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24"/>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17"/>
      <c r="H8" s="8"/>
      <c r="I8" s="8"/>
      <c r="J8" s="8"/>
      <c r="K8" s="8"/>
      <c r="L8" s="324"/>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7"/>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0.70833333333333337</v>
      </c>
      <c r="E10" s="13">
        <f>AVERAGE(E4:E9)</f>
        <v>0</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4"/>
      <c r="C14" s="304"/>
      <c r="D14" s="304"/>
      <c r="E14" s="304"/>
      <c r="F14" s="304"/>
      <c r="G14" s="304"/>
      <c r="H14" s="304"/>
      <c r="I14" s="304"/>
      <c r="J14" s="304"/>
      <c r="K14" s="304"/>
      <c r="L14" s="304"/>
      <c r="M14" s="304"/>
      <c r="N14" s="304"/>
      <c r="O14" s="304"/>
      <c r="P14" s="304"/>
      <c r="Q14" s="304"/>
      <c r="R14" s="304"/>
      <c r="S14" s="304"/>
      <c r="T14" s="304"/>
      <c r="U14" s="30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4"/>
      <c r="C15" s="304"/>
      <c r="D15" s="304"/>
      <c r="E15" s="304"/>
      <c r="F15" s="304"/>
      <c r="G15" s="304"/>
      <c r="H15" s="304"/>
      <c r="I15" s="304"/>
      <c r="J15" s="304"/>
      <c r="K15" s="304"/>
      <c r="L15" s="304"/>
      <c r="M15" s="304"/>
      <c r="N15" s="304"/>
      <c r="O15" s="304"/>
      <c r="P15" s="304"/>
      <c r="Q15" s="304"/>
      <c r="R15" s="304"/>
      <c r="S15" s="304"/>
      <c r="T15" s="304"/>
      <c r="U15" s="30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1" t="s">
        <v>123</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304"/>
      <c r="C17" s="304"/>
      <c r="D17" s="304"/>
      <c r="E17" s="304"/>
      <c r="F17" s="304"/>
      <c r="G17" s="304"/>
      <c r="H17" s="304"/>
      <c r="I17" s="304"/>
      <c r="J17" s="304"/>
      <c r="K17" s="304"/>
      <c r="L17" s="304"/>
      <c r="M17" s="304"/>
      <c r="N17" s="304"/>
      <c r="O17" s="304"/>
      <c r="P17" s="304"/>
      <c r="Q17" s="304"/>
      <c r="R17" s="304"/>
      <c r="S17" s="304"/>
      <c r="T17" s="304"/>
      <c r="U17" s="304"/>
    </row>
    <row r="18" spans="2:21" ht="60" customHeight="1" x14ac:dyDescent="0.2">
      <c r="B18" s="304"/>
      <c r="C18" s="304"/>
      <c r="D18" s="304"/>
      <c r="E18" s="304"/>
      <c r="F18" s="304"/>
      <c r="G18" s="304"/>
      <c r="H18" s="304"/>
      <c r="I18" s="304"/>
      <c r="J18" s="304"/>
      <c r="K18" s="304"/>
      <c r="L18" s="304"/>
      <c r="M18" s="304"/>
      <c r="N18" s="304"/>
      <c r="O18" s="304"/>
      <c r="P18" s="304"/>
      <c r="Q18" s="304"/>
      <c r="R18" s="304"/>
      <c r="S18" s="304"/>
      <c r="T18" s="304"/>
      <c r="U18" s="304"/>
    </row>
    <row r="19" spans="2:21" ht="60" customHeight="1" x14ac:dyDescent="0.2">
      <c r="B19" s="304"/>
      <c r="C19" s="304"/>
      <c r="D19" s="304"/>
      <c r="E19" s="304"/>
      <c r="F19" s="304"/>
      <c r="G19" s="304"/>
      <c r="H19" s="304"/>
      <c r="I19" s="304"/>
      <c r="J19" s="304"/>
      <c r="K19" s="304"/>
      <c r="L19" s="304"/>
      <c r="M19" s="304"/>
      <c r="N19" s="304"/>
      <c r="O19" s="304"/>
      <c r="P19" s="304"/>
      <c r="Q19" s="304"/>
      <c r="R19" s="304"/>
      <c r="S19" s="304"/>
      <c r="T19" s="304"/>
      <c r="U19" s="30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9" t="s">
        <v>177</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04"/>
      <c r="C23" s="304"/>
      <c r="D23" s="304"/>
      <c r="E23" s="304"/>
      <c r="F23" s="304"/>
      <c r="G23" s="304"/>
      <c r="H23" s="304"/>
      <c r="I23" s="304"/>
      <c r="J23" s="304"/>
      <c r="K23" s="304"/>
      <c r="L23" s="304"/>
      <c r="M23" s="304"/>
      <c r="N23" s="304"/>
      <c r="O23" s="304"/>
      <c r="P23" s="304"/>
      <c r="Q23" s="304"/>
      <c r="R23" s="304"/>
      <c r="S23" s="304"/>
      <c r="T23" s="304"/>
      <c r="U23" s="304"/>
    </row>
    <row r="24" spans="2:21" ht="60" customHeight="1" x14ac:dyDescent="0.2">
      <c r="B24" s="304"/>
      <c r="C24" s="304"/>
      <c r="D24" s="304"/>
      <c r="E24" s="304"/>
      <c r="F24" s="304"/>
      <c r="G24" s="304"/>
      <c r="H24" s="304"/>
      <c r="I24" s="304"/>
      <c r="J24" s="304"/>
      <c r="K24" s="304"/>
      <c r="L24" s="304"/>
      <c r="M24" s="304"/>
      <c r="N24" s="304"/>
      <c r="O24" s="304"/>
      <c r="P24" s="304"/>
      <c r="Q24" s="304"/>
      <c r="R24" s="304"/>
      <c r="S24" s="304"/>
      <c r="T24" s="304"/>
      <c r="U24" s="304"/>
    </row>
    <row r="25" spans="2:21" s="15" customFormat="1" ht="24.95" customHeight="1" x14ac:dyDescent="0.25">
      <c r="B25" s="321" t="s">
        <v>123</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2">
      <c r="B26" s="304"/>
      <c r="C26" s="304"/>
      <c r="D26" s="304"/>
      <c r="E26" s="304"/>
      <c r="F26" s="304"/>
      <c r="G26" s="304"/>
      <c r="H26" s="304"/>
      <c r="I26" s="304"/>
      <c r="J26" s="304"/>
      <c r="K26" s="304"/>
      <c r="L26" s="304"/>
      <c r="M26" s="304"/>
      <c r="N26" s="304"/>
      <c r="O26" s="304"/>
      <c r="P26" s="304"/>
      <c r="Q26" s="304"/>
      <c r="R26" s="304"/>
      <c r="S26" s="304"/>
      <c r="T26" s="304"/>
      <c r="U26" s="304"/>
    </row>
    <row r="27" spans="2:21" ht="60" customHeight="1" x14ac:dyDescent="0.2">
      <c r="B27" s="304"/>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c r="C28" s="304"/>
      <c r="D28" s="304"/>
      <c r="E28" s="304"/>
      <c r="F28" s="304"/>
      <c r="G28" s="304"/>
      <c r="H28" s="304"/>
      <c r="I28" s="304"/>
      <c r="J28" s="304"/>
      <c r="K28" s="304"/>
      <c r="L28" s="304"/>
      <c r="M28" s="304"/>
      <c r="N28" s="304"/>
      <c r="O28" s="304"/>
      <c r="P28" s="304"/>
      <c r="Q28" s="304"/>
      <c r="R28" s="304"/>
      <c r="S28" s="304"/>
      <c r="T28" s="304"/>
      <c r="U28" s="30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1" t="s">
        <v>178</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5" customFormat="1" ht="24.95" customHeight="1" x14ac:dyDescent="0.25">
      <c r="B34" s="321" t="s">
        <v>123</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40" spans="2:21" x14ac:dyDescent="0.2">
      <c r="B40" s="327" t="s">
        <v>179</v>
      </c>
      <c r="C40" s="327"/>
      <c r="D40" s="327"/>
      <c r="E40" s="327"/>
      <c r="F40" s="327"/>
      <c r="G40" s="327"/>
      <c r="H40" s="327"/>
      <c r="I40" s="327"/>
      <c r="J40" s="327"/>
      <c r="K40" s="327"/>
      <c r="L40" s="327"/>
      <c r="M40" s="327"/>
      <c r="N40" s="327"/>
      <c r="O40" s="327"/>
      <c r="P40" s="327"/>
      <c r="Q40" s="327"/>
      <c r="R40" s="327"/>
      <c r="S40" s="327"/>
      <c r="T40" s="327"/>
      <c r="U40" s="327"/>
    </row>
    <row r="41" spans="2:21" ht="19.5" x14ac:dyDescent="0.2">
      <c r="B41" s="332" t="s">
        <v>28</v>
      </c>
      <c r="C41" s="333"/>
      <c r="D41" s="333"/>
      <c r="E41" s="333"/>
      <c r="F41" s="333"/>
      <c r="G41" s="333"/>
      <c r="H41" s="333"/>
      <c r="I41" s="333"/>
      <c r="J41" s="333"/>
      <c r="K41" s="333"/>
      <c r="L41" s="333"/>
      <c r="M41" s="333"/>
      <c r="N41" s="333"/>
      <c r="O41" s="333"/>
      <c r="P41" s="333"/>
      <c r="Q41" s="333"/>
      <c r="R41" s="333"/>
      <c r="S41" s="333"/>
      <c r="T41" s="333"/>
      <c r="U41" s="333"/>
    </row>
    <row r="42" spans="2:21" ht="62.25"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64.5" customHeight="1" x14ac:dyDescent="0.2">
      <c r="B43" s="304"/>
      <c r="C43" s="304"/>
      <c r="D43" s="304"/>
      <c r="E43" s="304"/>
      <c r="F43" s="304"/>
      <c r="G43" s="304"/>
      <c r="H43" s="304"/>
      <c r="I43" s="304"/>
      <c r="J43" s="304"/>
      <c r="K43" s="304"/>
      <c r="L43" s="304"/>
      <c r="M43" s="304"/>
      <c r="N43" s="304"/>
      <c r="O43" s="304"/>
      <c r="P43" s="304"/>
      <c r="Q43" s="304"/>
      <c r="R43" s="304"/>
      <c r="S43" s="304"/>
      <c r="T43" s="304"/>
      <c r="U43" s="304"/>
    </row>
    <row r="44" spans="2:21" ht="19.5" x14ac:dyDescent="0.2">
      <c r="B44" s="321" t="s">
        <v>123</v>
      </c>
      <c r="C44" s="321"/>
      <c r="D44" s="321"/>
      <c r="E44" s="321"/>
      <c r="F44" s="321"/>
      <c r="G44" s="321"/>
      <c r="H44" s="321"/>
      <c r="I44" s="321"/>
      <c r="J44" s="321"/>
      <c r="K44" s="321"/>
      <c r="L44" s="321"/>
      <c r="M44" s="321"/>
      <c r="N44" s="321"/>
      <c r="O44" s="321"/>
      <c r="P44" s="321"/>
      <c r="Q44" s="321"/>
      <c r="R44" s="321"/>
      <c r="S44" s="321"/>
      <c r="T44" s="321"/>
      <c r="U44" s="321"/>
    </row>
    <row r="45" spans="2:21" ht="54.75"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61.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47" spans="2:21" ht="64.5" customHeight="1" x14ac:dyDescent="0.2">
      <c r="B47" s="304"/>
      <c r="C47" s="304"/>
      <c r="D47" s="304"/>
      <c r="E47" s="304"/>
      <c r="F47" s="304"/>
      <c r="G47" s="304"/>
      <c r="H47" s="304"/>
      <c r="I47" s="304"/>
      <c r="J47" s="304"/>
      <c r="K47" s="304"/>
      <c r="L47" s="304"/>
      <c r="M47" s="304"/>
      <c r="N47" s="304"/>
      <c r="O47" s="304"/>
      <c r="P47" s="304"/>
      <c r="Q47" s="304"/>
      <c r="R47" s="304"/>
      <c r="S47" s="304"/>
      <c r="T47" s="304"/>
      <c r="U47" s="30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PC1</cp:lastModifiedBy>
  <cp:lastPrinted>2011-10-07T14:16:27Z</cp:lastPrinted>
  <dcterms:created xsi:type="dcterms:W3CDTF">2010-02-23T19:10:51Z</dcterms:created>
  <dcterms:modified xsi:type="dcterms:W3CDTF">2024-02-26T14:09:20Z</dcterms:modified>
</cp:coreProperties>
</file>