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archivos todos cerma\DOCUMENTO ENV POR LILIANA CASTILLA\DOCUMENTOS CERMA 20022\CRONOGRAMA\SEMANA INSTITUCIONAL 023\DOCUMENTOS PARA ENTREGAR DIRECTOR CERMA 2023\"/>
    </mc:Choice>
  </mc:AlternateContent>
  <bookViews>
    <workbookView xWindow="0" yWindow="0" windowWidth="20490" windowHeight="7275"/>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7" i="1" l="1"/>
  <c r="R8" i="1"/>
  <c r="R9" i="1"/>
  <c r="R10" i="1"/>
  <c r="Q11" i="1"/>
  <c r="R11" i="1"/>
  <c r="R13" i="1"/>
  <c r="R14" i="1"/>
  <c r="R15" i="1"/>
  <c r="R16" i="1"/>
  <c r="R20" i="1"/>
  <c r="R21" i="1"/>
  <c r="R22" i="1"/>
  <c r="R23" i="1"/>
  <c r="R30" i="1"/>
  <c r="R31" i="1"/>
  <c r="R32" i="1"/>
  <c r="R33" i="1"/>
  <c r="R36" i="1"/>
  <c r="R37" i="1"/>
  <c r="R38" i="1"/>
  <c r="R39" i="1"/>
  <c r="R47" i="1"/>
  <c r="R48" i="1"/>
  <c r="R49" i="1"/>
  <c r="R50" i="1"/>
  <c r="R55" i="1"/>
  <c r="R56" i="1"/>
  <c r="R57" i="1"/>
  <c r="R58" i="1"/>
  <c r="R62" i="1"/>
  <c r="R63" i="1"/>
  <c r="R64" i="1"/>
  <c r="R65" i="1"/>
  <c r="R68" i="1"/>
  <c r="R69" i="1"/>
  <c r="R70" i="1"/>
  <c r="R71" i="1"/>
  <c r="R74" i="1"/>
  <c r="R75" i="1"/>
  <c r="R76" i="1"/>
  <c r="R77" i="1"/>
  <c r="R84" i="1"/>
  <c r="R85" i="1"/>
  <c r="R86" i="1"/>
  <c r="R87" i="1"/>
  <c r="R89" i="1"/>
  <c r="R90" i="1"/>
  <c r="R91" i="1"/>
  <c r="R92" i="1"/>
  <c r="R98" i="1"/>
  <c r="R99" i="1"/>
  <c r="R100" i="1"/>
  <c r="R101" i="1"/>
  <c r="R102" i="1"/>
  <c r="R103" i="1"/>
  <c r="R104" i="1"/>
  <c r="R105" i="1"/>
  <c r="R114" i="1"/>
  <c r="R115" i="1"/>
  <c r="R116" i="1"/>
  <c r="R117" i="1"/>
  <c r="R122" i="1"/>
  <c r="R123" i="1"/>
  <c r="R124" i="1"/>
  <c r="R125" i="1"/>
  <c r="R128" i="1"/>
  <c r="R129" i="1"/>
  <c r="R130" i="1"/>
  <c r="R131" i="1"/>
  <c r="R134" i="1"/>
  <c r="R135" i="1"/>
  <c r="R136" i="1"/>
  <c r="R137" i="1"/>
  <c r="R139" i="1"/>
  <c r="R140" i="1"/>
  <c r="R141" i="1"/>
  <c r="S7" i="1"/>
  <c r="T7" i="1"/>
  <c r="U7" i="1"/>
  <c r="S8" i="1"/>
  <c r="T8" i="1"/>
  <c r="U8" i="1"/>
  <c r="S9" i="1"/>
  <c r="T9" i="1"/>
  <c r="U9" i="1"/>
  <c r="U100" i="1"/>
  <c r="U98" i="1"/>
  <c r="U99" i="1"/>
  <c r="U101" i="1"/>
  <c r="U6" i="6"/>
  <c r="U87" i="1"/>
  <c r="U92" i="1"/>
  <c r="U89" i="1"/>
  <c r="U90" i="1"/>
  <c r="U91" i="1"/>
  <c r="S142" i="1"/>
  <c r="S140" i="1"/>
  <c r="S139" i="1"/>
  <c r="S141" i="1"/>
  <c r="C4" i="6"/>
  <c r="D4" i="6"/>
  <c r="S89" i="1"/>
  <c r="S90" i="1"/>
  <c r="S91" i="1"/>
  <c r="J5" i="6"/>
  <c r="J10" i="6" s="1"/>
  <c r="S92" i="1"/>
  <c r="C6" i="6"/>
  <c r="D8" i="6"/>
  <c r="E8" i="6"/>
  <c r="S114" i="1"/>
  <c r="S115" i="1"/>
  <c r="S116" i="1"/>
  <c r="S117" i="1"/>
  <c r="J8" i="6"/>
  <c r="D4" i="4"/>
  <c r="S55" i="1"/>
  <c r="S56" i="1"/>
  <c r="S57" i="1"/>
  <c r="S58" i="1"/>
  <c r="J4" i="4"/>
  <c r="E5" i="4"/>
  <c r="T62" i="1"/>
  <c r="T65" i="1"/>
  <c r="T63" i="1"/>
  <c r="T64" i="1"/>
  <c r="P5" i="4"/>
  <c r="T68" i="1"/>
  <c r="T71" i="1"/>
  <c r="T69" i="1"/>
  <c r="T70" i="1"/>
  <c r="P6" i="4"/>
  <c r="S74" i="1"/>
  <c r="S77" i="1"/>
  <c r="S75" i="1"/>
  <c r="S76" i="1"/>
  <c r="K7" i="4"/>
  <c r="S10" i="1"/>
  <c r="I4" i="2"/>
  <c r="D7" i="2"/>
  <c r="T30" i="1"/>
  <c r="T31" i="1"/>
  <c r="T33" i="1"/>
  <c r="T32" i="1"/>
  <c r="N7" i="2"/>
  <c r="S47" i="1"/>
  <c r="S48" i="1"/>
  <c r="S49" i="1"/>
  <c r="S50" i="1"/>
  <c r="J9" i="2"/>
  <c r="T47" i="1"/>
  <c r="T48" i="1"/>
  <c r="T49" i="1"/>
  <c r="T50" i="1"/>
  <c r="O9" i="2"/>
  <c r="E4" i="2"/>
  <c r="T10" i="1"/>
  <c r="M4" i="2"/>
  <c r="U10" i="1"/>
  <c r="S11" i="1"/>
  <c r="S13" i="1"/>
  <c r="T13" i="1"/>
  <c r="T15" i="1"/>
  <c r="T14" i="1"/>
  <c r="T16" i="1"/>
  <c r="U13" i="1"/>
  <c r="U14" i="1"/>
  <c r="U15" i="1"/>
  <c r="U16" i="1"/>
  <c r="R5" i="2"/>
  <c r="S14" i="1"/>
  <c r="S15" i="1"/>
  <c r="S16" i="1"/>
  <c r="H5" i="2"/>
  <c r="C5" i="2"/>
  <c r="S20" i="1"/>
  <c r="T20" i="1"/>
  <c r="T21" i="1"/>
  <c r="T22" i="1"/>
  <c r="T23" i="1"/>
  <c r="P6" i="2"/>
  <c r="U20" i="1"/>
  <c r="D6" i="2"/>
  <c r="F6" i="2"/>
  <c r="S21" i="1"/>
  <c r="S22" i="1"/>
  <c r="S23" i="1"/>
  <c r="U21" i="1"/>
  <c r="E6" i="2"/>
  <c r="U22" i="1"/>
  <c r="U23" i="1"/>
  <c r="R6" i="2"/>
  <c r="S30" i="1"/>
  <c r="U30" i="1"/>
  <c r="S31" i="1"/>
  <c r="S32" i="1"/>
  <c r="S33" i="1"/>
  <c r="H7" i="2"/>
  <c r="U31" i="1"/>
  <c r="U32" i="1"/>
  <c r="U33" i="1"/>
  <c r="S7" i="2"/>
  <c r="C8" i="2"/>
  <c r="F8" i="2"/>
  <c r="S36" i="1"/>
  <c r="T36" i="1"/>
  <c r="U36" i="1"/>
  <c r="U38" i="1"/>
  <c r="U37" i="1"/>
  <c r="U39" i="1"/>
  <c r="S37" i="1"/>
  <c r="S38" i="1"/>
  <c r="S39" i="1"/>
  <c r="T37" i="1"/>
  <c r="T38" i="1"/>
  <c r="T39" i="1"/>
  <c r="P8" i="2"/>
  <c r="D9" i="2"/>
  <c r="U47" i="1"/>
  <c r="U48" i="1"/>
  <c r="U49" i="1"/>
  <c r="U50" i="1"/>
  <c r="S9" i="2"/>
  <c r="F9" i="2"/>
  <c r="T55" i="1"/>
  <c r="U55" i="1"/>
  <c r="U58" i="1"/>
  <c r="U56" i="1"/>
  <c r="U57" i="1"/>
  <c r="U4" i="4"/>
  <c r="T56" i="1"/>
  <c r="T57" i="1"/>
  <c r="F4" i="4"/>
  <c r="T58" i="1"/>
  <c r="S62" i="1"/>
  <c r="S63" i="1"/>
  <c r="S64" i="1"/>
  <c r="S65" i="1"/>
  <c r="H5" i="4"/>
  <c r="U62" i="1"/>
  <c r="K5" i="4"/>
  <c r="U63" i="1"/>
  <c r="U64" i="1"/>
  <c r="U65" i="1"/>
  <c r="S5" i="4"/>
  <c r="C6" i="4"/>
  <c r="S68" i="1"/>
  <c r="U68" i="1"/>
  <c r="D6" i="4"/>
  <c r="S69" i="1"/>
  <c r="U69" i="1"/>
  <c r="U70" i="1"/>
  <c r="U71" i="1"/>
  <c r="S6" i="4"/>
  <c r="S70" i="1"/>
  <c r="S71" i="1"/>
  <c r="T6" i="4"/>
  <c r="F6" i="4"/>
  <c r="U6" i="4"/>
  <c r="C7" i="4"/>
  <c r="T74" i="1"/>
  <c r="U74" i="1"/>
  <c r="D7" i="4"/>
  <c r="E7" i="4"/>
  <c r="T75" i="1"/>
  <c r="T76" i="1"/>
  <c r="T77" i="1"/>
  <c r="N7" i="4"/>
  <c r="U75" i="1"/>
  <c r="U76" i="1"/>
  <c r="U77" i="1"/>
  <c r="S84" i="1"/>
  <c r="S85" i="1"/>
  <c r="S86" i="1"/>
  <c r="S87" i="1"/>
  <c r="K4" i="6"/>
  <c r="T84" i="1"/>
  <c r="T87" i="1"/>
  <c r="T85" i="1"/>
  <c r="T86" i="1"/>
  <c r="U84" i="1"/>
  <c r="U85" i="1"/>
  <c r="U86" i="1"/>
  <c r="T89" i="1"/>
  <c r="T90" i="1"/>
  <c r="T91" i="1"/>
  <c r="T92" i="1"/>
  <c r="P5" i="6"/>
  <c r="E5" i="6"/>
  <c r="F5" i="6"/>
  <c r="S98" i="1"/>
  <c r="S99" i="1"/>
  <c r="S100" i="1"/>
  <c r="S101" i="1"/>
  <c r="J6" i="6"/>
  <c r="T98" i="1"/>
  <c r="T99" i="1"/>
  <c r="T100" i="1"/>
  <c r="T101" i="1"/>
  <c r="C7" i="6"/>
  <c r="S102" i="1"/>
  <c r="S103" i="1"/>
  <c r="S104" i="1"/>
  <c r="S105" i="1"/>
  <c r="T102" i="1"/>
  <c r="T103" i="1"/>
  <c r="T104" i="1"/>
  <c r="T105" i="1"/>
  <c r="M7" i="6"/>
  <c r="U102" i="1"/>
  <c r="U103" i="1"/>
  <c r="E7" i="6"/>
  <c r="U104" i="1"/>
  <c r="F7" i="6"/>
  <c r="U105" i="1"/>
  <c r="T114" i="1"/>
  <c r="T115" i="1"/>
  <c r="T116" i="1"/>
  <c r="T117" i="1"/>
  <c r="O8" i="6"/>
  <c r="U114" i="1"/>
  <c r="U115" i="1"/>
  <c r="U116" i="1"/>
  <c r="U117" i="1"/>
  <c r="E4" i="5"/>
  <c r="S122" i="1"/>
  <c r="S123" i="1"/>
  <c r="S124" i="1"/>
  <c r="S125" i="1"/>
  <c r="T122" i="1"/>
  <c r="T123" i="1"/>
  <c r="T124" i="1"/>
  <c r="T125" i="1"/>
  <c r="U122" i="1"/>
  <c r="U123" i="1"/>
  <c r="U125" i="1"/>
  <c r="U124" i="1"/>
  <c r="U4" i="5"/>
  <c r="S128" i="1"/>
  <c r="S129" i="1"/>
  <c r="S130" i="1"/>
  <c r="S131" i="1"/>
  <c r="T128" i="1"/>
  <c r="T129" i="1"/>
  <c r="T130" i="1"/>
  <c r="T131" i="1"/>
  <c r="U128" i="1"/>
  <c r="U129" i="1"/>
  <c r="U130" i="1"/>
  <c r="U131" i="1"/>
  <c r="E5" i="5"/>
  <c r="F5" i="5"/>
  <c r="S134" i="1"/>
  <c r="T134" i="1"/>
  <c r="T135" i="1"/>
  <c r="T136" i="1"/>
  <c r="T137" i="1"/>
  <c r="U134" i="1"/>
  <c r="U135" i="1"/>
  <c r="U136" i="1"/>
  <c r="S135" i="1"/>
  <c r="S136" i="1"/>
  <c r="S137" i="1"/>
  <c r="K6" i="5"/>
  <c r="F6" i="5"/>
  <c r="R142" i="1"/>
  <c r="T139" i="1"/>
  <c r="U139" i="1"/>
  <c r="U140" i="1"/>
  <c r="U141" i="1"/>
  <c r="U7" i="5"/>
  <c r="T140" i="1"/>
  <c r="T141" i="1"/>
  <c r="T142" i="1"/>
  <c r="R7" i="6"/>
  <c r="F7" i="4"/>
  <c r="C5" i="5"/>
  <c r="E9" i="2"/>
  <c r="C6" i="2"/>
  <c r="D7" i="6"/>
  <c r="E6" i="5"/>
  <c r="D5" i="6"/>
  <c r="D5" i="2"/>
  <c r="C5" i="6"/>
  <c r="D6" i="5"/>
  <c r="C6" i="5"/>
  <c r="D5" i="5"/>
  <c r="J4" i="5"/>
  <c r="H6" i="6"/>
  <c r="E6" i="4"/>
  <c r="H8" i="2"/>
  <c r="K5" i="2"/>
  <c r="U4" i="2"/>
  <c r="M4" i="6"/>
  <c r="O4" i="4"/>
  <c r="N6" i="2"/>
  <c r="K6" i="4"/>
  <c r="I6" i="4"/>
  <c r="D4" i="5"/>
  <c r="F4" i="5"/>
  <c r="C4" i="5"/>
  <c r="F8" i="6"/>
  <c r="C8" i="6"/>
  <c r="C10" i="6"/>
  <c r="D6" i="6"/>
  <c r="E6" i="6"/>
  <c r="F6" i="6"/>
  <c r="D10" i="6"/>
  <c r="E4" i="6"/>
  <c r="F4" i="6"/>
  <c r="F5" i="4"/>
  <c r="D5" i="4"/>
  <c r="D10" i="4"/>
  <c r="C5" i="4"/>
  <c r="C4" i="4"/>
  <c r="E4" i="4"/>
  <c r="E10" i="4"/>
  <c r="C9" i="2"/>
  <c r="E8" i="2"/>
  <c r="D8" i="2"/>
  <c r="F7" i="2"/>
  <c r="E7" i="2"/>
  <c r="C7" i="2"/>
  <c r="F5" i="2"/>
  <c r="E5" i="2"/>
  <c r="D4" i="2"/>
  <c r="C4" i="2"/>
  <c r="F4" i="2"/>
  <c r="C10" i="4"/>
  <c r="S7" i="6"/>
  <c r="T7" i="6"/>
  <c r="S5" i="6"/>
  <c r="T5" i="6"/>
  <c r="S4" i="6"/>
  <c r="U5" i="5"/>
  <c r="S4" i="5"/>
  <c r="T5" i="2"/>
  <c r="F10" i="6"/>
  <c r="K4" i="2"/>
  <c r="S4" i="4"/>
  <c r="P5" i="5"/>
  <c r="P6" i="6"/>
  <c r="R5" i="4"/>
  <c r="U8" i="2"/>
  <c r="M8" i="2"/>
  <c r="K6" i="2"/>
  <c r="U5" i="2"/>
  <c r="N9" i="2"/>
  <c r="M7" i="2"/>
  <c r="O5" i="4"/>
  <c r="K4" i="4"/>
  <c r="C10" i="2"/>
  <c r="T5" i="4"/>
  <c r="T7" i="5"/>
  <c r="J5" i="5"/>
  <c r="M5" i="6"/>
  <c r="O4" i="6"/>
  <c r="M7" i="4"/>
  <c r="H6" i="4"/>
  <c r="K8" i="2"/>
  <c r="N4" i="2"/>
  <c r="E10" i="2"/>
  <c r="H4" i="2"/>
  <c r="I7" i="4"/>
  <c r="O8" i="2"/>
  <c r="M7" i="5"/>
  <c r="U4" i="6"/>
  <c r="U7" i="4"/>
  <c r="O6" i="4"/>
  <c r="N6" i="4"/>
  <c r="O4" i="5"/>
  <c r="O7" i="5"/>
  <c r="N7" i="5"/>
  <c r="J7" i="5"/>
  <c r="K5" i="5"/>
  <c r="T4" i="5"/>
  <c r="R7" i="5"/>
  <c r="C7" i="5"/>
  <c r="C10" i="5"/>
  <c r="F7" i="5"/>
  <c r="R6" i="5"/>
  <c r="T6" i="5"/>
  <c r="M6" i="5"/>
  <c r="P6" i="5"/>
  <c r="O6" i="5"/>
  <c r="H6" i="5"/>
  <c r="S5" i="5"/>
  <c r="H5" i="5"/>
  <c r="O7" i="6"/>
  <c r="N7" i="6"/>
  <c r="N6" i="6"/>
  <c r="M6" i="6"/>
  <c r="I6" i="6"/>
  <c r="P4" i="6"/>
  <c r="I4" i="6"/>
  <c r="R7" i="4"/>
  <c r="T7" i="4"/>
  <c r="N8" i="2"/>
  <c r="S8" i="2"/>
  <c r="R7" i="2"/>
  <c r="M6" i="2"/>
  <c r="H6" i="2"/>
  <c r="S5" i="2"/>
  <c r="M5" i="2"/>
  <c r="S4" i="2"/>
  <c r="R4" i="2"/>
  <c r="T4" i="2"/>
  <c r="I9" i="2"/>
  <c r="N5" i="4"/>
  <c r="I4" i="4"/>
  <c r="H8" i="6"/>
  <c r="K8" i="6"/>
  <c r="I8" i="6"/>
  <c r="I5" i="6"/>
  <c r="K5" i="6"/>
  <c r="T6" i="6"/>
  <c r="S6" i="6"/>
  <c r="D10" i="2"/>
  <c r="F10" i="4"/>
  <c r="E10" i="6"/>
  <c r="F10" i="5"/>
  <c r="J4" i="2"/>
  <c r="H7" i="4"/>
  <c r="H7" i="5"/>
  <c r="O6" i="2"/>
  <c r="N4" i="6"/>
  <c r="S6" i="5"/>
  <c r="S7" i="5"/>
  <c r="S6" i="2"/>
  <c r="R8" i="2"/>
  <c r="J5" i="2"/>
  <c r="J4" i="6"/>
  <c r="J6" i="2"/>
  <c r="O7" i="4"/>
  <c r="R4" i="4"/>
  <c r="E7" i="5"/>
  <c r="E10" i="5"/>
  <c r="D7" i="5"/>
  <c r="D10" i="5"/>
  <c r="R4" i="5"/>
  <c r="N4" i="5"/>
  <c r="K4" i="5"/>
  <c r="H4" i="5"/>
  <c r="H10" i="5"/>
  <c r="R6" i="6"/>
  <c r="N5" i="6"/>
  <c r="R4" i="6"/>
  <c r="T4" i="6"/>
  <c r="J5" i="4"/>
  <c r="M4" i="4"/>
  <c r="N4" i="4"/>
  <c r="T9" i="2"/>
  <c r="I8" i="2"/>
  <c r="J8" i="2"/>
  <c r="U5" i="6"/>
  <c r="R5" i="6"/>
  <c r="O5" i="5"/>
  <c r="M4" i="5"/>
  <c r="I4" i="5"/>
  <c r="P8" i="6"/>
  <c r="M8" i="6"/>
  <c r="H7" i="6"/>
  <c r="K6" i="6"/>
  <c r="O5" i="6"/>
  <c r="U5" i="4"/>
  <c r="U10" i="4"/>
  <c r="P4" i="4"/>
  <c r="U9" i="2"/>
  <c r="K7" i="2"/>
  <c r="P5" i="2"/>
  <c r="N5" i="2"/>
  <c r="K9" i="2"/>
  <c r="O7" i="2"/>
  <c r="F10" i="2"/>
  <c r="N10" i="4"/>
  <c r="P4" i="2"/>
  <c r="P7" i="2"/>
  <c r="P9" i="2"/>
  <c r="P10" i="2"/>
  <c r="N10" i="2"/>
  <c r="P7" i="5"/>
  <c r="I5" i="5"/>
  <c r="P4" i="5"/>
  <c r="N8" i="6"/>
  <c r="P7" i="6"/>
  <c r="P10" i="6"/>
  <c r="K7" i="6"/>
  <c r="P7" i="4"/>
  <c r="P10" i="4"/>
  <c r="U7" i="2"/>
  <c r="T6" i="2"/>
  <c r="N6" i="5"/>
  <c r="T5" i="5"/>
  <c r="I7" i="6"/>
  <c r="I10" i="6"/>
  <c r="J6" i="4"/>
  <c r="J7" i="2"/>
  <c r="I5" i="2"/>
  <c r="J7" i="4"/>
  <c r="M6" i="4"/>
  <c r="H4" i="4"/>
  <c r="K7" i="5"/>
  <c r="H10" i="4"/>
  <c r="I6" i="5"/>
  <c r="M5" i="5"/>
  <c r="U7" i="6"/>
  <c r="O6" i="6"/>
  <c r="O10" i="6"/>
  <c r="H4" i="6"/>
  <c r="R6" i="4"/>
  <c r="I5" i="4"/>
  <c r="T7" i="2"/>
  <c r="I7" i="2"/>
  <c r="I6" i="2"/>
  <c r="O5" i="2"/>
  <c r="M9" i="2"/>
  <c r="M10" i="2"/>
  <c r="M5" i="4"/>
  <c r="H5" i="6"/>
  <c r="J6" i="5"/>
  <c r="J10" i="5"/>
  <c r="U6" i="5"/>
  <c r="U10" i="5"/>
  <c r="R5" i="5"/>
  <c r="N5" i="5"/>
  <c r="S7" i="4"/>
  <c r="T4" i="4"/>
  <c r="T10" i="4"/>
  <c r="R9" i="2"/>
  <c r="T8" i="2"/>
  <c r="U6" i="2"/>
  <c r="U10" i="2"/>
  <c r="H9" i="2"/>
  <c r="H10" i="2"/>
  <c r="I7" i="5"/>
  <c r="I10" i="4"/>
  <c r="M10" i="5"/>
  <c r="K10" i="2"/>
  <c r="J10" i="2"/>
  <c r="M10" i="6"/>
  <c r="J7" i="6"/>
  <c r="O4" i="2"/>
  <c r="K10" i="4"/>
  <c r="O10" i="2"/>
  <c r="O10" i="4"/>
  <c r="R10" i="2"/>
  <c r="K10" i="6"/>
  <c r="S10" i="4"/>
  <c r="R10" i="4"/>
  <c r="S10" i="5"/>
  <c r="R10" i="5"/>
  <c r="T10" i="2"/>
  <c r="S10" i="2"/>
  <c r="M10" i="4"/>
  <c r="N10" i="6"/>
  <c r="P10" i="5"/>
  <c r="O10" i="5"/>
  <c r="I10" i="5"/>
  <c r="H10" i="6"/>
  <c r="K10" i="5"/>
  <c r="T10" i="5"/>
  <c r="I10" i="2"/>
  <c r="N10" i="5"/>
  <c r="J10" i="4"/>
  <c r="S8" i="6" l="1"/>
  <c r="S10" i="6" s="1"/>
  <c r="T8" i="6"/>
  <c r="T10" i="6" s="1"/>
  <c r="U8" i="6"/>
  <c r="U10" i="6" s="1"/>
  <c r="R8" i="6"/>
  <c r="R10" i="6" s="1"/>
</calcChain>
</file>

<file path=xl/sharedStrings.xml><?xml version="1.0" encoding="utf-8"?>
<sst xmlns="http://schemas.openxmlformats.org/spreadsheetml/2006/main" count="1110" uniqueCount="767">
  <si>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</si>
  <si>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</si>
  <si>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</si>
  <si>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</si>
  <si>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</si>
  <si>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</si>
  <si>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</si>
  <si>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</si>
  <si>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</si>
  <si>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</si>
  <si>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</si>
  <si>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</si>
  <si>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</si>
  <si>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</si>
  <si>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</si>
  <si>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</si>
  <si>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</si>
  <si>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</si>
  <si>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</si>
  <si>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</si>
  <si>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</si>
  <si>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</si>
  <si>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</si>
  <si>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</si>
  <si>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</si>
  <si>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</si>
  <si>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</si>
  <si>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</si>
  <si>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</si>
  <si>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</si>
  <si>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</si>
  <si>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</si>
  <si>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</si>
  <si>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</si>
  <si>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</si>
  <si>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</si>
  <si>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</si>
  <si>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</si>
  <si>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</si>
  <si>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</si>
  <si>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</si>
  <si>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</si>
  <si>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</si>
  <si>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</si>
  <si>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</si>
  <si>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</si>
  <si>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</si>
  <si>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</si>
  <si>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</si>
  <si>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</si>
  <si>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</si>
  <si>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</si>
  <si>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</si>
  <si>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</si>
  <si>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</si>
  <si>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</si>
  <si>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</si>
  <si>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</si>
  <si>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</si>
  <si>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</si>
  <si>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</si>
  <si>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</si>
  <si>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</si>
  <si>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</si>
  <si>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</si>
  <si>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</si>
  <si>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</si>
  <si>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</si>
  <si>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</si>
  <si>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</si>
  <si>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</si>
  <si>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</si>
  <si>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</si>
  <si>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</si>
  <si>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</si>
  <si>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</si>
  <si>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</si>
  <si>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</si>
  <si>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</si>
  <si>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</si>
  <si>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</si>
  <si>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</si>
  <si>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</si>
  <si>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</si>
  <si>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</si>
  <si>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</si>
  <si>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</si>
  <si>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</si>
  <si>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</si>
  <si>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</si>
  <si>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</si>
  <si>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</si>
  <si>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</si>
  <si>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</si>
  <si>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</si>
  <si>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</si>
  <si>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</si>
  <si>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</si>
  <si>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</si>
  <si>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</si>
  <si>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</si>
  <si>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</si>
  <si>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</si>
  <si>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</si>
  <si>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</si>
  <si>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</si>
  <si>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</si>
  <si>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</si>
  <si>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</si>
  <si>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</si>
  <si>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</si>
  <si>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</si>
  <si>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</si>
  <si>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</si>
  <si>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</si>
  <si>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</si>
  <si>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</si>
  <si>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</si>
  <si>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</si>
  <si>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</si>
  <si>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</si>
  <si>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</si>
  <si>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</si>
  <si>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</si>
  <si>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</si>
  <si>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</si>
  <si>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</si>
  <si>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</si>
  <si>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</si>
  <si>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</si>
  <si>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</si>
  <si>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</si>
  <si>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</si>
  <si>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</si>
  <si>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</si>
  <si>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</si>
  <si>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</si>
  <si>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</si>
  <si>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</si>
  <si>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</si>
  <si>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</si>
  <si>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</si>
  <si>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</si>
  <si>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</si>
  <si>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</si>
  <si>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</si>
  <si>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</si>
  <si>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</si>
  <si>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</si>
  <si>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</si>
  <si>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</si>
  <si>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</si>
  <si>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</si>
  <si>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</si>
  <si>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</si>
  <si>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</si>
  <si>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</si>
  <si>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</si>
  <si>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</si>
  <si>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</si>
  <si>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</si>
  <si>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</si>
  <si>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</si>
  <si>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</si>
  <si>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</si>
  <si>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</si>
  <si>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</si>
  <si>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</si>
  <si>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</si>
  <si>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</si>
  <si>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</si>
  <si>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</si>
  <si>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</si>
  <si>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</si>
  <si>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</si>
  <si>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</si>
  <si>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2017</t>
  </si>
  <si>
    <t>AÑO 201_</t>
  </si>
  <si>
    <t>AÑO 202_</t>
  </si>
  <si>
    <t>AÑO 20_</t>
  </si>
  <si>
    <t>CENTRO EDUCATIVO RURAL MARÍA AUXILIADORA</t>
  </si>
  <si>
    <t>Cucutilla</t>
  </si>
  <si>
    <t>4 AÑOS</t>
  </si>
  <si>
    <t>Corregimiento San José de la Montaña</t>
  </si>
  <si>
    <t>cermariaauxiliadora@hotmail.com</t>
  </si>
  <si>
    <t>Directivo Docente</t>
  </si>
  <si>
    <t>Cruzdelina Contreras Perez</t>
  </si>
  <si>
    <t>Docente</t>
  </si>
  <si>
    <t>cc02@live.com</t>
  </si>
  <si>
    <t xml:space="preserve">Ana Ilce Villamizar Carrillo </t>
  </si>
  <si>
    <t>anilvica65@gmail.com</t>
  </si>
  <si>
    <t>Blanca Mery Gelvez</t>
  </si>
  <si>
    <t>blancamery_10@hotmail.com</t>
  </si>
  <si>
    <t>Rosa Isabel Rubio Lizcano</t>
  </si>
  <si>
    <t>rirliz@hotmail.com</t>
  </si>
  <si>
    <t>Luis Eduardo Mendoza Ortega</t>
  </si>
  <si>
    <t>mao7102@hotmail.com</t>
  </si>
  <si>
    <t>Oscar Torres Torres</t>
  </si>
  <si>
    <t>oscar8371@hotmail.com</t>
  </si>
  <si>
    <t>Yeny Maritza Villamizar</t>
  </si>
  <si>
    <t>yeny003@hotmail.com</t>
  </si>
  <si>
    <t>Guillermo Antonio Gelvez Ortega</t>
  </si>
  <si>
    <t>Académica</t>
  </si>
  <si>
    <t>Eddy Neumidie Lizcano Perez</t>
  </si>
  <si>
    <t>Directiva</t>
  </si>
  <si>
    <t>Wilson ariel meneses barroso</t>
  </si>
  <si>
    <t>Comunitaria</t>
  </si>
  <si>
    <t>Administrativa y Financiera</t>
  </si>
  <si>
    <t>Soel Quintero Jácome</t>
  </si>
  <si>
    <t>AÑO 2020</t>
  </si>
  <si>
    <t>AÑO 2019</t>
  </si>
  <si>
    <t>AÑO 2018</t>
  </si>
  <si>
    <t>Se cuenta con criterios básicos definidos acerca del manejo del Centro Educativo, existe rotación del equipo de trabajo debido a la inestabilidad laboral de algunos docentes nombrados en provisionalidad.</t>
  </si>
  <si>
    <t>PEI, actas de consejo directivo.</t>
  </si>
  <si>
    <t>Los planes , proyectos y acciones estan articulados al planteamiento estratégico del Centro Educativo, pero requiere de estratégias para que sea conocido por toda la comunidad educativa.</t>
  </si>
  <si>
    <t>Diferentes planes y proyectos como:   proyecto escuela de padres, SENA, proyectos de trabajo social, plan operativo del Centro Educativo.</t>
  </si>
  <si>
    <t>La estrategia pedagógica es coerente con la vision y la mision y los principios intitucionales, pero no es evaluad periodicamente para realizar ajustes requeridos.</t>
  </si>
  <si>
    <t>PEI, plan de estudion. Plan de area y plan de clase,</t>
  </si>
  <si>
    <t>Se tiene información disponible de resultado de autoevaluaciones, evaluación de desempeño de docentes y pruebas internas (saber), pero no se elaboran planes y programas de trabajo,</t>
  </si>
  <si>
    <t>Resultados de las pruebas saber y análisis de resultados obtenidos en las pruebas aprendamos.</t>
  </si>
  <si>
    <t>El Centro Educativo implementa un proceso de autoevaluación integral que abarca las diferentes sedes empleando intrumentos y prosedimientos claros, pero es poca la participación de los diferrentes estamentos de la comunidad educativa.</t>
  </si>
  <si>
    <t>Plan de alistamiento,  documento evaluación de cada una de las áreas de gestión, documento perfil institucional, índice de inclusión.</t>
  </si>
  <si>
    <t xml:space="preserve"> El consejo Directivo se reune periodicamente o de acuerdo a las necesidades presentadas.</t>
  </si>
  <si>
    <t>El consejo académico está conformaado y se reune periódicamente para garantizar que el proyecto pedagógico sea coherente con las necesidades de la diversidad y se implemente en todas las sedes, áreas y niveles.</t>
  </si>
  <si>
    <t>Actas de consejo académico , PEI</t>
  </si>
  <si>
    <t>La comisión de evaluación está cnformada de acuerdo con los parámetros establecidos en el SIE del Centro Educativo, pero sus miembros no se reunen oportunamente ni se toman las decisiones que les corresponden.</t>
  </si>
  <si>
    <t>SIE, informes de rendimiento, formato de eficiencia interna.</t>
  </si>
  <si>
    <t>El comité de Conviviencia esta conformado, pero no se reeunen ni se toman las decisiones que son de su  competencia.</t>
  </si>
  <si>
    <t>Actas de conformación del conité de convivencia, observador del estudiante.</t>
  </si>
  <si>
    <t>El Consejo Estudiantil está conformado mediante elección democrática, pero no se reune periódicamente para deliberar y tomar las decisiones que le corresponden.</t>
  </si>
  <si>
    <t>El Centro Educativo cuenta con personero elegido democráticamente, pero no ejerce sus funciones a cabalidad.</t>
  </si>
  <si>
    <t>Plan de gobierno, tarjetones, actas de escrutinio.</t>
  </si>
  <si>
    <t>Está conformada la asamblea de padres de familia y se reune cuando es convocada por as directivas del establecimiento educativo. La asamblea no evalua sus resultados de sus acciones y decisiones con el fin de fortalecer su trabajo.</t>
  </si>
  <si>
    <t>Actas de reuniones de padres de familia.</t>
  </si>
  <si>
    <t xml:space="preserve">El consejo de padres de familia está conformado y participa en actividades que contribuyen a la solución de necesidades en las diferentes sedes.  </t>
  </si>
  <si>
    <t>El Centro Educativo utiliza diferentes medios de comunicación de acuerdo con las características y el tipo de información pertinente.</t>
  </si>
  <si>
    <t>Memorandos, avisos radiales, correos electrónicos,lamadas telefonicas, cartelera informativa</t>
  </si>
  <si>
    <t>En el Centro Educativo se trabaja en equipo para el desarrollo de los diferentes proyectos institucionales.</t>
  </si>
  <si>
    <t>Actas de consejo académico, Actas de consejo directivo, actas de reuniones de padres de familia.y CDA.</t>
  </si>
  <si>
    <t>Cuenta con algunas formas de reconocimiento de logros pero esta no se aplica de manera organizada y sistemática.</t>
  </si>
  <si>
    <t>Placas, trofeos, menciones de honor, diplomas, medallas.</t>
  </si>
  <si>
    <t>En el Centro Educativo se realizan reuniones ocacionales, pero no cuenta con una política para identificar y socializar desempeños en el ámbito pedagógico.</t>
  </si>
  <si>
    <t>En eventos deportivos del programa superate con el saber y feria de la ciencia.</t>
  </si>
  <si>
    <t>El Centro Educativo cuenta con símbolos institucionales como bandera, himno y escudo dando un sentido de pertenencia a la comunidad educativa..</t>
  </si>
  <si>
    <t>Simbolos institucionales.PEI, misión, visión, superate con el deporte, y el saber.</t>
  </si>
  <si>
    <t>El Centro Educativo cuenta con espacios suficientes que propician un buen ambiente para el aprendizaje y la convivencia de sus miembros.</t>
  </si>
  <si>
    <t>Plan de compras, inventarios, observación directa planta física y documentos.</t>
  </si>
  <si>
    <t>Al inicio de año se hace inducción a nuevos estudiantes sobre horizonte institucional del Centro Educativo.</t>
  </si>
  <si>
    <t>Evidencia fotográfica, pactos de aula. Agenda</t>
  </si>
  <si>
    <t>Las actitudes y los ritmos de aprendizaje de los estudiantes son diversos, en la cual nos lleva a un aprendizaje personalizado.</t>
  </si>
  <si>
    <t>Informes académicos, participación en proyectos, orientacion y certificacion del  SENA Y SED</t>
  </si>
  <si>
    <t>Se cuenta con un manual de convivencia que orienta las acciones de los diferentes estamentos de la comunidad educativa en concordancia con el PEI.</t>
  </si>
  <si>
    <t>Manual de convivencia,, actas de consejo académico,PEI,decreto de convivencia.</t>
  </si>
  <si>
    <t>Algunas sedes realizan actividades extracurriculares(culturales, deportivas, sociales) pero éstas no se enmarcan en una política instituconal.</t>
  </si>
  <si>
    <t>Evidencia fotográfica.</t>
  </si>
  <si>
    <t xml:space="preserve">El Centro Educativo cuenta con algunos servicios complementarios(alimentación, transporte)ofrecidos por otras entidades, </t>
  </si>
  <si>
    <t>Documentación del restaurante escolar, registros de transporte.</t>
  </si>
  <si>
    <t>En el Centro Educativo se ha conformado el comité de convivencia, pero no cuenta con el manual de funciones que orienten a dar solución a los problemas que se presenten.</t>
  </si>
  <si>
    <t>Memorandos estudiantiles, manual de convivencia, observador del estudiante.Actas de consejo academico.</t>
  </si>
  <si>
    <t>El Centro Educativo cuenta con algunos mecanismos para pevenir situaciones de riesgo y manejo de casos difíciles. Sin embargo, no se hace seguimiento sistemático a los mismos.</t>
  </si>
  <si>
    <t>Campañas de prevención, cronograma de catedra de salud.</t>
  </si>
  <si>
    <t xml:space="preserve">Establece interacción con las familias o acudientes en función de las necesidades presentadas estableciendo los canales, el tipo y la periocidad de la información. </t>
  </si>
  <si>
    <t>Informes académicos, folletos, Memorandos, obsevador del estudiante y diario de campo.</t>
  </si>
  <si>
    <t>Hay interacción de información con las autoridades educativas, lo que facilita la ejecución de actividades y la solución oportuna de los problemas en las diferentes sedes.</t>
  </si>
  <si>
    <t>Proyectos de gestion,archivos, oficios</t>
  </si>
  <si>
    <t>El Centro Educativo  ha establecido acuerdos con otras entidadesSENA, Universidad de Pamplina, alcaldia). Para apoyar la ejecución de sus proyectos.</t>
  </si>
  <si>
    <t>Se realizan acciones esporádicas con el sector productivo.</t>
  </si>
  <si>
    <t>Evidencia fotográfica, PPP Escuela y café</t>
  </si>
  <si>
    <t>No se  han  actualizado la totalidad de planes de estudio y el desiño claro de las políticas inclusivas</t>
  </si>
  <si>
    <t>actas de seguimento al PEI,  AL PMI  Y proyectos transversales.</t>
  </si>
  <si>
    <t xml:space="preserve">Existe definicion sobre los metodos y enfoques de enseñanza.No existe un plan de accion para atender a los estudiantes con NEE. </t>
  </si>
  <si>
    <t>EL PEI</t>
  </si>
  <si>
    <t>Como polítca institucional cada año se realizan comprar de materiales de apoyo para aprendizaje con recursos SGP. Se contó con el apoyo del PTA en la básca primaria.</t>
  </si>
  <si>
    <t>Planes de compras, actas del programa PTA.</t>
  </si>
  <si>
    <t>En todas las sedes se cuenta con mecanismos de seguimiento a las horas efectivas recibidas por los estudiantes.</t>
  </si>
  <si>
    <t>Control de asistencia, permisos de docentes, calendario escolar.</t>
  </si>
  <si>
    <t>Se cuenta con un SIEE aprobado por el consejo directivo teniendo en cuenta el decreto 1290  y según orientaciones del MEN. Se han hecho ajustes.en lo referente a la evaluación.</t>
  </si>
  <si>
    <t>SIEE y resultados de las pruebas saber. Actas consejo directivo</t>
  </si>
  <si>
    <t>Existe enfoque metodologico y estrategias de divulgacion relativos a las opciones didacticas.los modelos flexibles no estan siendo aplicados su totalidad.</t>
  </si>
  <si>
    <t>planes de clase,proyectos transversales, diario de campo, actas de divulgacion.</t>
  </si>
  <si>
    <t>Hay acuerdos entre docentes y estudiantes acerca de las tareas escolares y formas de evaluar en cada uno de los periodos.</t>
  </si>
  <si>
    <t xml:space="preserve">cuaderno de los estudiantes, diario de campo, planes de clase. </t>
  </si>
  <si>
    <t>Cuenta con recursos donados y  otros adquiridos con los recursos de gratuidad. Como politica instucional año a año se adquieren nuevos recursos.</t>
  </si>
  <si>
    <t>Planes de compra,inventario.</t>
  </si>
  <si>
    <t>El centro educativo cuenta con horario de clase establecidos en todos los niveles y las sedes.se ve interrumpido con actividades externas programadas por secretaria y otras gubernamentales.</t>
  </si>
  <si>
    <t>Se cuenta con horarios de clase establecidos.Resolucion de asignacion de carga academica.</t>
  </si>
  <si>
    <t>Existe buen  ambiente escolar en las actividades pedágogicas. Hay coordinacion en la comunicación para apoyar el proceso de aprendizaje.</t>
  </si>
  <si>
    <t>Planes de clase,cuadernos y trabajos de los estudiantes. Proyectos transversales.</t>
  </si>
  <si>
    <t>Existe un formato unificado de planes de clase en básica primaria.</t>
  </si>
  <si>
    <t>Planes de clase, planes de asignatura,planes de area.</t>
  </si>
  <si>
    <t xml:space="preserve">Cada docente es autonomo para mplementar su estilo pedagógico. Se le ha dado mportancia al uso de las tics  dentro las práctcas pedagógicas.  </t>
  </si>
  <si>
    <t>Planes de clase y actas de concejo academico.</t>
  </si>
  <si>
    <t>Se implementan actividades pedagogicas que se concertan con los padres de familia y los estudiantes.</t>
  </si>
  <si>
    <t>Informes de evaluacion y promocion,planes de mejoramiento, actas de comision y evaluacion,diario de campo.</t>
  </si>
  <si>
    <t>Se hace seguimiento a traves del informe periodico al comité de evaluacion y promocion y se implementan estrategias de apoyo para mejorar el desempeño academico.</t>
  </si>
  <si>
    <t>Formato de desempeño academico,SIEE,planes de mejoramiento.</t>
  </si>
  <si>
    <t>Las conclusiones de los analisis de resultados de las pruebas externas se emplean para el mejoramiento de la practica de aula.</t>
  </si>
  <si>
    <t>Analisis de las pruebas del saber tercero,quinto y noveno.</t>
  </si>
  <si>
    <t>Falta mecanismos mas efectivos de control,analisis y tratamiento de las causas de ausentismo.</t>
  </si>
  <si>
    <t>Buzon de excusas,planillas de asistencia.</t>
  </si>
  <si>
    <t>Los docentes realizan actividades para apoyar a los estudiantes a superar sus dificultades.</t>
  </si>
  <si>
    <t>Actas de planes de mejoramiento.</t>
  </si>
  <si>
    <t>Algunos docentes ofrecen apoyo pedagogico en horario extra curricular. Apoyo esporadico de personal de diferentes programas pilotos de entidades gubernamentales.</t>
  </si>
  <si>
    <t>PTA.  SALUD PUBLICA</t>
  </si>
  <si>
    <t>El centro educativo no hace seguimiento a egresados.</t>
  </si>
  <si>
    <t>Ninguna</t>
  </si>
  <si>
    <t>El Centro Educativo realiza el proceso de matricula de acuerdo a las orientaciones dadas por la Secretaria de Educación</t>
  </si>
  <si>
    <t xml:space="preserve">Resolución de matricula  
Folios de matriculas 
Carpetas de los estudiantes
Actas de reuniones de padres de familia
</t>
  </si>
  <si>
    <t>El Centro Educativo cuenta con un archivo organizado de manera física con la información de las sedes que lo conforman.</t>
  </si>
  <si>
    <t xml:space="preserve">Archivo fisico y magnético </t>
  </si>
  <si>
    <t xml:space="preserve">El Centro Educativo cuenta con un formato de boletin unificado para registrar el desempeño de los estudiantes por periodos. </t>
  </si>
  <si>
    <t xml:space="preserve"> el SIEE,      formato de boletines,       formato de plan de mejoramiento
</t>
  </si>
  <si>
    <t>No se ha realizado ningun mantenimiento a la planta fisica del centro educativo en general.</t>
  </si>
  <si>
    <t>No se aprecian planes de compras.</t>
  </si>
  <si>
    <t>se ha cumplido un fin muy generalizado de embellecimiento y adecuación de la planta fisica con recursos propios del CERMA.</t>
  </si>
  <si>
    <t>Informe del trabajo social estudiantil. Actas de reuniones del consejo directivo para el mejoramiento y embellecimiento</t>
  </si>
  <si>
    <t xml:space="preserve">El Centro Educativo  cuenta con  el horario de clases  para la utilización de los espacios físicos.                                          </t>
  </si>
  <si>
    <t>Horario de clases</t>
  </si>
  <si>
    <t>El Centro Educativo cuenta con un plan de compras para la adquicisión de los recursos necesarios para el aprendizaje de las sedes.</t>
  </si>
  <si>
    <t xml:space="preserve">Presupuesto.                                                    Planes de compra 
Soportes de contabilidad
</t>
  </si>
  <si>
    <t>Con el apoyo de gobernación, se realizó la dotación de un  salón para laboratorio.También se recibió menaje de parte de la asociación nacional de cafeteros.Además, se equipó de nueva impresora para el CER. Sede principal.</t>
  </si>
  <si>
    <t xml:space="preserve"> Acta de entrega de dotación de menaje. Plan de compras.</t>
  </si>
  <si>
    <t>Mantenimiento de todos los computadores de la sede principal de parte de gobernación.</t>
  </si>
  <si>
    <t>Acta de trabajo de mejoramiento de los computadores.</t>
  </si>
  <si>
    <t xml:space="preserve"> Póliza de contabilidad y tesorero.También se realizó capacitación sobre primeros auxilios y se recibió instrumentos.</t>
  </si>
  <si>
    <t>Presupuesto                                                   Soportes de contabilidad</t>
  </si>
  <si>
    <t>El centro cuenta con los requisitos de infraestructura de acuerdos a los lineamientos dados por el MEN.Hay servicio de transporte pero la cobertura es insuficiente para el número de estudiantes.</t>
  </si>
  <si>
    <t>Junta de restaurante escolar.    Actas de reuniones de padres de familia sobre restaurante y transporte escolar. Lista de asistencia de beneficiarios de los servicios.</t>
  </si>
  <si>
    <t>El Centro Educativo ofrece apoyo a los estudiantes con bajo desempeño académico o con dificultades de interacción pero sin una estrategia articulada.</t>
  </si>
  <si>
    <t xml:space="preserve">Plan de refuerzo y nivelación. </t>
  </si>
  <si>
    <t>Se cuenta en su mayoria con la planta de personal docente y los perfiles requeridos para ofrecer una formación intergal de acuerdo al plan de estudios.</t>
  </si>
  <si>
    <t xml:space="preserve">Hoja de vida de los docentes
Información de la planta de personal
Carpeta de actos administrativos 
</t>
  </si>
  <si>
    <t>Se realiza una orientación de actividades académicas y reconocimiento de la planta fisica.</t>
  </si>
  <si>
    <t>No aplica.</t>
  </si>
  <si>
    <t>Los docentes participan en capacitaciones organizadas por el MEN.</t>
  </si>
  <si>
    <t>Constancias de capacitación.      Citaciones a dichas capacitaciones.</t>
  </si>
  <si>
    <t>La asignación académica se da mediante resolución se asigna la carga académica de acuerdo a los perfiles.</t>
  </si>
  <si>
    <t>Resolución 
Horario
Hoja de vida de los docentes</t>
  </si>
  <si>
    <t>El cuerpo docente del Centro Educativo Rural Maria Auxiliadora generan propuestas, documentos y proyectos que conllevan al mejoramiento de las sedes.</t>
  </si>
  <si>
    <t>Documentos deligenciados por los docentes</t>
  </si>
  <si>
    <t>Se aplican la evaluación con los protocolos establecidos para los docentes 1278 y para 2277 no está reglamentada.</t>
  </si>
  <si>
    <t>Carpetas de evaluación de los docentes                                       Formatos de protocolos de evaluación de los docentes correspondencia.</t>
  </si>
  <si>
    <t>El Centro Educativo solo tiene algunos estímulos para estudiantes y no tiene ninguna estrategia para resaltar la labor de docentes que se destaquen.</t>
  </si>
  <si>
    <t>Actas de izada de bandera        Clausura final                    Resolución de otorgamiento de estimulos de estudiantes                            PEI</t>
  </si>
  <si>
    <t>convenio con la entidad IRAKA de la gobernación y participación en la feria de la ciencia y creatividad en el municipio de cucutilla.</t>
  </si>
  <si>
    <t>Documentos y registros fotograficos</t>
  </si>
  <si>
    <t>Se cuenta con un documento actualizado  en concordancia con la ley 1620 emanada por el MEN y el contexto en el cual se encuetra inmerso el Centro Educativo.El manual fue aprobado por el concejo academico y directivo. Se realiza pacto de aula al inicio de año escolar.                                       Los docentes llevan seguimiento de conflictos a traves de memorandos y observador.</t>
  </si>
  <si>
    <t xml:space="preserve">Documento de manual de convivencia.                                   Actas de socializacion con los padres de familia.                         Actas del comité de convivencia escolar.                                         </t>
  </si>
  <si>
    <t>El Centro Educativo no cuenta con un programa definido de actividades orientadas al bienestar del personal.</t>
  </si>
  <si>
    <t>No hay evidencias</t>
  </si>
  <si>
    <t>El Centro Educativo elabora presupuesto teniendo en cuenta las necesidades de las sedes de acuerdo a los recursos asignados a cada uno.</t>
  </si>
  <si>
    <t xml:space="preserve">Actas del consejo directivo 
Presupuesto
Informes contables
Planes de compras
Soportes de de contabilidad
</t>
  </si>
  <si>
    <t>La contabilidad del Centro Educativo tiene requisitos reglamentarios  elaborados en los informes para las entidades de control.                                              Cuenta con un software TNS                                              Apoyo de contador pùblico.</t>
  </si>
  <si>
    <t xml:space="preserve">Informes de contabilidad 
Extractos bancarios 
correspondencia
</t>
  </si>
  <si>
    <t>El Centro Educativo cuenta con procesos claros de ingresos y egresos siendo estos conocidos por la comunidad y aprobados por el consejo directivo.</t>
  </si>
  <si>
    <t xml:space="preserve">Manual de contratación 
Soportes de las cotizaciones              Compras
</t>
  </si>
  <si>
    <t xml:space="preserve">Se presentan los informes financieros a las autoridades competentes de manera apropiada y oportuna. </t>
  </si>
  <si>
    <t xml:space="preserve">Actas 
El aplicativo SIA de la contraloría
La correspondencia
</t>
  </si>
  <si>
    <t>Se cuenta con criterios básicos definidos acerca del manejo del Centro Educativo y se cuenta con una planta de personal estable nombrada la mayoría en propiedad.</t>
  </si>
  <si>
    <t>PEI, actas de concejo directivo y formato de resolución académica.</t>
  </si>
  <si>
    <t>Los planes , proyectos y acciones están articulados al planteamiento estratégico del Centro Educativo, pero requiere de estrategias para que sea conocido por toda la comunidad educativa.</t>
  </si>
  <si>
    <t>Diferentes planes y proyectos como:   proyecto escuela de padres, SENA, proyectos de trabajo social, plan operativo del Centro Educativo y proyecto Ser Humano.</t>
  </si>
  <si>
    <t>La estrategia pedagógica es coherente con la visión, la misión y los principios institucionales.</t>
  </si>
  <si>
    <t>PEI, plan de estudios. Plan de área y plan de clase.</t>
  </si>
  <si>
    <t>Se tiene información disponible de resultado de autoevaluaciones, evaluación de desempeño de docentes y pruebas internas (saber), pero no se elaboran planes y programas de trabajo.</t>
  </si>
  <si>
    <t>El Centro Educativo implementa un proceso de autoevaluación integral que abarca las diferentes sedes empleando instrumentos y procedimientos claros, pero es poca la participación de los diferentes estamentos de la comunidad educativa.</t>
  </si>
  <si>
    <t>Documento evaluación de cada una de las áreas de gestión (autoevaluación) y documento perfil institucional.</t>
  </si>
  <si>
    <t>El Concejo Directivo tiene una agenda y un cronograma de trabajo para orientar los procesos de planeación y seguimiento a las acciones institucionales. Sin embargo, no se reúne con regularidad ya que las reuniones se realizan de acuerdo a las necesidades presentadas por el C.E.R.</t>
  </si>
  <si>
    <t>Actas de Concejo Directivo.</t>
  </si>
  <si>
    <t>El Concejo Académico está conformado y se reúne periódicamente para garantizar que el proyecto pedagógico sea coherente con las necesidades de la diversidad y se implemente en todas las sedes, áreas y niveles.</t>
  </si>
  <si>
    <t>Actas de Concejo Académico , PEI</t>
  </si>
  <si>
    <t>La comisión de evaluación y promoción está conformada de acuerdo con los parámetros establecidos en el SIEE del Centro Educativo, pero sus miembros no se reúnen oportunamente ni se toman las decisiones que les corresponden.</t>
  </si>
  <si>
    <t>SIEE, informes de rendimiento, formato de eficiencia interna y actas de comisión y evaluación.</t>
  </si>
  <si>
    <t>El comité de Conviviencia está conformado, pero no se reúnen ni se toman las decisiones que son de su  competencia.</t>
  </si>
  <si>
    <t>Actas de conformación del comité de convivencia, observador del estudiante.</t>
  </si>
  <si>
    <t>El Concejo Estudiantil está conformado mediante elección democrática, pero no se reúne periódicamente para deliberar y tomar las decisiones que le corresponden.</t>
  </si>
  <si>
    <t>Actas de Concejo Estudiantil.</t>
  </si>
  <si>
    <t>El Centro Educativo cuenta con personero elegido democráticamente, pero ejerce sus funciones a cabalidad centrado en la sede principal.</t>
  </si>
  <si>
    <t>Está conformada la asamblea de padres de familia y se reúne cuando es convocada por las directivas del establecimiento educativo. La asamblea no evalúa sus resultados de sus acciones y decisiones con el fin de fortalecer su trabajo.</t>
  </si>
  <si>
    <t xml:space="preserve">El concejo de padres de familia está conformado y participa en actividades que contribuyen a la solución de necesidades en las diferentes sedes.  </t>
  </si>
  <si>
    <t>Hay acuerdos entre docentes y estudiantes acerca de las tareas escolares y formas de evaluar en cada uno de los periodos teniendo encuenta el SIE.</t>
  </si>
  <si>
    <t>El centro educativo cuenta con horario de clase establecidos en todos los niveles y las diferentes sedes;este.se ve interrumpido por actividades externas programadas por la secretaria y otras entidades gubernamentales.</t>
  </si>
  <si>
    <t>A la espera que con el apoyo de la gobernación y la federación de cafeteros se suministre dotación para el cerma.</t>
  </si>
  <si>
    <t xml:space="preserve">  Plan de compras.</t>
  </si>
  <si>
    <t xml:space="preserve">Mantenimiento de todos los computadores de la sede principal de parte de gobernación en proceso de ejecución </t>
  </si>
  <si>
    <t>acta de diligenciamiento en proceso.</t>
  </si>
  <si>
    <t>Se realizara   póliza de contabilidad y tesorero. Se capacitara en prevención de riesgos y desastres.</t>
  </si>
  <si>
    <t>proyecto de investigación en curso sobre el uso de las nuevas tecnologias</t>
  </si>
  <si>
    <t>observaciones y evidencias</t>
  </si>
  <si>
    <t>El Centro Educativo cuenta con un programa definido de actividades orientadas al bienestar del personal.</t>
  </si>
  <si>
    <t>hay evidencias</t>
  </si>
  <si>
    <t>Se cuenta con una formulacion de la mision,  la v ision y los principios que  articulan  e identifican a la institucion como un todo. Pero estos elementos no han sido apropiados por  la comunidad educativa.</t>
  </si>
  <si>
    <t>El horizonte institucional delPEI .   Actas consejo academico</t>
  </si>
  <si>
    <t>Hay metas establecidas para la institucion integrada e inclusiva,pero se requiere que sean conocids y puestas en practica por toda la comunidad educativa.</t>
  </si>
  <si>
    <t xml:space="preserve">El horizonte institucional delPEI .   </t>
  </si>
  <si>
    <t>El Centro Educativo cuenta con un proceso de divulgacion del direccionamiento estrategico a través de diversos medios como,talleres, conversatorios y folletos.</t>
  </si>
  <si>
    <t>Actas reunion de padres de familia.</t>
  </si>
  <si>
    <t>El centro educativo es abierto a la inclusion de diferentes sgrupos poblacionales o diversidad cultural, se han establecido acuerdos para una poblacion acorde  con elindice de necesidades de la poblacion.</t>
  </si>
  <si>
    <t>Taller recibido . Diagnostico realizado</t>
  </si>
  <si>
    <t>La institución cuenta con un 
conjunto de criterios básicos 
acerca de su manejo y éstos 
son aplicados parcialmente 
por las sedes.</t>
  </si>
  <si>
    <t>PEI    Actas consejo Directivo</t>
  </si>
  <si>
    <t>Los planes , proyectos y acciones estan articulados al planeamiento estrategico de la institucion de manera integrada e inclusiva, siendo conocidas por la comunidad de parcialmente.</t>
  </si>
  <si>
    <t>planes y proyectos del centro educativo.  Proyecto escuela y cafe, proyecto  escuea de padrees y proyecto social.</t>
  </si>
  <si>
    <t>La estrategia pedagogica en el centro educativo es coherente con la mision y la vision y los principios  institucioneles,pero ésta no es  plicada de manera articulada en las diferentes sedes y  niveles.</t>
  </si>
  <si>
    <t>PEI, Plan de estudio,Plan de area, plan de clase</t>
  </si>
  <si>
    <t xml:space="preserve">Se ha avanzado en el manejo de la informacion de los resultados  en autoevaluaciones, evaluacion de desempeño de docentes y pruebas externas (SABER), </t>
  </si>
  <si>
    <t>Resultados pruebas saber-Documento de autoevaluacion.</t>
  </si>
  <si>
    <t>El centro educativo realiza la autoevaluacion , mediante instrumentos y procedimientos  con una participacion parcial de la comunidad educativa.</t>
  </si>
  <si>
    <t>Formato de autoevaluacion.Documento de cada una de las areas de gestión.</t>
  </si>
  <si>
    <t>En el centro educativo esta conformado el consejo directivo, este  no se reune periodicamente de acuerdo con el cronograma de acciones, no se lleva un seguimiento al plan de trabajo .</t>
  </si>
  <si>
    <t>Actas  de consejo directivo.</t>
  </si>
  <si>
    <t>El consejo académico esta coformado ,pero no cuenta con una metodologia de trabajo orientada al diseño y la implementacion del proyecto pedagogico  y no se reune con regularidad.</t>
  </si>
  <si>
    <t>Actas  de consejo academico.</t>
  </si>
  <si>
    <t>La comision de evaluacion y promocion esta conformada , pero sus miembros no se reunen oportunamente, ni se toman las decisiones que les corresponden.</t>
  </si>
  <si>
    <t>Acta de conformacion de comite. informes de rendimiento academico y formato de eficiencia interna.</t>
  </si>
  <si>
    <t>El comite de convivencia esta confornado pero sus integrantes no se reunen , ni se toman las decisiones que son de su competencia.</t>
  </si>
  <si>
    <t>Actas de conformacion e comite de convivencia.</t>
  </si>
  <si>
    <t>El consejo estudiantil esta conformado mediante la eleccion democratica ,pero no se reune periodicamnente  para deliberar y tomar las decisiones quelecorresponde.</t>
  </si>
  <si>
    <t>Actas de escrutinio. actas de consejo estudiantil.</t>
  </si>
  <si>
    <t>La istitucion cuenta con un personero elegido democraticamenete, que representa a todos y todas los estudiantes de las sedes, pero no cuenta con un plan de accion para promover los derechos y deberes de los estudiantes  y manual de convicencia.</t>
  </si>
  <si>
    <t>plan de gobierno,Tarjetones Actas de escrutinio. Acta de consejo directivo.</t>
  </si>
  <si>
    <t>Esta conformada la asamlea de paadres de familia, y se reune cuando e convocada por la directica del establecimiento educativo. La asamblea no evalua los resultados de sus accionesy decisiones con el fin de fortalecer su trabajo.</t>
  </si>
  <si>
    <t>Actas de reunion de padresde familia.</t>
  </si>
  <si>
    <t>El consejo de padres de familia esta conformado mediante un proceso democratico que involucra todas las sedes del establecimiento educativo, pero nose reune  para trabajar  asusntos de su competencia.</t>
  </si>
  <si>
    <t>Actase reunion de padres de familia.</t>
  </si>
  <si>
    <t>El Centro Educativo cuenta con mecanismos parcaiales de comunicacion de acuerdo con las caracteristicas y tipo de informacion pertinente para cada uno de los estamentos.</t>
  </si>
  <si>
    <t xml:space="preserve">Avisos radiales, llamadas telefonicas, mensajes  de WhatsApp,menorandos,correo electronico, </t>
  </si>
  <si>
    <t xml:space="preserve">En El centro Educativo se 
trabaja por equipos  de gestion para el desarrolo de
los diferentes proyectos y programas  institucionales. </t>
  </si>
  <si>
    <t xml:space="preserve">Actas de consejo academico, </t>
  </si>
  <si>
    <t>El Centro Educativo cuenta con algunas formas de reconocimiento
de los logros de docentes y
estudiantes, pero éstas no se
aplican de manera organizada
ni sistemática.</t>
  </si>
  <si>
    <t xml:space="preserve">Doplomas, </t>
  </si>
  <si>
    <t>En el Centro educativo se realizan reuniones ocasionales pero no cuenta con una politica para identificar y socializar desempeños en el ambito pedagogico y cultural.</t>
  </si>
  <si>
    <t>Foros, Eventos deportivos, programa superate.</t>
  </si>
  <si>
    <t>El Centro Educativo cuenta con símbolos institucionales como bandera, himno y escudo  dando un sentido de pertenencia a la comunidad educativa</t>
  </si>
  <si>
    <t>Documeto PEI. Fotografias.,Actas</t>
  </si>
  <si>
    <t>Plan de compras, inventario,</t>
  </si>
  <si>
    <t>Al inicio de año escolar , en todas las sedes se realizan actividades de induccion ,  explicando  usos y costumbres de la institucion</t>
  </si>
  <si>
    <t>pacto de aula, evidencias fotograficas</t>
  </si>
  <si>
    <t>Informes academicos, participación en proyectos orientados,</t>
  </si>
  <si>
    <t>Se tiene un manual de convivencia con ajustes pertinentes, siguiendo las normas vigentes.</t>
  </si>
  <si>
    <t>Manual de convivencia, actas consejo academico</t>
  </si>
  <si>
    <t xml:space="preserve">En el Centro Educativo se realizan algunas actividades extracurriculares (culturales, deportivas, sociales),
pero éstas no se enmarcan en
una política institucional.
</t>
  </si>
  <si>
    <t>Evidencia fotografaicas,</t>
  </si>
  <si>
    <t xml:space="preserve">Los programas de promoción de bienestar a los estudiantes como transporte y restaurante escolar, son ofrecidos por otras entidades, </t>
  </si>
  <si>
    <t>Actas  restaurante escolar, registro de transporte escolar, registro ingreso aula de informatica</t>
  </si>
  <si>
    <t>Memorandos estudiantiles, manual de convivencia,observador del alumno,actas conformacion de comite de convivencia.</t>
  </si>
  <si>
    <t>os docentes en cada sede maneja  internamente los casos de conflictos entre estudiantes, realizando jornadas y actividades orientadas a mejorar la convivencia pacifica en los estudiantes. Se pide apoyo externo a las entidades encargadas</t>
  </si>
  <si>
    <t xml:space="preserve">Memorandos, evidencias fotograficas de campañas de prevención </t>
  </si>
  <si>
    <t>El Centro Educativo ha establecido comunicacion e interaccion con las familias o acudientes en funcion de las demandas y necesidades presentadas,y de la periocidad de la inormacion.</t>
  </si>
  <si>
    <t>Actas de reuniones, informes academicos, onservador del estudiante</t>
  </si>
  <si>
    <t>El centro educativo ha estado atento ,dispuesto y vinculado a los diferentes programas y aportes ofrecidos por las diferentes entidades .</t>
  </si>
  <si>
    <t xml:space="preserve">Archivos enviados y recibidos, evidencias fotograficas, </t>
  </si>
  <si>
    <t xml:space="preserve">el centro educativo recibe visitas y beneficos ocasionales con otras entidades en el desarrollo de activides productivas,  culturales, deportivas y de salud, sin tener firmado acuerdos o alianzas.  </t>
  </si>
  <si>
    <t xml:space="preserve">evidencias fotograficas, documnetos </t>
  </si>
  <si>
    <t>La institución establece relaciones esporádicas con el sector productivo; en ocasiones se reciben aportes y donaciones,</t>
  </si>
  <si>
    <t>Evidenciqs fotograficas, PPP, PROYECTO ESCUELA Y CAFE.</t>
  </si>
  <si>
    <t>Se realiza el proceso de matricula según las directrices del MEN</t>
  </si>
  <si>
    <t>folio de matricula     documentos de los estudiantes.</t>
  </si>
  <si>
    <t>Se realiza el archivo academico de forma fisica y está en proceso la elaboracion del archivo digital</t>
  </si>
  <si>
    <t>documentacion y actas</t>
  </si>
  <si>
    <t>se entrega los boletines de calificaciones  periodicamente a los acudientes y padres de familia.</t>
  </si>
  <si>
    <t>planillas de asistencia de padres,formato de calificaciones</t>
  </si>
  <si>
    <t>cuenta con una planta fisica en restructuracion.</t>
  </si>
  <si>
    <t>planos de las sedes,PEI</t>
  </si>
  <si>
    <t>el trabajo social realizado por los estudiantes de decimo y undecimo contribuye al embellecimiento de la planta fisica.</t>
  </si>
  <si>
    <t>actas de trabajo social</t>
  </si>
  <si>
    <t>se cuenta con un espacio suficiente pero falta espacios recreativos y laboratorios propicios para desarrollo de las diferentes actividades</t>
  </si>
  <si>
    <t>actas de consejo directivo</t>
  </si>
  <si>
    <t>se cuenta con un plan de compras para la adquisicion de recursos para el aprendizaje en las diferentes sedes</t>
  </si>
  <si>
    <t>plan de compras, contabilidad,acta  del consejo directivo</t>
  </si>
  <si>
    <t>se distrubuye los recursos de acuerdo a las necesidades de cada sede.</t>
  </si>
  <si>
    <t>no se realizó mantenimiento a los equipos durante el 2019</t>
  </si>
  <si>
    <t>consejo academico</t>
  </si>
  <si>
    <t>se cuenta con una sala de informatica con mas seguridad que las otras aulas.</t>
  </si>
  <si>
    <t>Solo se cuenta con servicio de restaurante  para todos los estudiantes. La cobertura de transporte es insuficiente.</t>
  </si>
  <si>
    <t>Acta del restauraurante  y consejo directivo</t>
  </si>
  <si>
    <t>se  realiza l planes de mejoramientos a los estudiantes de bajo rendimiento academico</t>
  </si>
  <si>
    <t>formatos    actas del consejo directivo</t>
  </si>
  <si>
    <t>se cuenta co un personal  idoneo capacitado en cada una de las areas</t>
  </si>
  <si>
    <t>hoja de vida de los docentes</t>
  </si>
  <si>
    <t>la induccion se hace muy general.</t>
  </si>
  <si>
    <t>designacion de carga academica</t>
  </si>
  <si>
    <t>las capacitaciones por parte de la SEE Y MEN</t>
  </si>
  <si>
    <t xml:space="preserve">Actas y planillas de asistencia, acta de socializacion </t>
  </si>
  <si>
    <t>el director asigna la carga academica según el perfil de sus docentes</t>
  </si>
  <si>
    <t>acta de asignacion de carga academica</t>
  </si>
  <si>
    <t>hay diez docentes en nombramiento y  3 docentes en provisionalidad y falta el directivo docente encargado del establecimiento educativo</t>
  </si>
  <si>
    <t>actas y hojas de vida.</t>
  </si>
  <si>
    <t>dos docentes son evaluados con la evaluacion de desempeño</t>
  </si>
  <si>
    <t xml:space="preserve">evaluacion de desempeño y protocolo </t>
  </si>
  <si>
    <t>los estimulos solo son para estudiantes</t>
  </si>
  <si>
    <t>mencion de honor,diplomas,medallas</t>
  </si>
  <si>
    <t xml:space="preserve">se participa en la feria de la ciencia en el municipio pero aun faltan mas proyectos de investigacion </t>
  </si>
  <si>
    <t xml:space="preserve">actas de paticipacion en la feria </t>
  </si>
  <si>
    <t>el comité de convivencia escolar no esta en funcionamiento.pero los conflictos se manejan con la ruta de atencion de convivencia escolar.</t>
  </si>
  <si>
    <t>observador,memorandos, actas y compromisos con los padres de familia</t>
  </si>
  <si>
    <t>en el año 2019 no hubo conformacion de grupos para el bienestar del talento humano</t>
  </si>
  <si>
    <t>acta del consejo academico</t>
  </si>
  <si>
    <t>cada año se recibe recursos del FSE</t>
  </si>
  <si>
    <t>contabilidad,acta del consejo directivo</t>
  </si>
  <si>
    <t>se cuenta con personal ideoneo para llevar la contabilidad</t>
  </si>
  <si>
    <t>registros contables</t>
  </si>
  <si>
    <t>Se recibe ingresos de sistema general de participaciones SGP</t>
  </si>
  <si>
    <t>El presupuesto se distribuye para cada sede según el número de estudiantes y sus necesidades</t>
  </si>
  <si>
    <t>se hace una reuníon periódica de rendición de cuentas con la comunidad educativa y el manejo de los recursos se lleva a cabo por un contador público</t>
  </si>
  <si>
    <t>La institución conoce los requerimientos educativos de las poblaciones en situación de vulnerabilidad, pero  no se encuenta con un diseño de planes de trabajo pedagogicos para atenderlas</t>
  </si>
  <si>
    <t>normas vigentes ( PEI)</t>
  </si>
  <si>
    <t>El centro  conoce los requerimientos de una politica de inclusión, pero necesita el diseño de estrategias pedagogicas en concordancias con el (PEI)</t>
  </si>
  <si>
    <t>Documentos institucionales</t>
  </si>
  <si>
    <t>Conoce las acarateristicas de su entorno y procura dar respuesta a estas mediante acciones, que permitan espectativas para promover su calidad de vida.</t>
  </si>
  <si>
    <t>PEI</t>
  </si>
  <si>
    <t>Existen algunas incicativas para apoyar a los estudiantes en la formualción de sus proyectos de vida, como el proyecto escuela y café.</t>
  </si>
  <si>
    <t>Ofrece talleres y charlas a los padres de familia, que oriente a los miembros de la familia con respecto a la mejor manera de ayudar a sus hijos</t>
  </si>
  <si>
    <t>Normas vigentes</t>
  </si>
  <si>
    <t>carencia del desarrollo de actividades de manera conjunta, queden respuestas a problematicas y necesidades de la comunidad educativa</t>
  </si>
  <si>
    <t>L ainstitución da disponibilidad de sus recursos fisicos a disposición de la comunidad.</t>
  </si>
  <si>
    <t>Manual de funciones de los espacios publicos</t>
  </si>
  <si>
    <t>El servicio social estudiantil del CERMA responde a la solución de lagunas problematicas en beneficio de la comunidad.</t>
  </si>
  <si>
    <t>participan activamente en el gobierno escolar</t>
  </si>
  <si>
    <t>se elige un personero y respresentante de los estuciantes, un contralor, dos veedores y un representante de cada grado</t>
  </si>
  <si>
    <t>Participan en las reuniones de rendición de cuentas, consejo de padres y escuela de padres</t>
  </si>
  <si>
    <t xml:space="preserve">se invitan a todos los padres de familia o acudientes a participar activamente en las reuniones </t>
  </si>
  <si>
    <t>se invita a los padres de familia a las reuniones de entrega de informes periódicos, escuela de padres y actividades religiosas y culturales</t>
  </si>
  <si>
    <t>a todos los estudiantes se les entrega  la citación a cada una de las actividades para que sean entregadas en casa a sus acudientes</t>
  </si>
  <si>
    <t>se cuenta con un plan de riesgos con analisis del entorno y descripcion de cada uno de los riesgos y el protocolo a seguir en caso de emergencia</t>
  </si>
  <si>
    <t>plan general de riesgo</t>
  </si>
  <si>
    <t>un profesional en psicologia visita periódicamente la sede principal para detectar estudiantes con necesidades especiales</t>
  </si>
  <si>
    <t>detección e inclusion de estudiantes con necesidades especiales en programas de atención</t>
  </si>
  <si>
    <t>se implementó el proyecto transversal de educación en movilidad y seguridad vial</t>
  </si>
  <si>
    <t>proyecto de movilidad vial</t>
  </si>
  <si>
    <t>normas vigentes ( PEI) La institucion no cuenta con psicologo o profesionales que constatenmente hagan seguimiento a esas necesidades especiales.</t>
  </si>
  <si>
    <t>No  hay estudiantes que pertenezcan a grupos etinicos</t>
  </si>
  <si>
    <t xml:space="preserve"> Se hizo el diagnostico y la institucion no cuenta con infraestructura física para alternancia académica y los estudiantes carecen de recurso tecnológicos</t>
  </si>
  <si>
    <t>Por la situación de la pandemia se ha perdido el contacto físico con los estudiantes y no se ha trabajado en su proyecto de vida con la misma intensidad que en la presencialidad.</t>
  </si>
  <si>
    <t>Por la situacion de emergencia por Covid-19 están suspendidas las reuniones presenciales</t>
  </si>
  <si>
    <t>Por aislamiento nacional no se están utilizando las instalaciones físicas de la institución</t>
  </si>
  <si>
    <t>Por la situación de emergencia la participación fue virtual</t>
  </si>
  <si>
    <t xml:space="preserve"> no  se realizaron ajustes transitorios en  a la mision y visón del centro educativo por la situación de emergencia del COVID-19 .</t>
  </si>
  <si>
    <t>Actas del consejo académico</t>
  </si>
  <si>
    <t>Se hicieron ajustes transitorios  a las metas intituciones, adecuerdo a los decretos emitidos por el ministerio de educación y la secretaria de educación  debido a la emengencia sanitaria.</t>
  </si>
  <si>
    <t>documentos del PEI y la normatividad del MEN</t>
  </si>
  <si>
    <t>En el CERMA se han presentado dificultadesde para dar a conocer la información de los documentos institucionales, teniendo encuenta la problemática que se vive a ctualmente a raiz del COVID-19 y la carencia de recursos tecnologicos para transmitir dicha información.</t>
  </si>
  <si>
    <t>mensajes de textos, llamadas telefonicas, correos electronicos.</t>
  </si>
  <si>
    <t>El centro educativo atiende a la población con necesidades educativas, sin contar con personal capacitado para mejorar estas problematicas presentadas en la institución.</t>
  </si>
  <si>
    <t>Folio de matriculas, certificación medica.</t>
  </si>
  <si>
    <t>AÑO 2021</t>
  </si>
  <si>
    <t>AÑO 2022</t>
  </si>
  <si>
    <t>AÑO  2019</t>
  </si>
  <si>
    <t>Hay un profesional ocacional que se encarga diagnosticar  y orientar los procesos pedagogicos de algunos estudiantes que estan en situacion de vulnerabilidad.</t>
  </si>
  <si>
    <t>Acta de consejo academico                           fotos</t>
  </si>
  <si>
    <t xml:space="preserve">El centro educativo debe abordar un plan estrategico de enseñanza en caso de tener estudiantes con esas condiciones de inclusion </t>
  </si>
  <si>
    <t xml:space="preserve">No hay rstudiantes que pertenezcan a grupos etnicos </t>
  </si>
  <si>
    <t>Conoce las carateristicas de su entorno y procura dar respuesta a estas mediante acciones, que permitan expectativas para promover su calidad de vida.</t>
  </si>
  <si>
    <t xml:space="preserve">La mayoria  de los estudiantes no cuentan con implementos tecnologicos y espacios deportivos que faciliten el proceso de aprendizaje y enseñanza </t>
  </si>
  <si>
    <t xml:space="preserve">Plan de mejoramiento institucional </t>
  </si>
  <si>
    <t>Se hizo charlas informativas con profecionales en diferentes ramas enviados por la administracion municipal</t>
  </si>
  <si>
    <t>manuales de orientacion y guias para trabajar con estudiantes</t>
  </si>
  <si>
    <t>actas de encuentros con padres de familia</t>
  </si>
  <si>
    <t xml:space="preserve">Actas  y fotos </t>
  </si>
  <si>
    <t xml:space="preserve">En el manual de funciones se encuentra los procedimiento para el uso de los recursos fisicos y de los medios para estudiantes y comunidad en general  </t>
  </si>
  <si>
    <t>Archivo del CERMA                                                Plataforma de enjambre</t>
  </si>
  <si>
    <t>Los estudiantes de los grados décimo y undécimo lideran el trabajo social  basado en los proyectos transversales del E.E</t>
  </si>
  <si>
    <t xml:space="preserve">Actas de consejo academico, certificado de servicio social                      </t>
  </si>
  <si>
    <t>Los estudiantes participan activamente en  actividades del centro educativo como: conformacion del gobierno escolar, izadas de banderas, eucaristias, campeonatos deportivos.</t>
  </si>
  <si>
    <t xml:space="preserve">Actas de consejo academico, plataforma enjambre, documentacion de SUPERATE </t>
  </si>
  <si>
    <t>poca participacion en las actividades institucionales y falta seguimiento en los procesos academicos de sus hijos.</t>
  </si>
  <si>
    <t>Acta de Asistencia a reuniones de padres de familia.</t>
  </si>
  <si>
    <t>En tiempo de pandemia se restringe la participacion de las familias a no ser por asuntos prioritarios y teniendo en cuenta las normas de bioseguridad.</t>
  </si>
  <si>
    <t xml:space="preserve">El plan de riesgo no esta actualizado para las condiciones de pandemia </t>
  </si>
  <si>
    <t>plan de riesgos</t>
  </si>
  <si>
    <t>Hay un profesional  pero el acompañamiento no es continuo y no  esta atendiendo todos los casos.</t>
  </si>
  <si>
    <t xml:space="preserve">charla </t>
  </si>
  <si>
    <t>Hay proyecto pero le falta socializar para lograr mas impacto de trasformacion cultural.</t>
  </si>
  <si>
    <t xml:space="preserve">Proyecto de educacion en movilidad y seguridad vial </t>
  </si>
  <si>
    <t>Se dió a conocer en cada una de las Sedes el Horizonte Institucional y se fijaron a la vista de la comunidad la Mision  y la Visión.</t>
  </si>
  <si>
    <t>Elaboración de laminas y carteleras para la divulgación de la misión y visión de la insstitución.</t>
  </si>
  <si>
    <t>Se cuenta con  un conjunto de metas que corresponden a sus objetivos y  al direccionamiento estrategico,</t>
  </si>
  <si>
    <t>Documentos del PEI  y Normatividad del MEN</t>
  </si>
  <si>
    <t>Se da aconocer el proceso de divulgación del direccionamiento estrategico que incluye diversos medios de comunicación.</t>
  </si>
  <si>
    <t>Carteleras,  reuniones de padres de familia.</t>
  </si>
  <si>
    <t>El centro educativo  trabaja con estudiantes que presentan algun tipo de necesidad educativa especial, algunos  con valoración medica y otros no.</t>
  </si>
  <si>
    <t>Certificaciones medicas.                                        Actas  de  visitas de entoidades municipales.</t>
  </si>
  <si>
    <t>Reuniones del concejo académico.</t>
  </si>
  <si>
    <t>Proyectos transversales</t>
  </si>
  <si>
    <t xml:space="preserve">La estrategia pedagogica  aplicada en el centro es coherente con la misión y la visión </t>
  </si>
  <si>
    <t>Plan de fortelecimiento pedagogico y academico</t>
  </si>
  <si>
    <t>Centro realiza  analisis de la autoevaluación institucional y la evaluación docente.</t>
  </si>
  <si>
    <t>Pruebas externas e internas.         Formato de autoevaaluación</t>
  </si>
  <si>
    <t>El centro educativo realiza la autoevaluación teniendo en cuenta la informaci+on emitida por la SED.</t>
  </si>
  <si>
    <t>Webinar con las orientaciones de la SED.                                                Formato de evaluación</t>
  </si>
  <si>
    <t>El concejo directivo se reune  de acuerdo al cronograma y necesidades del Centro Educativo, pero los acuerdos que se establecen no son dados a conocer a los docentes y a la comunidad educativa.</t>
  </si>
  <si>
    <t>Actas del concejo directivo</t>
  </si>
  <si>
    <t>El consejo académico  se reune exporadicamente y no cuenta con una metodologia de trabajo establecida.</t>
  </si>
  <si>
    <t>Actas del concejo academico.                          Formato de asistencia.</t>
  </si>
  <si>
    <t>El comité de evaluación y promoción esta conformado por todo el cuerpo docente del CERMaria Auxiliadora, pero no se reunen oportunamente para analizar y tomar las desiciones oportunas.</t>
  </si>
  <si>
    <t>Actas comision de evaluación y promoción</t>
  </si>
  <si>
    <t>El comité de convivencia  esta conformado pero no cumple con las funciones para lo cual fue creado.</t>
  </si>
  <si>
    <t>Actas del comité de convivencia</t>
  </si>
  <si>
    <t>El concejo estudiantil  esta  conformado pero no se toman las deisiciones pertinentes, no cumpliendo con las funciiones.</t>
  </si>
  <si>
    <t xml:space="preserve">Registro de elección  de los miembros del concejo estudiantil.                                       </t>
  </si>
  <si>
    <t>Se eleigio democraticamente al personero con la participación de todas las sedes, pero no cumplio con su función.</t>
  </si>
  <si>
    <t xml:space="preserve">Actas de escrutineo.                                 </t>
  </si>
  <si>
    <t>La asamblea de padres de familia se reune periodicamente, siendo esta unas de las  instancias de representación de la comunidad educativa</t>
  </si>
  <si>
    <t>Actas                                                                                  Formato de asistencia.</t>
  </si>
  <si>
    <t>El concejo de padres de familia  no se reune para trabajar sobre los asuntos de su competencia.</t>
  </si>
  <si>
    <t>Acta</t>
  </si>
  <si>
    <t>El centro educativo no ah definido mecanismos de comunicación, ya que no se da en el tiempo establecido.</t>
  </si>
  <si>
    <t>Reuniones academicas, mensajes de texto, llamadas telefonicas</t>
  </si>
  <si>
    <t>No se cuenta con una estrategia que fortalezca el trabajo en equipo.</t>
  </si>
  <si>
    <t>Reuniones academicas.                                     Formato de asistencia</t>
  </si>
  <si>
    <t>El reconocimiento de logros se da por  iniciativad e cada docente a los estudiantes.</t>
  </si>
  <si>
    <t>Fotografias</t>
  </si>
  <si>
    <t>Cada docente de manera individual meneja sus practicas pedagogicas sin ser divulgadas a otros educadores.</t>
  </si>
  <si>
    <t>Guias, talleres, material didactico.</t>
  </si>
  <si>
    <t>La comunidad educativo  se siente parte de la institución, pero les hace falta sentir orgullo por su institución.</t>
  </si>
  <si>
    <t>.Horizonte institucional.                                          Salida pedagogica del proyecto escuela y café con los estudiantes que realizan trabajo social.</t>
  </si>
  <si>
    <t>La mayoria de la infraestructura de las sedes educativas  se encuentra en mal estado.</t>
  </si>
  <si>
    <t>En la primera semana se realizan actividades recreativas para la adaptación e integración de los estudiantes.</t>
  </si>
  <si>
    <t>Se observa entusiasmo por los estudiantes en aprender. Carencia de material escolar y didsctico</t>
  </si>
  <si>
    <t>Juego de roles.</t>
  </si>
  <si>
    <t>El centro educativo cuenta con un manual de convivencia no ah sido promovido por los diferentes integrantes de la comunidad educativo.</t>
  </si>
  <si>
    <t xml:space="preserve"> Manual de convivencia  no esta actualizado.</t>
  </si>
  <si>
    <t>En el centro educativo realizan algunas actividades extracurriculares.</t>
  </si>
  <si>
    <t>Izadas de bandera, día de logros, celebraciones del día de la madre</t>
  </si>
  <si>
    <t>Los servicios que reciben nuestros estudiantes como restaurante  y transporte escolar son ofrecidos por  entidades gubernamentales y coordinados por el centro educativo.</t>
  </si>
  <si>
    <t>PAE  y alcaldia municipal.</t>
  </si>
  <si>
    <t>El centro educativo si cuenta con el comité de convivencia,  no realiza mediaciones de las dificultades ni  se dan alternativas de  soluciones presentadas entre los diferentes estamentos de la comunidad.</t>
  </si>
  <si>
    <t>Actas</t>
  </si>
  <si>
    <t xml:space="preserve">Para  el  manejo  de casos dificiles se a apoyado  en las entidaes municipales </t>
  </si>
  <si>
    <t>Fotografias, Actas</t>
  </si>
  <si>
    <t>Se han realizado las reuniones programadas para la entrega de boletines al finalzar cada periodo.</t>
  </si>
  <si>
    <t>Actas de reuniones de padre de familias  asistencia, boletines</t>
  </si>
  <si>
    <t xml:space="preserve">En ocasiones se ha participado en las orientaciones dadas por la Secretaria de Educacion mediante los WEBINAR </t>
  </si>
  <si>
    <t xml:space="preserve">Archivos </t>
  </si>
  <si>
    <t>La Sede Central  ha tenido acompañamiento  y orientaciones de instituciones municipales como salud publica, casa de la cultura.</t>
  </si>
  <si>
    <t>Actas, registros fotograficos</t>
  </si>
  <si>
    <t>El centro educativo no cuenta con convenios ni alianzasa  con el Sector  productivo.</t>
  </si>
  <si>
    <t>La misión , visión  y principios que articulan e identifican  al Centro Educativo Rural Maria Auxliadora siguen vigentes, no se le realizaron ajustes . Estos elementos
han sido apropiados parcialmente por la comunidad educativa.</t>
  </si>
  <si>
    <t>Actas de consejo académico. PEI. SIE</t>
  </si>
  <si>
    <t>El Centro Educativo cuenta con un  conjunto de metas de las cuales algunas son cuantificables que responden a sus objetivos y al direccionamiento estrategico.</t>
  </si>
  <si>
    <t>Documentos del PEI y Normatividad del MEN</t>
  </si>
  <si>
    <t>En el Centro Educativo se da a conocer la parte del direccionamiento estratégico a traves de reuniones de padres de familia y consejo academico.</t>
  </si>
  <si>
    <t>Actas de reuniones</t>
  </si>
  <si>
    <t xml:space="preserve">En el Centro Educativo se recibio orientación por parte de personal capacitado sobre el lenguaje de señas dirigido a los docentes ,adémas hubo visitas de acompañamiento en las  sedes la Meseta y Despensa por parte de una docente de apoyo.  </t>
  </si>
  <si>
    <t>fotografias, registro de las vistas.</t>
  </si>
  <si>
    <t>El centro educativo cuenta con un horizonte institucional conocido y apropiado por la comunidad educativa.</t>
  </si>
  <si>
    <t>el liderazgo , la participacion activa , compromiso , clima escolar</t>
  </si>
  <si>
    <t>Arreglo y mantenimiento de los espacios educativos en cada una de las sedes.La participcion activa de los diferentes estamentos que conforman el gobierno escolar-</t>
  </si>
  <si>
    <t>se logro mantener el nivel de matricula existente a pesar de la situacion de emergencia COVID-19.Los estudiantes recibieron de manera continua el servicio de alimentacion escolar.</t>
  </si>
  <si>
    <t>Contar una red de  internet para mejorar los aprendizajes desde trabajo en casa, aunque se logro la conformación de los distintos organos del gobierno escolar su operativa fur intermitente.</t>
  </si>
  <si>
    <t>nuestra comunidad requiere de una mejor conectividad para fortalecer los procesos de aprendizajes desde el trabajo en casa.Mejorar la adecuación de las instalaciones educativas para la implementación y seguimiento al proces de transición gradual, progresivo , seguro de la prestación del servicio educativo bajo el esquema de alternancia.</t>
  </si>
  <si>
    <t>Heyman Aley TorresPaez</t>
  </si>
  <si>
    <t>davidto77@hotmail.com</t>
  </si>
  <si>
    <t>Ana Isabel Avellaneda Arevalo</t>
  </si>
  <si>
    <t>continua la presencia de un profesional ocacional que se encarga diagnosticar  y orientar los procesos pedagogicos de algunos estudiantes que estan en situacion de vulnerabilidad, pero no se hace seguimiento</t>
  </si>
  <si>
    <t>El centro educativo debe abordar un plan estrategico de enseñanza en caso de tener estudiantes con esas condiciones de inclusion , pero no se ha hecho por no contar con esta población</t>
  </si>
  <si>
    <t>Se requiere profesional que trabaje orientacion vocacional para que mejore las expectativas de los estudiantes para su futuro.</t>
  </si>
  <si>
    <t>plan de mejoramiento institucional</t>
  </si>
  <si>
    <t>FOTOS</t>
  </si>
  <si>
    <t>hay iniciativas para formar y fortalecer los proyectos de vida pero falta reforzar con nuevas estrategias principalmente con el PESC</t>
  </si>
  <si>
    <t>Se realizaeron jornadas de explikcación de resultados de pruebas saber e indice de calidad, tambien jornadas lúdicas y recreativas con el fin de que los padres se vincules a las actividades del centro, falta socializar manual de convivencia</t>
  </si>
  <si>
    <t>La oferta en el servicio a la comunidad se mantiene y aun no se cuenta con la oferta educativa para adultos</t>
  </si>
  <si>
    <t>ACTA DE CONSEJO DIRECTIVO</t>
  </si>
  <si>
    <t>El uso de espacios fisicos esta estipulado en el manual de funciones y hace descripcion de todas sus dependencias</t>
  </si>
  <si>
    <t xml:space="preserve">Se cambio la metodolgia de los años anteriores y no se logro los resultados esperados </t>
  </si>
  <si>
    <t>Los estudiantes han participado en las actividades del colegio y las actividades externas donde se han obtenido buenos resultados</t>
  </si>
  <si>
    <t>Actas de participacion en los diferentes eventos</t>
  </si>
  <si>
    <t>La participacion de los padres de familia sigue escasa y falta mas seguimiento a los procesos educativos</t>
  </si>
  <si>
    <t xml:space="preserve">ACTA DE CONSEJO DIRECTIVO </t>
  </si>
  <si>
    <t>Participan en las reuniones estipulas en el calendario escolar</t>
  </si>
  <si>
    <t>ACTAS DEL CONSEJO DIRECTIVO</t>
  </si>
  <si>
    <t xml:space="preserve">Se cuenta con plan de riesgo pero aun no esta actualizado co las necesidades de ola invernal </t>
  </si>
  <si>
    <t>Este año hubo psicologa para guiar casos con estudiantes de riesgo psicosocial y trabajo de docente desde el aula.</t>
  </si>
  <si>
    <t>DOCUMENTO DE PLAN DE RIESGO</t>
  </si>
  <si>
    <t>FICHA TECNICA DE LA PSICOLOGA</t>
  </si>
  <si>
    <t>Existe el proyecto de movilidad vial,pero no se ha socializado mucho este año.</t>
  </si>
  <si>
    <t>se cuenta con los planes de estudio completos; falta socializarlos.</t>
  </si>
  <si>
    <t>palnes de estudio, actas de consejo académico</t>
  </si>
  <si>
    <t xml:space="preserve">Existe definición sobre los métodos y enfoques de enseñanza.No existe un plan de acción para atender a los estudiantes con NEE. </t>
  </si>
  <si>
    <t>el pei y pmi</t>
  </si>
  <si>
    <t>Se cuenta con dotacion para el apoyo del aprendizaje.existen nuevos espacios que permiten la ubicación de material de apoyo.</t>
  </si>
  <si>
    <t>Sala de lectura, salón de depósito de materiales moviliarios y material para proyecto escuela y café, cuatro aulas nuevas en buen estado y el restaurante escolar que cumplen con los estandares de calidad requeridos, sala de informática, aulas temporales.</t>
  </si>
  <si>
    <t>Se cuenta con un SIEE aprobado por el consejo directivo teniendo en cuenta el decreto 1290  y según orientaciones del MEN. Se han hecho ajustes.
El ultimo ajuste  hecho fue a la tabla de valoraciones al desempeño de los estduiantes.</t>
  </si>
  <si>
    <t>SIEE y resultados de las pruebas saber. Pruebas de evaluar para avanzar y sus analisis. Actas consejo académico y directivo</t>
  </si>
  <si>
    <t>Existe enfoque metodológico y estrategias de divulgacion relativos a las opciones didácticas los modelos flexibles no estan siendo aplicados en su totalidad.</t>
  </si>
  <si>
    <t>Planes de clase,proyectos transversales, diario de campo, actas de divulgacion.</t>
  </si>
  <si>
    <t xml:space="preserve">Cuaderno de los estudiantes, diario de campo, planes de clase.planes de mejoramiento. </t>
  </si>
  <si>
    <t>Cuenta con recursos  de gratuidad. Como politica instucional se  adquieren materiales necesarios de acuerdo al presupuesto.</t>
  </si>
  <si>
    <t>Planes de compra,inventario. Actas de consejo directivo</t>
  </si>
  <si>
    <t>El centro educativo cuenta con horario de clase establecidos en todos los niveles y cada una de las sedes.</t>
  </si>
  <si>
    <t>actas. Resolucion de asignación académica</t>
  </si>
  <si>
    <t>Planes de clase, cuadernos, guías pedagógicas y trabjos de los estudiantes.</t>
  </si>
  <si>
    <t>Existe un formato unificado de planes de clase.</t>
  </si>
  <si>
    <t>Planes de clase, planes area y de asignatura.</t>
  </si>
  <si>
    <t>Los docentes implementan estrategias pedagogicas activas. El uso de las tic se hace cada vez mas cotidiano.</t>
  </si>
  <si>
    <t>Planes de clase y  actas de consejo acad'emico.</t>
  </si>
  <si>
    <t>Informes deevaluación y promoción.
Planes de mejoramiento.
Actas de comisión y evaluación.
Diario decampo.</t>
  </si>
  <si>
    <t>Se hace seguimiento a traves del informe periodico al comité de evaluacion y promocion y se implementan estrategias de apoyo para mejorar el desempeño académico.</t>
  </si>
  <si>
    <t>Formato de desempeño académico.
SIEE.
Planes demejoramiento.</t>
  </si>
  <si>
    <t>se realizan los analisis de las pruebas externas y las conclusiones de los analisis de resultados se emplean para el mejoramiento de la practica de aula.</t>
  </si>
  <si>
    <t>analisis de pruebas saber. Rsultados de pruebas externas.</t>
  </si>
  <si>
    <t>Falta mecanismos de control,analisis y tratamiento de las causas de ausentismo.</t>
  </si>
  <si>
    <t>Planillas de asistencia.
Excusas</t>
  </si>
  <si>
    <t>se desarrollan actividades de nivelación en cada una de las areas de conocimiento dentro de los tiempos académicos.</t>
  </si>
  <si>
    <t>actas consejo académico y planes de mejoramiento.</t>
  </si>
  <si>
    <t>se ofrece apoyo pedagógico a los estudiantes con necesidades especiales dentro las capacidades de cada docente. Se ofrece apoyo esporadico de personal de diferentes programas pilotos de entidades gubernamentales.</t>
  </si>
  <si>
    <t>Salud pública.
Personal de apoyo enviado por Secretaria de educación</t>
  </si>
  <si>
    <t>El CERMA realiza manualmente el proceso matricula acorde al formato e indicaciones pertinentes</t>
  </si>
  <si>
    <t>Formatos respectivos matricula</t>
  </si>
  <si>
    <t>No se ha concretado la organización y disposicion oportuna  del archivo institucional CERMA</t>
  </si>
  <si>
    <t>Uso y archivo carpetas manualmente</t>
  </si>
  <si>
    <t>Se cuenta con plataforma VIVE DIGITAL para subir informacion pertinentea calificaciones y evaluaciones</t>
  </si>
  <si>
    <t>No se esta usando la plataforma</t>
  </si>
  <si>
    <t xml:space="preserve">Sede Santa Teresita  - Sede La Despensa - Dependencias Edificacion Antigua Sede Principal CERMA </t>
  </si>
  <si>
    <t xml:space="preserve">No esta establecido programa adecuacion y embellecimiento planta fisica sede principal y rurales CERMA. </t>
  </si>
  <si>
    <t>Se realizan en forma esporadica actividades de limpieza general y embellecimiento CERMA</t>
  </si>
  <si>
    <t>Hay suficiente disponibilidad de espacios fisicos en general en toda el area y superficie CERMA</t>
  </si>
  <si>
    <t>Se necesita proyectar adecuacion oportuna y disponibilidad espacios fisicos acorde a las necesidades comunidad estudiantil</t>
  </si>
  <si>
    <t>Presupuesto insuficiente para proveer los recursos aprendizaje minimos necesarios al cuerpo docente CERMA</t>
  </si>
  <si>
    <t>No se cuenta con papeleria y demas implementos a disposicion de los docentes CERMA</t>
  </si>
  <si>
    <t>No se realizo suministro y dotacion logistica a las necesidades pertinentes CERMA</t>
  </si>
  <si>
    <t xml:space="preserve">Necesidades insatisfechas permanentes de logistica y herramientas PPP Escuela y Café, ademas de impresoras en buen uso </t>
  </si>
  <si>
    <t>No se ha realizado mantenimiento a los equipos electronicos del CERMA</t>
  </si>
  <si>
    <t>No se encuentran en buen uso y actualizados los equipos computacion e impresoras CERMA</t>
  </si>
  <si>
    <t xml:space="preserve">No existe poliza accidentes personales estudiantes y docentes CERMA </t>
  </si>
  <si>
    <t>Se debe socializar y adquirir respectiva poliza accidentes personales estudiantes y docentes CERMA</t>
  </si>
  <si>
    <t xml:space="preserve">Existe el servicio restaurante escolar conforme a los sumistros PAE . Hay disponibilidad transporte escolar. </t>
  </si>
  <si>
    <t>La sede fisica restaurante escolar urge de algunas reparaciones en el area techo. Falta disponibilidad de mesas y sillas para el servicio oportuno del complemento alimenticio a los estudiantes CERMA</t>
  </si>
  <si>
    <t>En el PEI esta establecido los lineamientos de apoyo academico institucional. Ademas de todo lo pertinente a la diversidad y educacion inclusiva</t>
  </si>
  <si>
    <t>Se debe socializar e implementar en los estudiantes y docentes CERMA todo lo pertinente al PEI en apoyo academico y educacion inclusiva CERMA</t>
  </si>
  <si>
    <t>No se encuentra completa las plazas docentes. Se requiere el docente Ciencias Naturales. No hay docente en propiedad de Educacion Fisica. No hay docente en Artistica ni en Etica y Valores.</t>
  </si>
  <si>
    <t>Desde hace tiempo - mas de cinco años - el CERMA no ha podido consolidar el cuerpo docente completo y necesario para las areas basicas estudio y las Ludicas tampoco.</t>
  </si>
  <si>
    <t>No se encuentra especificado en el PEI un protocolo minmo de induccion al estudiante nuevo y para el docente ni administrativo tampoco.</t>
  </si>
  <si>
    <t>Falta protocolo induccion nuevos estudiantes, docentes y administrativos.</t>
  </si>
  <si>
    <t>El cuerpo docente en su mayoria por cuenta propia y de su propio pecunio adelanta estudiso de formacion pedagogica en las universidades certificadas de la region.</t>
  </si>
  <si>
    <t>Estudios concluidos y titulacion respectiva en especializaciones y maestrias en pedagogia de la mayor parte del cuerpo docente.</t>
  </si>
  <si>
    <t>La carga academica supera las horas semanales reglamentarias por la ausencia - vacancia de la plaza - de docentes.</t>
  </si>
  <si>
    <t>Los docentes CERMA trabajan jornada unica completa cubriendo la intensidad horaria semanal de los docentes no asignados aun a la institucion educativa.</t>
  </si>
  <si>
    <t>Se desarrollan todas las actividades academicas minimas por parte del cuerpo docente CERMA; en pro de dar de la forma mas completa el proceso aprendizaje y demas actividades academicas y extracurriculares necesarias</t>
  </si>
  <si>
    <t>Se aplica a los docentes que corresponde la evaluacion de dempeño conforme a la reglamentacion y parametros establecidos en la norma educativa</t>
  </si>
  <si>
    <t>Documentos y protocolo enviado y recibido por el respectivo ente territorial educativo.</t>
  </si>
  <si>
    <t>El CERMA tiene presente e implementa los reconocimientos y merecimientos que sean del caso para los estudiantes destacados en lo academico, deportivo y social de pertenencia a la institucion educativa</t>
  </si>
  <si>
    <t>Izadas Bandera.Mencion Honor. Reconocimiento al mejor ICFES.Conmemoracion dia del estudiante. Salidas extracurriculares pedagogicas.</t>
  </si>
  <si>
    <t>Se estimula la creatividad e innovacion en los estudiantes tanto teoricamente como en la practica tambien.</t>
  </si>
  <si>
    <t>Paricipacion en la feria municipal de la ciencia y la creatividad.</t>
  </si>
  <si>
    <t>Existe en forma detallada el protocolo de Manual de Convivencia.</t>
  </si>
  <si>
    <t>Docentes a cargo de supervisar e implementar el Manual de Convivenvia en el CERMA. Atencion y solucion oportuna a las situaciones y casos que se presentan en el CERMA.</t>
  </si>
  <si>
    <t>El CERMA no cuenta con un programa ni protocolo definido de actividades orientadas al bienestar personal y laboral para el cuerpo docente administrativos.</t>
  </si>
  <si>
    <t>No existe protocolo Bienestar Talento Humano.</t>
  </si>
  <si>
    <t>Los criterios basicos de la institucion, no estan claramente definidos. Por ello se han presentado  dificultades a nivel laboral, ademas de que se trabaja aisladamente y no siempre se lleva a termino, los propositos planteados.</t>
  </si>
  <si>
    <t>Algunos planes y proyectos y eventualmente se trabajan en equipo para articular las acciones</t>
  </si>
  <si>
    <t>Se tienen todos los informes contables de forma oportuna y se encuentran disponibles a la comunidad se cuenta con una persona que lleva la contabilidad</t>
  </si>
  <si>
    <t>Cada año se recibe recursos del FSE. El presupuesto anual es distribuido acorde a las necesidades de cada sede del C,E.R. MARIA AUXILIADORA</t>
  </si>
  <si>
    <t>Se reciben ingresos delm Sistema General de Participación. Existen procesos. Su principal funcion es pa planeacion financiera del Centro Educativo  Rural</t>
  </si>
  <si>
    <t>El C.E,R presenta en las fechas estipuladas, informe financiero a los entes competentes, estos hacen parte del proceso y control del manejo de los recursos.</t>
  </si>
  <si>
    <t>Trabajar mas por el embellecimiento de la planta fisica buscando el mejoramiento de los espacios existentes para el buen ambiente escolar invirtiendo adecuadamene.</t>
  </si>
  <si>
    <t xml:space="preserve">Crear estrategias de organización y funcionamiento de recursos para el CER MARIA AUXILIADORA. </t>
  </si>
  <si>
    <t>El CENTRO EDUCATIVO RURAL MARIA AUXILIADORA. realiza el informe semestral de los recursos adquiridos por el Fondo de Servicio Financiero, ya que estos son utilizados en las diversas necesidades institucionales de a cuerdo a cada uno de los proyectoss ejecutados.</t>
  </si>
  <si>
    <t>Dicho informe se da a conocer a la comunidad educativa, en la rendicion de cuentas.</t>
  </si>
  <si>
    <t>Registo Contable, actas, SIGEP, LA Correspondencia</t>
  </si>
  <si>
    <t>Registro Contable, soporte de las cotizaciones, compras</t>
  </si>
  <si>
    <t>Registros contables, extractos bancarios,correspondencia</t>
  </si>
  <si>
    <t>Contabilidad, Actas de las reuniones del consejo Directivo, planes de compra el archivo contable</t>
  </si>
  <si>
    <t>clara Elisa Villamizar merchan</t>
  </si>
  <si>
    <t>claraeliz.villa@hotmail.com</t>
  </si>
  <si>
    <t>cermariaauxiliadora@hotmail.com-  cermauxiliadora22@gmail.com</t>
  </si>
  <si>
    <t xml:space="preserve">Se han realizado arreglos infraestructura en algunas sedes rurales primaria y unas pocas dependencias sede principal CERMA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</si>
</sst>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sz val="10"/>
      <color theme="1"/>
      <name val="Calibri"/>
      <family val="2"/>
      <scheme val="minor"/>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14">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32" fillId="12"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40" fillId="14" borderId="6" xfId="0" applyFont="1" applyFill="1" applyBorder="1" applyAlignment="1" applyProtection="1">
      <alignment horizontal="left" vertical="justify"/>
      <protection locked="0"/>
    </xf>
    <xf numFmtId="0" fontId="39" fillId="15" borderId="2" xfId="0" applyFont="1" applyFill="1" applyBorder="1" applyAlignment="1" applyProtection="1">
      <alignment horizontal="left" vertical="justify" wrapText="1"/>
      <protection locked="0"/>
    </xf>
    <xf numFmtId="0" fontId="39" fillId="15" borderId="2" xfId="0" applyFont="1" applyFill="1" applyBorder="1" applyAlignment="1" applyProtection="1">
      <alignment horizontal="left" vertical="justify"/>
      <protection locked="0"/>
    </xf>
    <xf numFmtId="0" fontId="32" fillId="14" borderId="2" xfId="0" applyFont="1" applyFill="1" applyBorder="1" applyAlignment="1" applyProtection="1">
      <alignment horizontal="left" vertical="justify" wrapText="1"/>
      <protection locked="0"/>
    </xf>
    <xf numFmtId="0" fontId="32" fillId="14" borderId="6" xfId="0" applyFont="1" applyFill="1" applyBorder="1" applyAlignment="1" applyProtection="1">
      <alignment horizontal="left" vertical="justify" wrapText="1"/>
      <protection locked="0"/>
    </xf>
    <xf numFmtId="0" fontId="32" fillId="14" borderId="6" xfId="0" applyFont="1" applyFill="1" applyBorder="1" applyAlignment="1" applyProtection="1">
      <alignment horizontal="left" vertical="top" wrapText="1"/>
      <protection locked="0"/>
    </xf>
    <xf numFmtId="0" fontId="42" fillId="15" borderId="2"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top" wrapText="1"/>
      <protection locked="0"/>
    </xf>
    <xf numFmtId="0" fontId="43" fillId="0" borderId="0" xfId="0" applyFont="1" applyAlignment="1">
      <alignment wrapText="1"/>
    </xf>
    <xf numFmtId="0" fontId="0" fillId="0" borderId="0" xfId="0" applyAlignment="1">
      <alignment wrapText="1"/>
    </xf>
    <xf numFmtId="0" fontId="39" fillId="11" borderId="6" xfId="0" applyFont="1" applyFill="1" applyBorder="1" applyAlignment="1" applyProtection="1">
      <alignment horizontal="center" vertical="center" wrapText="1"/>
      <protection locked="0"/>
    </xf>
    <xf numFmtId="0" fontId="12" fillId="6" borderId="2" xfId="0" applyFont="1" applyFill="1" applyBorder="1" applyAlignment="1">
      <alignment horizontal="center" vertical="center" wrapText="1"/>
    </xf>
    <xf numFmtId="0" fontId="12" fillId="0" borderId="0" xfId="0" applyFont="1" applyBorder="1" applyAlignment="1">
      <alignment horizontal="center"/>
    </xf>
    <xf numFmtId="0" fontId="39" fillId="18" borderId="6" xfId="0" applyFont="1" applyFill="1" applyBorder="1" applyAlignment="1" applyProtection="1">
      <alignment horizontal="center" vertical="center"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top" wrapText="1"/>
      <protection locked="0"/>
    </xf>
    <xf numFmtId="0" fontId="39" fillId="12" borderId="6" xfId="0" applyFont="1" applyFill="1" applyBorder="1" applyAlignment="1" applyProtection="1">
      <alignment horizontal="center" vertical="center" wrapText="1"/>
      <protection locked="0"/>
    </xf>
    <xf numFmtId="0" fontId="41" fillId="15" borderId="15"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32" fillId="13" borderId="2" xfId="0" applyFont="1" applyFill="1" applyBorder="1" applyAlignment="1" applyProtection="1">
      <alignment horizontal="left" vertical="justify" wrapText="1"/>
      <protection locked="0"/>
    </xf>
    <xf numFmtId="0" fontId="32" fillId="13" borderId="2" xfId="0" applyFont="1" applyFill="1" applyBorder="1" applyAlignment="1" applyProtection="1">
      <alignment horizontal="center" vertical="justify" wrapText="1"/>
      <protection locked="0"/>
    </xf>
    <xf numFmtId="0" fontId="40" fillId="14" borderId="6" xfId="0" applyFont="1" applyFill="1" applyBorder="1" applyAlignment="1" applyProtection="1">
      <alignment horizontal="left" vertical="top" wrapText="1"/>
      <protection locked="0"/>
    </xf>
    <xf numFmtId="0" fontId="42" fillId="14" borderId="6" xfId="0" applyFont="1" applyFill="1" applyBorder="1" applyAlignment="1" applyProtection="1">
      <alignment horizontal="left" vertical="top"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32" fillId="0" borderId="4"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10" xfId="0" applyFont="1" applyFill="1" applyBorder="1" applyAlignment="1">
      <alignment horizontal="left"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18" xfId="0" applyFont="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0"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3C5-4DBF-9C08-A612B1C653AF}"/>
              </c:ext>
            </c:extLst>
          </c:dPt>
          <c:dPt>
            <c:idx val="1"/>
            <c:invertIfNegative val="0"/>
            <c:bubble3D val="0"/>
            <c:spPr>
              <a:solidFill>
                <a:srgbClr val="C00000"/>
              </a:solidFill>
            </c:spPr>
            <c:extLst>
              <c:ext xmlns:c16="http://schemas.microsoft.com/office/drawing/2014/chart" uri="{C3380CC4-5D6E-409C-BE32-E72D297353CC}">
                <c16:uniqueId val="{00000001-A3C5-4DBF-9C08-A612B1C653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C5-4DBF-9C08-A612B1C653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C5-4DBF-9C08-A612B1C653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3C5-4DBF-9C08-A612B1C653AF}"/>
            </c:ext>
          </c:extLst>
        </c:ser>
        <c:dLbls>
          <c:showLegendKey val="0"/>
          <c:showVal val="0"/>
          <c:showCatName val="0"/>
          <c:showSerName val="0"/>
          <c:showPercent val="0"/>
          <c:showBubbleSize val="0"/>
        </c:dLbls>
        <c:gapWidth val="150"/>
        <c:shape val="box"/>
        <c:axId val="38788608"/>
        <c:axId val="38852224"/>
        <c:axId val="0"/>
      </c:bar3DChart>
      <c:catAx>
        <c:axId val="3878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852224"/>
        <c:crosses val="autoZero"/>
        <c:auto val="1"/>
        <c:lblAlgn val="ctr"/>
        <c:lblOffset val="100"/>
        <c:noMultiLvlLbl val="0"/>
      </c:catAx>
      <c:valAx>
        <c:axId val="38852224"/>
        <c:scaling>
          <c:orientation val="minMax"/>
        </c:scaling>
        <c:delete val="1"/>
        <c:axPos val="l"/>
        <c:numFmt formatCode="0%" sourceLinked="1"/>
        <c:majorTickMark val="out"/>
        <c:minorTickMark val="none"/>
        <c:tickLblPos val="nextTo"/>
        <c:crossAx val="38788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2017</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02-4C3F-9B87-10AAADB5F329}"/>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02-4C3F-9B87-10AAADB5F32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102-4C3F-9B87-10AAADB5F3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3-E102-4C3F-9B87-10AAADB5F329}"/>
            </c:ext>
          </c:extLst>
        </c:ser>
        <c:ser>
          <c:idx val="0"/>
          <c:order val="1"/>
          <c:tx>
            <c:strRef>
              <c:f>Directiva!$H$2</c:f>
              <c:strCache>
                <c:ptCount val="1"/>
                <c:pt idx="0">
                  <c:v>AÑO 2018</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02-4C3F-9B87-10AAADB5F3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5-E102-4C3F-9B87-10AAADB5F329}"/>
            </c:ext>
          </c:extLst>
        </c:ser>
        <c:ser>
          <c:idx val="1"/>
          <c:order val="2"/>
          <c:tx>
            <c:strRef>
              <c:f>Directiva!$M$2</c:f>
              <c:strCache>
                <c:ptCount val="1"/>
                <c:pt idx="0">
                  <c:v>AÑO 2019</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102-4C3F-9B87-10AAADB5F329}"/>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102-4C3F-9B87-10AAADB5F329}"/>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02-4C3F-9B87-10AAADB5F329}"/>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102-4C3F-9B87-10AAADB5F3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A-E102-4C3F-9B87-10AAADB5F329}"/>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102-4C3F-9B87-10AAADB5F329}"/>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E102-4C3F-9B87-10AAADB5F329}"/>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102-4C3F-9B87-10AAADB5F3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E-E102-4C3F-9B87-10AAADB5F329}"/>
            </c:ext>
          </c:extLst>
        </c:ser>
        <c:dLbls>
          <c:showLegendKey val="0"/>
          <c:showVal val="0"/>
          <c:showCatName val="0"/>
          <c:showSerName val="0"/>
          <c:showPercent val="0"/>
          <c:showBubbleSize val="0"/>
        </c:dLbls>
        <c:smooth val="0"/>
        <c:axId val="57528832"/>
        <c:axId val="57357376"/>
      </c:lineChart>
      <c:catAx>
        <c:axId val="5752883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7357376"/>
        <c:crosses val="autoZero"/>
        <c:auto val="1"/>
        <c:lblAlgn val="ctr"/>
        <c:lblOffset val="100"/>
        <c:noMultiLvlLbl val="0"/>
      </c:catAx>
      <c:valAx>
        <c:axId val="57357376"/>
        <c:scaling>
          <c:orientation val="minMax"/>
        </c:scaling>
        <c:delete val="1"/>
        <c:axPos val="l"/>
        <c:numFmt formatCode="0%" sourceLinked="1"/>
        <c:majorTickMark val="out"/>
        <c:minorTickMark val="none"/>
        <c:tickLblPos val="nextTo"/>
        <c:crossAx val="57528832"/>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89F-499B-A693-126426F3F5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89F-499B-A693-126426F3F5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2-9A21-4941-AB9F-6A746562B832}"/>
            </c:ext>
          </c:extLst>
        </c:ser>
        <c:ser>
          <c:idx val="0"/>
          <c:order val="1"/>
          <c:tx>
            <c:strRef>
              <c:f>Directiva!$H$2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89F-499B-A693-126426F3F5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89F-499B-A693-126426F3F5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89F-499B-A693-126426F3F5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89F-499B-A693-126426F3F5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7-9A21-4941-AB9F-6A746562B832}"/>
            </c:ext>
          </c:extLst>
        </c:ser>
        <c:ser>
          <c:idx val="1"/>
          <c:order val="2"/>
          <c:tx>
            <c:strRef>
              <c:f>Directiva!$M$2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89F-499B-A693-126426F3F5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89F-499B-A693-126426F3F5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89F-499B-A693-126426F3F5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89F-499B-A693-126426F3F5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9A21-4941-AB9F-6A746562B832}"/>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A21-4941-AB9F-6A746562B832}"/>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A21-4941-AB9F-6A746562B832}"/>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A21-4941-AB9F-6A746562B832}"/>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A21-4941-AB9F-6A746562B8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0.2</c:v>
                </c:pt>
                <c:pt idx="1">
                  <c:v>0.8</c:v>
                </c:pt>
                <c:pt idx="2">
                  <c:v>0</c:v>
                </c:pt>
                <c:pt idx="3">
                  <c:v>0</c:v>
                </c:pt>
              </c:numCache>
            </c:numRef>
          </c:val>
          <c:smooth val="0"/>
          <c:extLst>
            <c:ext xmlns:c16="http://schemas.microsoft.com/office/drawing/2014/chart" uri="{C3380CC4-5D6E-409C-BE32-E72D297353CC}">
              <c16:uniqueId val="{00000011-9A21-4941-AB9F-6A746562B832}"/>
            </c:ext>
          </c:extLst>
        </c:ser>
        <c:dLbls>
          <c:showLegendKey val="0"/>
          <c:showVal val="0"/>
          <c:showCatName val="0"/>
          <c:showSerName val="0"/>
          <c:showPercent val="0"/>
          <c:showBubbleSize val="0"/>
        </c:dLbls>
        <c:smooth val="0"/>
        <c:axId val="57530880"/>
        <c:axId val="57359680"/>
      </c:lineChart>
      <c:catAx>
        <c:axId val="57530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7359680"/>
        <c:crosses val="autoZero"/>
        <c:auto val="1"/>
        <c:lblAlgn val="ctr"/>
        <c:lblOffset val="100"/>
        <c:noMultiLvlLbl val="0"/>
      </c:catAx>
      <c:valAx>
        <c:axId val="57359680"/>
        <c:scaling>
          <c:orientation val="minMax"/>
        </c:scaling>
        <c:delete val="1"/>
        <c:axPos val="l"/>
        <c:numFmt formatCode="0%" sourceLinked="1"/>
        <c:majorTickMark val="out"/>
        <c:minorTickMark val="none"/>
        <c:tickLblPos val="nextTo"/>
        <c:crossAx val="575308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2017</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190-4DA7-97C7-D20FD9CA8599}"/>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190-4DA7-97C7-D20FD9CA85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0.25</c:v>
                </c:pt>
                <c:pt idx="1">
                  <c:v>0.625</c:v>
                </c:pt>
                <c:pt idx="2">
                  <c:v>0.125</c:v>
                </c:pt>
                <c:pt idx="3">
                  <c:v>0</c:v>
                </c:pt>
              </c:numCache>
            </c:numRef>
          </c:val>
          <c:smooth val="0"/>
          <c:extLst>
            <c:ext xmlns:c16="http://schemas.microsoft.com/office/drawing/2014/chart" uri="{C3380CC4-5D6E-409C-BE32-E72D297353CC}">
              <c16:uniqueId val="{00000002-5190-4DA7-97C7-D20FD9CA8599}"/>
            </c:ext>
          </c:extLst>
        </c:ser>
        <c:ser>
          <c:idx val="0"/>
          <c:order val="1"/>
          <c:tx>
            <c:strRef>
              <c:f>Directiva!$H$2</c:f>
              <c:strCache>
                <c:ptCount val="1"/>
                <c:pt idx="0">
                  <c:v>AÑO 2018</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190-4DA7-97C7-D20FD9CA8599}"/>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190-4DA7-97C7-D20FD9CA8599}"/>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190-4DA7-97C7-D20FD9CA8599}"/>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190-4DA7-97C7-D20FD9CA85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0.25</c:v>
                </c:pt>
                <c:pt idx="1">
                  <c:v>0.625</c:v>
                </c:pt>
                <c:pt idx="2">
                  <c:v>0.25</c:v>
                </c:pt>
                <c:pt idx="3">
                  <c:v>0</c:v>
                </c:pt>
              </c:numCache>
            </c:numRef>
          </c:val>
          <c:smooth val="0"/>
          <c:extLst>
            <c:ext xmlns:c16="http://schemas.microsoft.com/office/drawing/2014/chart" uri="{C3380CC4-5D6E-409C-BE32-E72D297353CC}">
              <c16:uniqueId val="{00000007-5190-4DA7-97C7-D20FD9CA8599}"/>
            </c:ext>
          </c:extLst>
        </c:ser>
        <c:ser>
          <c:idx val="1"/>
          <c:order val="2"/>
          <c:tx>
            <c:strRef>
              <c:f>Directiva!$M$2</c:f>
              <c:strCache>
                <c:ptCount val="1"/>
                <c:pt idx="0">
                  <c:v>AÑO 2019</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190-4DA7-97C7-D20FD9CA8599}"/>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190-4DA7-97C7-D20FD9CA8599}"/>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190-4DA7-97C7-D20FD9CA8599}"/>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190-4DA7-97C7-D20FD9CA85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C-5190-4DA7-97C7-D20FD9CA8599}"/>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D-5190-4DA7-97C7-D20FD9CA8599}"/>
            </c:ext>
          </c:extLst>
        </c:ser>
        <c:dLbls>
          <c:showLegendKey val="0"/>
          <c:showVal val="0"/>
          <c:showCatName val="0"/>
          <c:showSerName val="0"/>
          <c:showPercent val="0"/>
          <c:showBubbleSize val="0"/>
        </c:dLbls>
        <c:smooth val="0"/>
        <c:axId val="56922624"/>
        <c:axId val="101983936"/>
      </c:lineChart>
      <c:catAx>
        <c:axId val="56922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1983936"/>
        <c:crosses val="autoZero"/>
        <c:auto val="1"/>
        <c:lblAlgn val="ctr"/>
        <c:lblOffset val="100"/>
        <c:noMultiLvlLbl val="0"/>
      </c:catAx>
      <c:valAx>
        <c:axId val="101983936"/>
        <c:scaling>
          <c:orientation val="minMax"/>
        </c:scaling>
        <c:delete val="1"/>
        <c:axPos val="l"/>
        <c:numFmt formatCode="0%" sourceLinked="1"/>
        <c:majorTickMark val="out"/>
        <c:minorTickMark val="none"/>
        <c:tickLblPos val="nextTo"/>
        <c:crossAx val="569226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EE-4EE8-A597-ED91D3C7F404}"/>
              </c:ext>
            </c:extLst>
          </c:dPt>
          <c:dPt>
            <c:idx val="1"/>
            <c:invertIfNegative val="0"/>
            <c:bubble3D val="0"/>
            <c:spPr>
              <a:solidFill>
                <a:srgbClr val="C00000"/>
              </a:solidFill>
            </c:spPr>
            <c:extLst>
              <c:ext xmlns:c16="http://schemas.microsoft.com/office/drawing/2014/chart" uri="{C3380CC4-5D6E-409C-BE32-E72D297353CC}">
                <c16:uniqueId val="{00000001-F3EE-4EE8-A597-ED91D3C7F40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EE-4EE8-A597-ED91D3C7F40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EE-4EE8-A597-ED91D3C7F4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F3EE-4EE8-A597-ED91D3C7F404}"/>
            </c:ext>
          </c:extLst>
        </c:ser>
        <c:dLbls>
          <c:showLegendKey val="0"/>
          <c:showVal val="0"/>
          <c:showCatName val="0"/>
          <c:showSerName val="0"/>
          <c:showPercent val="0"/>
          <c:showBubbleSize val="0"/>
        </c:dLbls>
        <c:gapWidth val="150"/>
        <c:shape val="box"/>
        <c:axId val="56924672"/>
        <c:axId val="101986240"/>
        <c:axId val="0"/>
      </c:bar3DChart>
      <c:catAx>
        <c:axId val="56924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1986240"/>
        <c:crosses val="autoZero"/>
        <c:auto val="1"/>
        <c:lblAlgn val="ctr"/>
        <c:lblOffset val="100"/>
        <c:noMultiLvlLbl val="0"/>
      </c:catAx>
      <c:valAx>
        <c:axId val="101986240"/>
        <c:scaling>
          <c:orientation val="minMax"/>
        </c:scaling>
        <c:delete val="1"/>
        <c:axPos val="l"/>
        <c:numFmt formatCode="0%" sourceLinked="1"/>
        <c:majorTickMark val="out"/>
        <c:minorTickMark val="none"/>
        <c:tickLblPos val="nextTo"/>
        <c:crossAx val="56924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BD-4728-8127-FE9A04000E5D}"/>
              </c:ext>
            </c:extLst>
          </c:dPt>
          <c:dPt>
            <c:idx val="1"/>
            <c:invertIfNegative val="0"/>
            <c:bubble3D val="0"/>
            <c:spPr>
              <a:solidFill>
                <a:srgbClr val="C00000"/>
              </a:solidFill>
            </c:spPr>
            <c:extLst>
              <c:ext xmlns:c16="http://schemas.microsoft.com/office/drawing/2014/chart" uri="{C3380CC4-5D6E-409C-BE32-E72D297353CC}">
                <c16:uniqueId val="{00000001-CEBD-4728-8127-FE9A04000E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BD-4728-8127-FE9A04000E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BD-4728-8127-FE9A04000E5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CEBD-4728-8127-FE9A04000E5D}"/>
            </c:ext>
          </c:extLst>
        </c:ser>
        <c:dLbls>
          <c:showLegendKey val="0"/>
          <c:showVal val="0"/>
          <c:showCatName val="0"/>
          <c:showSerName val="0"/>
          <c:showPercent val="0"/>
          <c:showBubbleSize val="0"/>
        </c:dLbls>
        <c:gapWidth val="150"/>
        <c:shape val="box"/>
        <c:axId val="56925696"/>
        <c:axId val="101987968"/>
        <c:axId val="0"/>
      </c:bar3DChart>
      <c:catAx>
        <c:axId val="5692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1987968"/>
        <c:crosses val="autoZero"/>
        <c:auto val="1"/>
        <c:lblAlgn val="ctr"/>
        <c:lblOffset val="100"/>
        <c:noMultiLvlLbl val="0"/>
      </c:catAx>
      <c:valAx>
        <c:axId val="101987968"/>
        <c:scaling>
          <c:orientation val="minMax"/>
        </c:scaling>
        <c:delete val="1"/>
        <c:axPos val="l"/>
        <c:numFmt formatCode="0%" sourceLinked="1"/>
        <c:majorTickMark val="out"/>
        <c:minorTickMark val="none"/>
        <c:tickLblPos val="nextTo"/>
        <c:crossAx val="56925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FC-4582-9FDC-3299CC09E4EA}"/>
              </c:ext>
            </c:extLst>
          </c:dPt>
          <c:dPt>
            <c:idx val="1"/>
            <c:invertIfNegative val="0"/>
            <c:bubble3D val="0"/>
            <c:spPr>
              <a:solidFill>
                <a:srgbClr val="C00000"/>
              </a:solidFill>
            </c:spPr>
            <c:extLst>
              <c:ext xmlns:c16="http://schemas.microsoft.com/office/drawing/2014/chart" uri="{C3380CC4-5D6E-409C-BE32-E72D297353CC}">
                <c16:uniqueId val="{00000001-94FC-4582-9FDC-3299CC09E4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FC-4582-9FDC-3299CC09E4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FC-4582-9FDC-3299CC09E4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0.5</c:v>
                </c:pt>
                <c:pt idx="1">
                  <c:v>0.5</c:v>
                </c:pt>
                <c:pt idx="2">
                  <c:v>0</c:v>
                </c:pt>
                <c:pt idx="3">
                  <c:v>0</c:v>
                </c:pt>
              </c:numCache>
            </c:numRef>
          </c:val>
          <c:extLst>
            <c:ext xmlns:c16="http://schemas.microsoft.com/office/drawing/2014/chart" uri="{C3380CC4-5D6E-409C-BE32-E72D297353CC}">
              <c16:uniqueId val="{00000004-94FC-4582-9FDC-3299CC09E4EA}"/>
            </c:ext>
          </c:extLst>
        </c:ser>
        <c:dLbls>
          <c:showLegendKey val="0"/>
          <c:showVal val="0"/>
          <c:showCatName val="0"/>
          <c:showSerName val="0"/>
          <c:showPercent val="0"/>
          <c:showBubbleSize val="0"/>
        </c:dLbls>
        <c:gapWidth val="150"/>
        <c:shape val="box"/>
        <c:axId val="103130624"/>
        <c:axId val="101989696"/>
        <c:axId val="0"/>
      </c:bar3DChart>
      <c:catAx>
        <c:axId val="103130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1989696"/>
        <c:crosses val="autoZero"/>
        <c:auto val="1"/>
        <c:lblAlgn val="ctr"/>
        <c:lblOffset val="100"/>
        <c:noMultiLvlLbl val="0"/>
      </c:catAx>
      <c:valAx>
        <c:axId val="101989696"/>
        <c:scaling>
          <c:orientation val="minMax"/>
        </c:scaling>
        <c:delete val="1"/>
        <c:axPos val="l"/>
        <c:numFmt formatCode="0%" sourceLinked="1"/>
        <c:majorTickMark val="out"/>
        <c:minorTickMark val="none"/>
        <c:tickLblPos val="nextTo"/>
        <c:crossAx val="103130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2017</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18A-4E67-952C-BA8820DDEF4D}"/>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18A-4E67-952C-BA8820DDEF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018A-4E67-952C-BA8820DDEF4D}"/>
            </c:ext>
          </c:extLst>
        </c:ser>
        <c:ser>
          <c:idx val="0"/>
          <c:order val="1"/>
          <c:tx>
            <c:strRef>
              <c:f>Directiva!$H$2</c:f>
              <c:strCache>
                <c:ptCount val="1"/>
                <c:pt idx="0">
                  <c:v>AÑO 2018</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18A-4E67-952C-BA8820DDEF4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18A-4E67-952C-BA8820DDEF4D}"/>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18A-4E67-952C-BA8820DDEF4D}"/>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18A-4E67-952C-BA8820DDEF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018A-4E67-952C-BA8820DDEF4D}"/>
            </c:ext>
          </c:extLst>
        </c:ser>
        <c:ser>
          <c:idx val="1"/>
          <c:order val="2"/>
          <c:tx>
            <c:strRef>
              <c:f>Directiva!$M$2</c:f>
              <c:strCache>
                <c:ptCount val="1"/>
                <c:pt idx="0">
                  <c:v>AÑO 2019</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18A-4E67-952C-BA8820DDEF4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18A-4E67-952C-BA8820DDEF4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18A-4E67-952C-BA8820DDEF4D}"/>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18A-4E67-952C-BA8820DDEF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018A-4E67-952C-BA8820DDEF4D}"/>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D-018A-4E67-952C-BA8820DDEF4D}"/>
            </c:ext>
          </c:extLst>
        </c:ser>
        <c:dLbls>
          <c:showLegendKey val="0"/>
          <c:showVal val="0"/>
          <c:showCatName val="0"/>
          <c:showSerName val="0"/>
          <c:showPercent val="0"/>
          <c:showBubbleSize val="0"/>
        </c:dLbls>
        <c:smooth val="0"/>
        <c:axId val="103131648"/>
        <c:axId val="103810176"/>
      </c:lineChart>
      <c:catAx>
        <c:axId val="103131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3810176"/>
        <c:crosses val="autoZero"/>
        <c:auto val="1"/>
        <c:lblAlgn val="ctr"/>
        <c:lblOffset val="100"/>
        <c:noMultiLvlLbl val="0"/>
      </c:catAx>
      <c:valAx>
        <c:axId val="103810176"/>
        <c:scaling>
          <c:orientation val="minMax"/>
        </c:scaling>
        <c:delete val="1"/>
        <c:axPos val="l"/>
        <c:numFmt formatCode="0%" sourceLinked="1"/>
        <c:majorTickMark val="out"/>
        <c:minorTickMark val="none"/>
        <c:tickLblPos val="nextTo"/>
        <c:crossAx val="1031316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8D9-41DF-A2BD-5D81335825D9}"/>
              </c:ext>
            </c:extLst>
          </c:dPt>
          <c:dPt>
            <c:idx val="1"/>
            <c:invertIfNegative val="0"/>
            <c:bubble3D val="0"/>
            <c:spPr>
              <a:solidFill>
                <a:srgbClr val="C00000"/>
              </a:solidFill>
            </c:spPr>
            <c:extLst>
              <c:ext xmlns:c16="http://schemas.microsoft.com/office/drawing/2014/chart" uri="{C3380CC4-5D6E-409C-BE32-E72D297353CC}">
                <c16:uniqueId val="{00000001-C8D9-41DF-A2BD-5D81335825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D9-41DF-A2BD-5D81335825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D9-41DF-A2BD-5D81335825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0.22222222222222221</c:v>
                </c:pt>
                <c:pt idx="1">
                  <c:v>0.77777777777777779</c:v>
                </c:pt>
                <c:pt idx="2">
                  <c:v>0</c:v>
                </c:pt>
                <c:pt idx="3">
                  <c:v>0</c:v>
                </c:pt>
              </c:numCache>
            </c:numRef>
          </c:val>
          <c:extLst>
            <c:ext xmlns:c16="http://schemas.microsoft.com/office/drawing/2014/chart" uri="{C3380CC4-5D6E-409C-BE32-E72D297353CC}">
              <c16:uniqueId val="{00000004-C8D9-41DF-A2BD-5D81335825D9}"/>
            </c:ext>
          </c:extLst>
        </c:ser>
        <c:dLbls>
          <c:showLegendKey val="0"/>
          <c:showVal val="0"/>
          <c:showCatName val="0"/>
          <c:showSerName val="0"/>
          <c:showPercent val="0"/>
          <c:showBubbleSize val="0"/>
        </c:dLbls>
        <c:gapWidth val="150"/>
        <c:shape val="box"/>
        <c:axId val="103132672"/>
        <c:axId val="103813056"/>
        <c:axId val="0"/>
      </c:bar3DChart>
      <c:catAx>
        <c:axId val="10313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3813056"/>
        <c:crosses val="autoZero"/>
        <c:auto val="1"/>
        <c:lblAlgn val="ctr"/>
        <c:lblOffset val="100"/>
        <c:noMultiLvlLbl val="0"/>
      </c:catAx>
      <c:valAx>
        <c:axId val="103813056"/>
        <c:scaling>
          <c:orientation val="minMax"/>
        </c:scaling>
        <c:delete val="1"/>
        <c:axPos val="l"/>
        <c:numFmt formatCode="0%" sourceLinked="1"/>
        <c:majorTickMark val="out"/>
        <c:minorTickMark val="none"/>
        <c:tickLblPos val="nextTo"/>
        <c:crossAx val="103132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B4-481A-A7EC-D6B6DA5146E7}"/>
              </c:ext>
            </c:extLst>
          </c:dPt>
          <c:dPt>
            <c:idx val="1"/>
            <c:invertIfNegative val="0"/>
            <c:bubble3D val="0"/>
            <c:spPr>
              <a:solidFill>
                <a:srgbClr val="C00000"/>
              </a:solidFill>
            </c:spPr>
            <c:extLst>
              <c:ext xmlns:c16="http://schemas.microsoft.com/office/drawing/2014/chart" uri="{C3380CC4-5D6E-409C-BE32-E72D297353CC}">
                <c16:uniqueId val="{00000001-8BB4-481A-A7EC-D6B6DA5146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B4-481A-A7EC-D6B6DA5146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B4-481A-A7EC-D6B6DA5146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0.22222222222222221</c:v>
                </c:pt>
                <c:pt idx="1">
                  <c:v>0.77777777777777779</c:v>
                </c:pt>
                <c:pt idx="2">
                  <c:v>0</c:v>
                </c:pt>
                <c:pt idx="3">
                  <c:v>0</c:v>
                </c:pt>
              </c:numCache>
            </c:numRef>
          </c:val>
          <c:extLst>
            <c:ext xmlns:c16="http://schemas.microsoft.com/office/drawing/2014/chart" uri="{C3380CC4-5D6E-409C-BE32-E72D297353CC}">
              <c16:uniqueId val="{00000004-8BB4-481A-A7EC-D6B6DA5146E7}"/>
            </c:ext>
          </c:extLst>
        </c:ser>
        <c:dLbls>
          <c:showLegendKey val="0"/>
          <c:showVal val="0"/>
          <c:showCatName val="0"/>
          <c:showSerName val="0"/>
          <c:showPercent val="0"/>
          <c:showBubbleSize val="0"/>
        </c:dLbls>
        <c:gapWidth val="150"/>
        <c:shape val="box"/>
        <c:axId val="103965184"/>
        <c:axId val="103814784"/>
        <c:axId val="0"/>
      </c:bar3DChart>
      <c:catAx>
        <c:axId val="103965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3814784"/>
        <c:crosses val="autoZero"/>
        <c:auto val="1"/>
        <c:lblAlgn val="ctr"/>
        <c:lblOffset val="100"/>
        <c:noMultiLvlLbl val="0"/>
      </c:catAx>
      <c:valAx>
        <c:axId val="103814784"/>
        <c:scaling>
          <c:orientation val="minMax"/>
        </c:scaling>
        <c:delete val="1"/>
        <c:axPos val="l"/>
        <c:numFmt formatCode="0%" sourceLinked="1"/>
        <c:majorTickMark val="out"/>
        <c:minorTickMark val="none"/>
        <c:tickLblPos val="nextTo"/>
        <c:crossAx val="103965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80-4054-818B-9A6C3D792C8E}"/>
              </c:ext>
            </c:extLst>
          </c:dPt>
          <c:dPt>
            <c:idx val="1"/>
            <c:invertIfNegative val="0"/>
            <c:bubble3D val="0"/>
            <c:spPr>
              <a:solidFill>
                <a:srgbClr val="C00000"/>
              </a:solidFill>
            </c:spPr>
            <c:extLst>
              <c:ext xmlns:c16="http://schemas.microsoft.com/office/drawing/2014/chart" uri="{C3380CC4-5D6E-409C-BE32-E72D297353CC}">
                <c16:uniqueId val="{00000001-6580-4054-818B-9A6C3D792C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80-4054-818B-9A6C3D792C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80-4054-818B-9A6C3D792C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0.22222222222222221</c:v>
                </c:pt>
                <c:pt idx="1">
                  <c:v>0.77777777777777779</c:v>
                </c:pt>
                <c:pt idx="2">
                  <c:v>0</c:v>
                </c:pt>
                <c:pt idx="3">
                  <c:v>0</c:v>
                </c:pt>
              </c:numCache>
            </c:numRef>
          </c:val>
          <c:extLst>
            <c:ext xmlns:c16="http://schemas.microsoft.com/office/drawing/2014/chart" uri="{C3380CC4-5D6E-409C-BE32-E72D297353CC}">
              <c16:uniqueId val="{00000004-6580-4054-818B-9A6C3D792C8E}"/>
            </c:ext>
          </c:extLst>
        </c:ser>
        <c:dLbls>
          <c:showLegendKey val="0"/>
          <c:showVal val="0"/>
          <c:showCatName val="0"/>
          <c:showSerName val="0"/>
          <c:showPercent val="0"/>
          <c:showBubbleSize val="0"/>
        </c:dLbls>
        <c:gapWidth val="150"/>
        <c:shape val="box"/>
        <c:axId val="103966208"/>
        <c:axId val="103815936"/>
        <c:axId val="0"/>
      </c:bar3DChart>
      <c:catAx>
        <c:axId val="103966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3815936"/>
        <c:crosses val="autoZero"/>
        <c:auto val="1"/>
        <c:lblAlgn val="ctr"/>
        <c:lblOffset val="100"/>
        <c:noMultiLvlLbl val="0"/>
      </c:catAx>
      <c:valAx>
        <c:axId val="103815936"/>
        <c:scaling>
          <c:orientation val="minMax"/>
        </c:scaling>
        <c:delete val="1"/>
        <c:axPos val="l"/>
        <c:numFmt formatCode="0%" sourceLinked="1"/>
        <c:majorTickMark val="out"/>
        <c:minorTickMark val="none"/>
        <c:tickLblPos val="nextTo"/>
        <c:crossAx val="103966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8A-4AD5-BB0D-9A6A7FE46D07}"/>
              </c:ext>
            </c:extLst>
          </c:dPt>
          <c:dPt>
            <c:idx val="1"/>
            <c:invertIfNegative val="0"/>
            <c:bubble3D val="0"/>
            <c:spPr>
              <a:solidFill>
                <a:srgbClr val="C00000"/>
              </a:solidFill>
            </c:spPr>
            <c:extLst>
              <c:ext xmlns:c16="http://schemas.microsoft.com/office/drawing/2014/chart" uri="{C3380CC4-5D6E-409C-BE32-E72D297353CC}">
                <c16:uniqueId val="{00000001-028A-4AD5-BB0D-9A6A7FE46D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8A-4AD5-BB0D-9A6A7FE46D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8A-4AD5-BB0D-9A6A7FE46D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028A-4AD5-BB0D-9A6A7FE46D07}"/>
            </c:ext>
          </c:extLst>
        </c:ser>
        <c:dLbls>
          <c:showLegendKey val="0"/>
          <c:showVal val="0"/>
          <c:showCatName val="0"/>
          <c:showSerName val="0"/>
          <c:showPercent val="0"/>
          <c:showBubbleSize val="0"/>
        </c:dLbls>
        <c:gapWidth val="150"/>
        <c:shape val="box"/>
        <c:axId val="59168256"/>
        <c:axId val="38853952"/>
        <c:axId val="0"/>
      </c:bar3DChart>
      <c:catAx>
        <c:axId val="59168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853952"/>
        <c:crosses val="autoZero"/>
        <c:auto val="1"/>
        <c:lblAlgn val="ctr"/>
        <c:lblOffset val="100"/>
        <c:noMultiLvlLbl val="0"/>
      </c:catAx>
      <c:valAx>
        <c:axId val="38853952"/>
        <c:scaling>
          <c:orientation val="minMax"/>
        </c:scaling>
        <c:delete val="1"/>
        <c:axPos val="l"/>
        <c:numFmt formatCode="0%" sourceLinked="1"/>
        <c:majorTickMark val="out"/>
        <c:minorTickMark val="none"/>
        <c:tickLblPos val="nextTo"/>
        <c:crossAx val="59168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DC6-490C-A010-48E3FF2F395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DC6-490C-A010-48E3FF2F39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0.77777777777777779</c:v>
                </c:pt>
                <c:pt idx="2">
                  <c:v>0</c:v>
                </c:pt>
                <c:pt idx="3">
                  <c:v>0</c:v>
                </c:pt>
              </c:numCache>
            </c:numRef>
          </c:val>
          <c:smooth val="0"/>
          <c:extLst>
            <c:ext xmlns:c16="http://schemas.microsoft.com/office/drawing/2014/chart" uri="{C3380CC4-5D6E-409C-BE32-E72D297353CC}">
              <c16:uniqueId val="{00000002-60F1-43B8-9376-4D337F3180B3}"/>
            </c:ext>
          </c:extLst>
        </c:ser>
        <c:ser>
          <c:idx val="0"/>
          <c:order val="1"/>
          <c:tx>
            <c:strRef>
              <c:f>Directiva!$H$2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DC6-490C-A010-48E3FF2F395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DC6-490C-A010-48E3FF2F395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DC6-490C-A010-48E3FF2F395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DC6-490C-A010-48E3FF2F39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0.22222222222222221</c:v>
                </c:pt>
                <c:pt idx="1">
                  <c:v>0.77777777777777779</c:v>
                </c:pt>
                <c:pt idx="2">
                  <c:v>0</c:v>
                </c:pt>
                <c:pt idx="3">
                  <c:v>0</c:v>
                </c:pt>
              </c:numCache>
            </c:numRef>
          </c:val>
          <c:smooth val="0"/>
          <c:extLst>
            <c:ext xmlns:c16="http://schemas.microsoft.com/office/drawing/2014/chart" uri="{C3380CC4-5D6E-409C-BE32-E72D297353CC}">
              <c16:uniqueId val="{00000007-60F1-43B8-9376-4D337F3180B3}"/>
            </c:ext>
          </c:extLst>
        </c:ser>
        <c:ser>
          <c:idx val="1"/>
          <c:order val="2"/>
          <c:tx>
            <c:strRef>
              <c:f>Directiva!$M$2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DC6-490C-A010-48E3FF2F395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DC6-490C-A010-48E3FF2F395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DC6-490C-A010-48E3FF2F395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DC6-490C-A010-48E3FF2F39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0.22222222222222221</c:v>
                </c:pt>
                <c:pt idx="1">
                  <c:v>0.77777777777777779</c:v>
                </c:pt>
                <c:pt idx="2">
                  <c:v>0</c:v>
                </c:pt>
                <c:pt idx="3">
                  <c:v>0</c:v>
                </c:pt>
              </c:numCache>
            </c:numRef>
          </c:val>
          <c:smooth val="0"/>
          <c:extLst>
            <c:ext xmlns:c16="http://schemas.microsoft.com/office/drawing/2014/chart" uri="{C3380CC4-5D6E-409C-BE32-E72D297353CC}">
              <c16:uniqueId val="{0000000C-60F1-43B8-9376-4D337F3180B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0.55555555555555558</c:v>
                </c:pt>
                <c:pt idx="1">
                  <c:v>0.44444444444444442</c:v>
                </c:pt>
                <c:pt idx="2">
                  <c:v>0</c:v>
                </c:pt>
                <c:pt idx="3">
                  <c:v>0</c:v>
                </c:pt>
              </c:numCache>
            </c:numRef>
          </c:val>
          <c:smooth val="0"/>
          <c:extLst>
            <c:ext xmlns:c16="http://schemas.microsoft.com/office/drawing/2014/chart" uri="{C3380CC4-5D6E-409C-BE32-E72D297353CC}">
              <c16:uniqueId val="{0000000D-60F1-43B8-9376-4D337F3180B3}"/>
            </c:ext>
          </c:extLst>
        </c:ser>
        <c:dLbls>
          <c:showLegendKey val="0"/>
          <c:showVal val="0"/>
          <c:showCatName val="0"/>
          <c:showSerName val="0"/>
          <c:showPercent val="0"/>
          <c:showBubbleSize val="0"/>
        </c:dLbls>
        <c:smooth val="0"/>
        <c:axId val="103968256"/>
        <c:axId val="104030784"/>
      </c:lineChart>
      <c:catAx>
        <c:axId val="103968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4030784"/>
        <c:crosses val="autoZero"/>
        <c:auto val="1"/>
        <c:lblAlgn val="ctr"/>
        <c:lblOffset val="100"/>
        <c:noMultiLvlLbl val="0"/>
      </c:catAx>
      <c:valAx>
        <c:axId val="104030784"/>
        <c:scaling>
          <c:orientation val="minMax"/>
        </c:scaling>
        <c:delete val="1"/>
        <c:axPos val="l"/>
        <c:numFmt formatCode="0%" sourceLinked="1"/>
        <c:majorTickMark val="out"/>
        <c:minorTickMark val="none"/>
        <c:tickLblPos val="nextTo"/>
        <c:crossAx val="1039682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D8-44ED-98A5-62DCAE6C82BA}"/>
              </c:ext>
            </c:extLst>
          </c:dPt>
          <c:dPt>
            <c:idx val="1"/>
            <c:invertIfNegative val="0"/>
            <c:bubble3D val="0"/>
            <c:spPr>
              <a:solidFill>
                <a:srgbClr val="C00000"/>
              </a:solidFill>
            </c:spPr>
            <c:extLst>
              <c:ext xmlns:c16="http://schemas.microsoft.com/office/drawing/2014/chart" uri="{C3380CC4-5D6E-409C-BE32-E72D297353CC}">
                <c16:uniqueId val="{00000001-12D8-44ED-98A5-62DCAE6C82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D8-44ED-98A5-62DCAE6C82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D8-44ED-98A5-62DCAE6C82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12D8-44ED-98A5-62DCAE6C82BA}"/>
            </c:ext>
          </c:extLst>
        </c:ser>
        <c:dLbls>
          <c:showLegendKey val="0"/>
          <c:showVal val="0"/>
          <c:showCatName val="0"/>
          <c:showSerName val="0"/>
          <c:showPercent val="0"/>
          <c:showBubbleSize val="0"/>
        </c:dLbls>
        <c:gapWidth val="150"/>
        <c:shape val="box"/>
        <c:axId val="104323072"/>
        <c:axId val="104033088"/>
        <c:axId val="0"/>
      </c:bar3DChart>
      <c:catAx>
        <c:axId val="104323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4033088"/>
        <c:crosses val="autoZero"/>
        <c:auto val="1"/>
        <c:lblAlgn val="ctr"/>
        <c:lblOffset val="100"/>
        <c:noMultiLvlLbl val="0"/>
      </c:catAx>
      <c:valAx>
        <c:axId val="104033088"/>
        <c:scaling>
          <c:orientation val="minMax"/>
        </c:scaling>
        <c:delete val="1"/>
        <c:axPos val="l"/>
        <c:numFmt formatCode="0%" sourceLinked="1"/>
        <c:majorTickMark val="out"/>
        <c:minorTickMark val="none"/>
        <c:tickLblPos val="nextTo"/>
        <c:crossAx val="104323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51-454D-B2A7-63E9576DB92C}"/>
              </c:ext>
            </c:extLst>
          </c:dPt>
          <c:dPt>
            <c:idx val="1"/>
            <c:invertIfNegative val="0"/>
            <c:bubble3D val="0"/>
            <c:spPr>
              <a:solidFill>
                <a:srgbClr val="C00000"/>
              </a:solidFill>
            </c:spPr>
            <c:extLst>
              <c:ext xmlns:c16="http://schemas.microsoft.com/office/drawing/2014/chart" uri="{C3380CC4-5D6E-409C-BE32-E72D297353CC}">
                <c16:uniqueId val="{00000001-9751-454D-B2A7-63E9576DB9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51-454D-B2A7-63E9576DB9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51-454D-B2A7-63E9576DB9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9751-454D-B2A7-63E9576DB92C}"/>
            </c:ext>
          </c:extLst>
        </c:ser>
        <c:dLbls>
          <c:showLegendKey val="0"/>
          <c:showVal val="0"/>
          <c:showCatName val="0"/>
          <c:showSerName val="0"/>
          <c:showPercent val="0"/>
          <c:showBubbleSize val="0"/>
        </c:dLbls>
        <c:gapWidth val="150"/>
        <c:shape val="box"/>
        <c:axId val="104324608"/>
        <c:axId val="104034816"/>
        <c:axId val="0"/>
      </c:bar3DChart>
      <c:catAx>
        <c:axId val="104324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4034816"/>
        <c:crosses val="autoZero"/>
        <c:auto val="1"/>
        <c:lblAlgn val="ctr"/>
        <c:lblOffset val="100"/>
        <c:noMultiLvlLbl val="0"/>
      </c:catAx>
      <c:valAx>
        <c:axId val="104034816"/>
        <c:scaling>
          <c:orientation val="minMax"/>
        </c:scaling>
        <c:delete val="1"/>
        <c:axPos val="l"/>
        <c:numFmt formatCode="0%" sourceLinked="1"/>
        <c:majorTickMark val="out"/>
        <c:minorTickMark val="none"/>
        <c:tickLblPos val="nextTo"/>
        <c:crossAx val="104324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304-4A5D-A6A5-90E6594B3B71}"/>
              </c:ext>
            </c:extLst>
          </c:dPt>
          <c:dPt>
            <c:idx val="1"/>
            <c:invertIfNegative val="0"/>
            <c:bubble3D val="0"/>
            <c:spPr>
              <a:solidFill>
                <a:srgbClr val="C00000"/>
              </a:solidFill>
            </c:spPr>
            <c:extLst>
              <c:ext xmlns:c16="http://schemas.microsoft.com/office/drawing/2014/chart" uri="{C3380CC4-5D6E-409C-BE32-E72D297353CC}">
                <c16:uniqueId val="{00000001-A304-4A5D-A6A5-90E6594B3B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04-4A5D-A6A5-90E6594B3B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04-4A5D-A6A5-90E6594B3B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0.5</c:v>
                </c:pt>
                <c:pt idx="1">
                  <c:v>0.5</c:v>
                </c:pt>
                <c:pt idx="2">
                  <c:v>0</c:v>
                </c:pt>
                <c:pt idx="3">
                  <c:v>0</c:v>
                </c:pt>
              </c:numCache>
            </c:numRef>
          </c:val>
          <c:extLst>
            <c:ext xmlns:c16="http://schemas.microsoft.com/office/drawing/2014/chart" uri="{C3380CC4-5D6E-409C-BE32-E72D297353CC}">
              <c16:uniqueId val="{00000004-A304-4A5D-A6A5-90E6594B3B71}"/>
            </c:ext>
          </c:extLst>
        </c:ser>
        <c:dLbls>
          <c:showLegendKey val="0"/>
          <c:showVal val="0"/>
          <c:showCatName val="0"/>
          <c:showSerName val="0"/>
          <c:showPercent val="0"/>
          <c:showBubbleSize val="0"/>
        </c:dLbls>
        <c:gapWidth val="150"/>
        <c:shape val="box"/>
        <c:axId val="104432128"/>
        <c:axId val="104036544"/>
        <c:axId val="0"/>
      </c:bar3DChart>
      <c:catAx>
        <c:axId val="104432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4036544"/>
        <c:crosses val="autoZero"/>
        <c:auto val="1"/>
        <c:lblAlgn val="ctr"/>
        <c:lblOffset val="100"/>
        <c:noMultiLvlLbl val="0"/>
      </c:catAx>
      <c:valAx>
        <c:axId val="104036544"/>
        <c:scaling>
          <c:orientation val="minMax"/>
        </c:scaling>
        <c:delete val="1"/>
        <c:axPos val="l"/>
        <c:numFmt formatCode="0%" sourceLinked="1"/>
        <c:majorTickMark val="out"/>
        <c:minorTickMark val="none"/>
        <c:tickLblPos val="nextTo"/>
        <c:crossAx val="104432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C9E-4C43-A497-0FC54115A4D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C9E-4C43-A497-0FC54115A4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0.77777777777777779</c:v>
                </c:pt>
                <c:pt idx="2">
                  <c:v>0</c:v>
                </c:pt>
                <c:pt idx="3">
                  <c:v>0</c:v>
                </c:pt>
              </c:numCache>
            </c:numRef>
          </c:val>
          <c:smooth val="0"/>
          <c:extLst>
            <c:ext xmlns:c16="http://schemas.microsoft.com/office/drawing/2014/chart" uri="{C3380CC4-5D6E-409C-BE32-E72D297353CC}">
              <c16:uniqueId val="{00000002-E79B-4366-A0C7-49A344255F37}"/>
            </c:ext>
          </c:extLst>
        </c:ser>
        <c:ser>
          <c:idx val="0"/>
          <c:order val="1"/>
          <c:tx>
            <c:strRef>
              <c:f>Directiva!$H$2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C9E-4C43-A497-0FC54115A4D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C9E-4C43-A497-0FC54115A4D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C9E-4C43-A497-0FC54115A4D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C9E-4C43-A497-0FC54115A4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0.22222222222222221</c:v>
                </c:pt>
                <c:pt idx="1">
                  <c:v>0.77777777777777779</c:v>
                </c:pt>
                <c:pt idx="2">
                  <c:v>0</c:v>
                </c:pt>
                <c:pt idx="3">
                  <c:v>0</c:v>
                </c:pt>
              </c:numCache>
            </c:numRef>
          </c:val>
          <c:smooth val="0"/>
          <c:extLst>
            <c:ext xmlns:c16="http://schemas.microsoft.com/office/drawing/2014/chart" uri="{C3380CC4-5D6E-409C-BE32-E72D297353CC}">
              <c16:uniqueId val="{00000007-E79B-4366-A0C7-49A344255F37}"/>
            </c:ext>
          </c:extLst>
        </c:ser>
        <c:ser>
          <c:idx val="1"/>
          <c:order val="2"/>
          <c:tx>
            <c:strRef>
              <c:f>Directiva!$M$2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C9E-4C43-A497-0FC54115A4D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C9E-4C43-A497-0FC54115A4D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C9E-4C43-A497-0FC54115A4D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C9E-4C43-A497-0FC54115A4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0.22222222222222221</c:v>
                </c:pt>
                <c:pt idx="1">
                  <c:v>0.77777777777777779</c:v>
                </c:pt>
                <c:pt idx="2">
                  <c:v>0</c:v>
                </c:pt>
                <c:pt idx="3">
                  <c:v>0</c:v>
                </c:pt>
              </c:numCache>
            </c:numRef>
          </c:val>
          <c:smooth val="0"/>
          <c:extLst>
            <c:ext xmlns:c16="http://schemas.microsoft.com/office/drawing/2014/chart" uri="{C3380CC4-5D6E-409C-BE32-E72D297353CC}">
              <c16:uniqueId val="{0000000C-E79B-4366-A0C7-49A344255F3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D-E79B-4366-A0C7-49A344255F37}"/>
            </c:ext>
          </c:extLst>
        </c:ser>
        <c:dLbls>
          <c:showLegendKey val="0"/>
          <c:showVal val="0"/>
          <c:showCatName val="0"/>
          <c:showSerName val="0"/>
          <c:showPercent val="0"/>
          <c:showBubbleSize val="0"/>
        </c:dLbls>
        <c:smooth val="0"/>
        <c:axId val="104433152"/>
        <c:axId val="112091136"/>
      </c:lineChart>
      <c:catAx>
        <c:axId val="1044331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2091136"/>
        <c:crosses val="autoZero"/>
        <c:auto val="1"/>
        <c:lblAlgn val="ctr"/>
        <c:lblOffset val="100"/>
        <c:noMultiLvlLbl val="0"/>
      </c:catAx>
      <c:valAx>
        <c:axId val="112091136"/>
        <c:scaling>
          <c:orientation val="minMax"/>
        </c:scaling>
        <c:delete val="1"/>
        <c:axPos val="l"/>
        <c:numFmt formatCode="0%" sourceLinked="1"/>
        <c:majorTickMark val="out"/>
        <c:minorTickMark val="none"/>
        <c:tickLblPos val="nextTo"/>
        <c:crossAx val="1044331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C9A-490B-84A7-AC6A2CDCB7E4}"/>
              </c:ext>
            </c:extLst>
          </c:dPt>
          <c:dPt>
            <c:idx val="1"/>
            <c:invertIfNegative val="0"/>
            <c:bubble3D val="0"/>
            <c:spPr>
              <a:solidFill>
                <a:srgbClr val="C00000"/>
              </a:solidFill>
            </c:spPr>
            <c:extLst>
              <c:ext xmlns:c16="http://schemas.microsoft.com/office/drawing/2014/chart" uri="{C3380CC4-5D6E-409C-BE32-E72D297353CC}">
                <c16:uniqueId val="{00000001-EC9A-490B-84A7-AC6A2CDCB7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9A-490B-84A7-AC6A2CDCB7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9A-490B-84A7-AC6A2CDCB7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C9A-490B-84A7-AC6A2CDCB7E4}"/>
            </c:ext>
          </c:extLst>
        </c:ser>
        <c:dLbls>
          <c:showLegendKey val="0"/>
          <c:showVal val="0"/>
          <c:showCatName val="0"/>
          <c:showSerName val="0"/>
          <c:showPercent val="0"/>
          <c:showBubbleSize val="0"/>
        </c:dLbls>
        <c:gapWidth val="150"/>
        <c:shape val="box"/>
        <c:axId val="135729152"/>
        <c:axId val="112093440"/>
        <c:axId val="0"/>
      </c:bar3DChart>
      <c:catAx>
        <c:axId val="135729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2093440"/>
        <c:crosses val="autoZero"/>
        <c:auto val="1"/>
        <c:lblAlgn val="ctr"/>
        <c:lblOffset val="100"/>
        <c:noMultiLvlLbl val="0"/>
      </c:catAx>
      <c:valAx>
        <c:axId val="112093440"/>
        <c:scaling>
          <c:orientation val="minMax"/>
        </c:scaling>
        <c:delete val="1"/>
        <c:axPos val="l"/>
        <c:numFmt formatCode="0%" sourceLinked="1"/>
        <c:majorTickMark val="out"/>
        <c:minorTickMark val="none"/>
        <c:tickLblPos val="nextTo"/>
        <c:crossAx val="1357291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188-45F7-B21E-8C29A5447FC0}"/>
              </c:ext>
            </c:extLst>
          </c:dPt>
          <c:dPt>
            <c:idx val="1"/>
            <c:invertIfNegative val="0"/>
            <c:bubble3D val="0"/>
            <c:spPr>
              <a:solidFill>
                <a:srgbClr val="CC0000"/>
              </a:solidFill>
            </c:spPr>
            <c:extLst>
              <c:ext xmlns:c16="http://schemas.microsoft.com/office/drawing/2014/chart" uri="{C3380CC4-5D6E-409C-BE32-E72D297353CC}">
                <c16:uniqueId val="{00000001-3188-45F7-B21E-8C29A5447F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88-45F7-B21E-8C29A5447F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88-45F7-B21E-8C29A5447F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0.2</c:v>
                </c:pt>
                <c:pt idx="1">
                  <c:v>0.8</c:v>
                </c:pt>
                <c:pt idx="2">
                  <c:v>0</c:v>
                </c:pt>
                <c:pt idx="3">
                  <c:v>0</c:v>
                </c:pt>
              </c:numCache>
            </c:numRef>
          </c:val>
          <c:extLst>
            <c:ext xmlns:c16="http://schemas.microsoft.com/office/drawing/2014/chart" uri="{C3380CC4-5D6E-409C-BE32-E72D297353CC}">
              <c16:uniqueId val="{00000004-3188-45F7-B21E-8C29A5447FC0}"/>
            </c:ext>
          </c:extLst>
        </c:ser>
        <c:dLbls>
          <c:showLegendKey val="0"/>
          <c:showVal val="0"/>
          <c:showCatName val="0"/>
          <c:showSerName val="0"/>
          <c:showPercent val="0"/>
          <c:showBubbleSize val="0"/>
        </c:dLbls>
        <c:gapWidth val="150"/>
        <c:shape val="box"/>
        <c:axId val="135730688"/>
        <c:axId val="112095744"/>
        <c:axId val="0"/>
      </c:bar3DChart>
      <c:catAx>
        <c:axId val="1357306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2095744"/>
        <c:crosses val="autoZero"/>
        <c:auto val="1"/>
        <c:lblAlgn val="ctr"/>
        <c:lblOffset val="100"/>
        <c:noMultiLvlLbl val="0"/>
      </c:catAx>
      <c:valAx>
        <c:axId val="112095744"/>
        <c:scaling>
          <c:orientation val="minMax"/>
        </c:scaling>
        <c:delete val="1"/>
        <c:axPos val="l"/>
        <c:numFmt formatCode="0%" sourceLinked="1"/>
        <c:majorTickMark val="out"/>
        <c:minorTickMark val="none"/>
        <c:tickLblPos val="nextTo"/>
        <c:crossAx val="1357306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1EE-431D-9B60-1B4F3A9E20D1}"/>
              </c:ext>
            </c:extLst>
          </c:dPt>
          <c:dPt>
            <c:idx val="1"/>
            <c:invertIfNegative val="0"/>
            <c:bubble3D val="0"/>
            <c:spPr>
              <a:solidFill>
                <a:srgbClr val="CC0000"/>
              </a:solidFill>
            </c:spPr>
            <c:extLst>
              <c:ext xmlns:c16="http://schemas.microsoft.com/office/drawing/2014/chart" uri="{C3380CC4-5D6E-409C-BE32-E72D297353CC}">
                <c16:uniqueId val="{00000001-91EE-431D-9B60-1B4F3A9E20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EE-431D-9B60-1B4F3A9E20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EE-431D-9B60-1B4F3A9E20D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91EE-431D-9B60-1B4F3A9E20D1}"/>
            </c:ext>
          </c:extLst>
        </c:ser>
        <c:dLbls>
          <c:showLegendKey val="0"/>
          <c:showVal val="0"/>
          <c:showCatName val="0"/>
          <c:showSerName val="0"/>
          <c:showPercent val="0"/>
          <c:showBubbleSize val="0"/>
        </c:dLbls>
        <c:gapWidth val="150"/>
        <c:shape val="box"/>
        <c:axId val="135731712"/>
        <c:axId val="112097472"/>
        <c:axId val="0"/>
      </c:bar3DChart>
      <c:catAx>
        <c:axId val="135731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2097472"/>
        <c:crosses val="autoZero"/>
        <c:auto val="1"/>
        <c:lblAlgn val="ctr"/>
        <c:lblOffset val="100"/>
        <c:noMultiLvlLbl val="0"/>
      </c:catAx>
      <c:valAx>
        <c:axId val="112097472"/>
        <c:scaling>
          <c:orientation val="minMax"/>
        </c:scaling>
        <c:delete val="1"/>
        <c:axPos val="l"/>
        <c:numFmt formatCode="0%" sourceLinked="1"/>
        <c:majorTickMark val="out"/>
        <c:minorTickMark val="none"/>
        <c:tickLblPos val="nextTo"/>
        <c:crossAx val="135731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26C-443E-8FF0-445CEDC1C202}"/>
              </c:ext>
            </c:extLst>
          </c:dPt>
          <c:dPt>
            <c:idx val="1"/>
            <c:invertIfNegative val="0"/>
            <c:bubble3D val="0"/>
            <c:spPr>
              <a:solidFill>
                <a:srgbClr val="CC0000"/>
              </a:solidFill>
            </c:spPr>
            <c:extLst>
              <c:ext xmlns:c16="http://schemas.microsoft.com/office/drawing/2014/chart" uri="{C3380CC4-5D6E-409C-BE32-E72D297353CC}">
                <c16:uniqueId val="{00000001-126C-443E-8FF0-445CEDC1C2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6C-443E-8FF0-445CEDC1C2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6C-443E-8FF0-445CEDC1C2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126C-443E-8FF0-445CEDC1C202}"/>
            </c:ext>
          </c:extLst>
        </c:ser>
        <c:dLbls>
          <c:showLegendKey val="0"/>
          <c:showVal val="0"/>
          <c:showCatName val="0"/>
          <c:showSerName val="0"/>
          <c:showPercent val="0"/>
          <c:showBubbleSize val="0"/>
        </c:dLbls>
        <c:gapWidth val="150"/>
        <c:shape val="box"/>
        <c:axId val="135732736"/>
        <c:axId val="135905280"/>
        <c:axId val="0"/>
      </c:bar3DChart>
      <c:catAx>
        <c:axId val="135732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5905280"/>
        <c:crosses val="autoZero"/>
        <c:auto val="1"/>
        <c:lblAlgn val="ctr"/>
        <c:lblOffset val="100"/>
        <c:noMultiLvlLbl val="0"/>
      </c:catAx>
      <c:valAx>
        <c:axId val="135905280"/>
        <c:scaling>
          <c:orientation val="minMax"/>
        </c:scaling>
        <c:delete val="1"/>
        <c:axPos val="l"/>
        <c:numFmt formatCode="0%" sourceLinked="1"/>
        <c:majorTickMark val="out"/>
        <c:minorTickMark val="none"/>
        <c:tickLblPos val="nextTo"/>
        <c:crossAx val="135732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AA4-458B-B322-559DE6CADF33}"/>
              </c:ext>
            </c:extLst>
          </c:dPt>
          <c:dPt>
            <c:idx val="1"/>
            <c:invertIfNegative val="0"/>
            <c:bubble3D val="0"/>
            <c:spPr>
              <a:solidFill>
                <a:srgbClr val="CC0000"/>
              </a:solidFill>
            </c:spPr>
            <c:extLst>
              <c:ext xmlns:c16="http://schemas.microsoft.com/office/drawing/2014/chart" uri="{C3380CC4-5D6E-409C-BE32-E72D297353CC}">
                <c16:uniqueId val="{00000001-5AA4-458B-B322-559DE6CADF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A4-458B-B322-559DE6CADF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A4-458B-B322-559DE6CADF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0.55555555555555558</c:v>
                </c:pt>
                <c:pt idx="1">
                  <c:v>0.44444444444444442</c:v>
                </c:pt>
                <c:pt idx="2">
                  <c:v>0</c:v>
                </c:pt>
                <c:pt idx="3">
                  <c:v>0</c:v>
                </c:pt>
              </c:numCache>
            </c:numRef>
          </c:val>
          <c:extLst>
            <c:ext xmlns:c16="http://schemas.microsoft.com/office/drawing/2014/chart" uri="{C3380CC4-5D6E-409C-BE32-E72D297353CC}">
              <c16:uniqueId val="{00000004-5AA4-458B-B322-559DE6CADF33}"/>
            </c:ext>
          </c:extLst>
        </c:ser>
        <c:dLbls>
          <c:showLegendKey val="0"/>
          <c:showVal val="0"/>
          <c:showCatName val="0"/>
          <c:showSerName val="0"/>
          <c:showPercent val="0"/>
          <c:showBubbleSize val="0"/>
        </c:dLbls>
        <c:gapWidth val="150"/>
        <c:shape val="box"/>
        <c:axId val="136208896"/>
        <c:axId val="135907008"/>
        <c:axId val="0"/>
      </c:bar3DChart>
      <c:catAx>
        <c:axId val="136208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5907008"/>
        <c:crosses val="autoZero"/>
        <c:auto val="1"/>
        <c:lblAlgn val="ctr"/>
        <c:lblOffset val="100"/>
        <c:noMultiLvlLbl val="0"/>
      </c:catAx>
      <c:valAx>
        <c:axId val="135907008"/>
        <c:scaling>
          <c:orientation val="minMax"/>
        </c:scaling>
        <c:delete val="1"/>
        <c:axPos val="l"/>
        <c:numFmt formatCode="0%" sourceLinked="1"/>
        <c:majorTickMark val="out"/>
        <c:minorTickMark val="none"/>
        <c:tickLblPos val="nextTo"/>
        <c:crossAx val="13620889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E4-4E3A-96FF-B0069738A9EA}"/>
              </c:ext>
            </c:extLst>
          </c:dPt>
          <c:dPt>
            <c:idx val="1"/>
            <c:invertIfNegative val="0"/>
            <c:bubble3D val="0"/>
            <c:spPr>
              <a:solidFill>
                <a:srgbClr val="C00000"/>
              </a:solidFill>
            </c:spPr>
            <c:extLst>
              <c:ext xmlns:c16="http://schemas.microsoft.com/office/drawing/2014/chart" uri="{C3380CC4-5D6E-409C-BE32-E72D297353CC}">
                <c16:uniqueId val="{00000001-6EE4-4E3A-96FF-B0069738A9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E4-4E3A-96FF-B0069738A9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E4-4E3A-96FF-B0069738A9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6EE4-4E3A-96FF-B0069738A9EA}"/>
            </c:ext>
          </c:extLst>
        </c:ser>
        <c:dLbls>
          <c:showLegendKey val="0"/>
          <c:showVal val="0"/>
          <c:showCatName val="0"/>
          <c:showSerName val="0"/>
          <c:showPercent val="0"/>
          <c:showBubbleSize val="0"/>
        </c:dLbls>
        <c:gapWidth val="150"/>
        <c:shape val="box"/>
        <c:axId val="59169280"/>
        <c:axId val="39347328"/>
        <c:axId val="0"/>
      </c:bar3DChart>
      <c:catAx>
        <c:axId val="59169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347328"/>
        <c:crosses val="autoZero"/>
        <c:auto val="1"/>
        <c:lblAlgn val="ctr"/>
        <c:lblOffset val="100"/>
        <c:noMultiLvlLbl val="0"/>
      </c:catAx>
      <c:valAx>
        <c:axId val="39347328"/>
        <c:scaling>
          <c:orientation val="minMax"/>
        </c:scaling>
        <c:delete val="1"/>
        <c:axPos val="l"/>
        <c:numFmt formatCode="0%" sourceLinked="1"/>
        <c:majorTickMark val="out"/>
        <c:minorTickMark val="none"/>
        <c:tickLblPos val="nextTo"/>
        <c:crossAx val="59169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497-40FE-8D0C-F67A930B9EFE}"/>
              </c:ext>
            </c:extLst>
          </c:dPt>
          <c:dPt>
            <c:idx val="1"/>
            <c:invertIfNegative val="0"/>
            <c:bubble3D val="0"/>
            <c:spPr>
              <a:solidFill>
                <a:srgbClr val="CC0000"/>
              </a:solidFill>
            </c:spPr>
            <c:extLst>
              <c:ext xmlns:c16="http://schemas.microsoft.com/office/drawing/2014/chart" uri="{C3380CC4-5D6E-409C-BE32-E72D297353CC}">
                <c16:uniqueId val="{00000001-1497-40FE-8D0C-F67A930B9E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97-40FE-8D0C-F67A930B9E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97-40FE-8D0C-F67A930B9E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497-40FE-8D0C-F67A930B9EFE}"/>
            </c:ext>
          </c:extLst>
        </c:ser>
        <c:dLbls>
          <c:showLegendKey val="0"/>
          <c:showVal val="0"/>
          <c:showCatName val="0"/>
          <c:showSerName val="0"/>
          <c:showPercent val="0"/>
          <c:showBubbleSize val="0"/>
        </c:dLbls>
        <c:gapWidth val="150"/>
        <c:shape val="box"/>
        <c:axId val="136209920"/>
        <c:axId val="135908736"/>
        <c:axId val="0"/>
      </c:bar3DChart>
      <c:catAx>
        <c:axId val="136209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5908736"/>
        <c:crosses val="autoZero"/>
        <c:auto val="1"/>
        <c:lblAlgn val="ctr"/>
        <c:lblOffset val="100"/>
        <c:noMultiLvlLbl val="0"/>
      </c:catAx>
      <c:valAx>
        <c:axId val="135908736"/>
        <c:scaling>
          <c:orientation val="minMax"/>
        </c:scaling>
        <c:delete val="1"/>
        <c:axPos val="l"/>
        <c:numFmt formatCode="0%" sourceLinked="1"/>
        <c:majorTickMark val="out"/>
        <c:minorTickMark val="none"/>
        <c:tickLblPos val="nextTo"/>
        <c:crossAx val="136209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23-4262-A52C-8FE7D3E9C454}"/>
              </c:ext>
            </c:extLst>
          </c:dPt>
          <c:dPt>
            <c:idx val="1"/>
            <c:invertIfNegative val="0"/>
            <c:bubble3D val="0"/>
            <c:spPr>
              <a:solidFill>
                <a:srgbClr val="C00000"/>
              </a:solidFill>
            </c:spPr>
            <c:extLst>
              <c:ext xmlns:c16="http://schemas.microsoft.com/office/drawing/2014/chart" uri="{C3380CC4-5D6E-409C-BE32-E72D297353CC}">
                <c16:uniqueId val="{00000001-5923-4262-A52C-8FE7D3E9C4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23-4262-A52C-8FE7D3E9C4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23-4262-A52C-8FE7D3E9C4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0.4</c:v>
                </c:pt>
                <c:pt idx="1">
                  <c:v>0.2</c:v>
                </c:pt>
                <c:pt idx="2">
                  <c:v>0.4</c:v>
                </c:pt>
                <c:pt idx="3">
                  <c:v>0</c:v>
                </c:pt>
              </c:numCache>
            </c:numRef>
          </c:val>
          <c:extLst>
            <c:ext xmlns:c16="http://schemas.microsoft.com/office/drawing/2014/chart" uri="{C3380CC4-5D6E-409C-BE32-E72D297353CC}">
              <c16:uniqueId val="{00000004-5923-4262-A52C-8FE7D3E9C454}"/>
            </c:ext>
          </c:extLst>
        </c:ser>
        <c:dLbls>
          <c:showLegendKey val="0"/>
          <c:showVal val="0"/>
          <c:showCatName val="0"/>
          <c:showSerName val="0"/>
          <c:showPercent val="0"/>
          <c:showBubbleSize val="0"/>
        </c:dLbls>
        <c:gapWidth val="150"/>
        <c:shape val="box"/>
        <c:axId val="136211968"/>
        <c:axId val="135912768"/>
        <c:axId val="0"/>
      </c:bar3DChart>
      <c:catAx>
        <c:axId val="136211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5912768"/>
        <c:crosses val="autoZero"/>
        <c:auto val="1"/>
        <c:lblAlgn val="ctr"/>
        <c:lblOffset val="100"/>
        <c:noMultiLvlLbl val="0"/>
      </c:catAx>
      <c:valAx>
        <c:axId val="135912768"/>
        <c:scaling>
          <c:orientation val="minMax"/>
        </c:scaling>
        <c:delete val="1"/>
        <c:axPos val="l"/>
        <c:numFmt formatCode="0%" sourceLinked="1"/>
        <c:majorTickMark val="out"/>
        <c:minorTickMark val="none"/>
        <c:tickLblPos val="nextTo"/>
        <c:crossAx val="136211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818-4C5D-A242-74AAAAAB410F}"/>
              </c:ext>
            </c:extLst>
          </c:dPt>
          <c:dPt>
            <c:idx val="1"/>
            <c:invertIfNegative val="0"/>
            <c:bubble3D val="0"/>
            <c:spPr>
              <a:solidFill>
                <a:srgbClr val="C00000"/>
              </a:solidFill>
            </c:spPr>
            <c:extLst>
              <c:ext xmlns:c16="http://schemas.microsoft.com/office/drawing/2014/chart" uri="{C3380CC4-5D6E-409C-BE32-E72D297353CC}">
                <c16:uniqueId val="{00000001-A818-4C5D-A242-74AAAAAB41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818-4C5D-A242-74AAAAAB41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818-4C5D-A242-74AAAAAB41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Academica!$H$4:$K$4</c:f>
              <c:numCache>
                <c:formatCode>0%</c:formatCode>
                <c:ptCount val="4"/>
                <c:pt idx="0">
                  <c:v>0.4</c:v>
                </c:pt>
                <c:pt idx="1">
                  <c:v>0.2</c:v>
                </c:pt>
                <c:pt idx="2">
                  <c:v>0.4</c:v>
                </c:pt>
                <c:pt idx="3">
                  <c:v>0</c:v>
                </c:pt>
              </c:numCache>
            </c:numRef>
          </c:val>
          <c:extLst>
            <c:ext xmlns:c16="http://schemas.microsoft.com/office/drawing/2014/chart" uri="{C3380CC4-5D6E-409C-BE32-E72D297353CC}">
              <c16:uniqueId val="{00000004-A818-4C5D-A242-74AAAAAB410F}"/>
            </c:ext>
          </c:extLst>
        </c:ser>
        <c:dLbls>
          <c:showLegendKey val="0"/>
          <c:showVal val="0"/>
          <c:showCatName val="0"/>
          <c:showSerName val="0"/>
          <c:showPercent val="0"/>
          <c:showBubbleSize val="0"/>
        </c:dLbls>
        <c:gapWidth val="150"/>
        <c:shape val="box"/>
        <c:axId val="136504832"/>
        <c:axId val="55985280"/>
        <c:axId val="0"/>
      </c:bar3DChart>
      <c:catAx>
        <c:axId val="136504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985280"/>
        <c:crosses val="autoZero"/>
        <c:auto val="1"/>
        <c:lblAlgn val="ctr"/>
        <c:lblOffset val="100"/>
        <c:noMultiLvlLbl val="0"/>
      </c:catAx>
      <c:valAx>
        <c:axId val="55985280"/>
        <c:scaling>
          <c:orientation val="minMax"/>
        </c:scaling>
        <c:delete val="1"/>
        <c:axPos val="l"/>
        <c:numFmt formatCode="0%" sourceLinked="1"/>
        <c:majorTickMark val="out"/>
        <c:minorTickMark val="none"/>
        <c:tickLblPos val="nextTo"/>
        <c:crossAx val="1365048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0A0-4351-8F30-ECEC08B067E4}"/>
              </c:ext>
            </c:extLst>
          </c:dPt>
          <c:dPt>
            <c:idx val="1"/>
            <c:invertIfNegative val="0"/>
            <c:bubble3D val="0"/>
            <c:spPr>
              <a:solidFill>
                <a:srgbClr val="C00000"/>
              </a:solidFill>
            </c:spPr>
            <c:extLst>
              <c:ext xmlns:c16="http://schemas.microsoft.com/office/drawing/2014/chart" uri="{C3380CC4-5D6E-409C-BE32-E72D297353CC}">
                <c16:uniqueId val="{00000001-60A0-4351-8F30-ECEC08B067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A0-4351-8F30-ECEC08B067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A0-4351-8F30-ECEC08B067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0.4</c:v>
                </c:pt>
                <c:pt idx="1">
                  <c:v>0.2</c:v>
                </c:pt>
                <c:pt idx="2">
                  <c:v>0.4</c:v>
                </c:pt>
                <c:pt idx="3">
                  <c:v>0</c:v>
                </c:pt>
              </c:numCache>
            </c:numRef>
          </c:val>
          <c:extLst>
            <c:ext xmlns:c16="http://schemas.microsoft.com/office/drawing/2014/chart" uri="{C3380CC4-5D6E-409C-BE32-E72D297353CC}">
              <c16:uniqueId val="{00000004-60A0-4351-8F30-ECEC08B067E4}"/>
            </c:ext>
          </c:extLst>
        </c:ser>
        <c:dLbls>
          <c:showLegendKey val="0"/>
          <c:showVal val="0"/>
          <c:showCatName val="0"/>
          <c:showSerName val="0"/>
          <c:showPercent val="0"/>
          <c:showBubbleSize val="0"/>
        </c:dLbls>
        <c:gapWidth val="150"/>
        <c:shape val="box"/>
        <c:axId val="136505856"/>
        <c:axId val="55987008"/>
        <c:axId val="0"/>
      </c:bar3DChart>
      <c:catAx>
        <c:axId val="13650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987008"/>
        <c:crosses val="autoZero"/>
        <c:auto val="1"/>
        <c:lblAlgn val="ctr"/>
        <c:lblOffset val="100"/>
        <c:noMultiLvlLbl val="0"/>
      </c:catAx>
      <c:valAx>
        <c:axId val="55987008"/>
        <c:scaling>
          <c:orientation val="minMax"/>
        </c:scaling>
        <c:delete val="1"/>
        <c:axPos val="l"/>
        <c:numFmt formatCode="0%" sourceLinked="1"/>
        <c:majorTickMark val="out"/>
        <c:minorTickMark val="none"/>
        <c:tickLblPos val="nextTo"/>
        <c:crossAx val="136505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01-4751-901C-FB9C657C9B2E}"/>
              </c:ext>
            </c:extLst>
          </c:dPt>
          <c:dPt>
            <c:idx val="1"/>
            <c:invertIfNegative val="0"/>
            <c:bubble3D val="0"/>
            <c:spPr>
              <a:solidFill>
                <a:srgbClr val="C00000"/>
              </a:solidFill>
            </c:spPr>
            <c:extLst>
              <c:ext xmlns:c16="http://schemas.microsoft.com/office/drawing/2014/chart" uri="{C3380CC4-5D6E-409C-BE32-E72D297353CC}">
                <c16:uniqueId val="{00000001-BD01-4751-901C-FB9C657C9B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01-4751-901C-FB9C657C9B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01-4751-901C-FB9C657C9B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BD01-4751-901C-FB9C657C9B2E}"/>
            </c:ext>
          </c:extLst>
        </c:ser>
        <c:dLbls>
          <c:showLegendKey val="0"/>
          <c:showVal val="0"/>
          <c:showCatName val="0"/>
          <c:showSerName val="0"/>
          <c:showPercent val="0"/>
          <c:showBubbleSize val="0"/>
        </c:dLbls>
        <c:gapWidth val="150"/>
        <c:shape val="box"/>
        <c:axId val="56225792"/>
        <c:axId val="55989888"/>
        <c:axId val="0"/>
      </c:bar3DChart>
      <c:catAx>
        <c:axId val="56225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989888"/>
        <c:crosses val="autoZero"/>
        <c:auto val="1"/>
        <c:lblAlgn val="ctr"/>
        <c:lblOffset val="100"/>
        <c:noMultiLvlLbl val="0"/>
      </c:catAx>
      <c:valAx>
        <c:axId val="55989888"/>
        <c:scaling>
          <c:orientation val="minMax"/>
        </c:scaling>
        <c:delete val="1"/>
        <c:axPos val="l"/>
        <c:numFmt formatCode="0%" sourceLinked="1"/>
        <c:majorTickMark val="out"/>
        <c:minorTickMark val="none"/>
        <c:tickLblPos val="nextTo"/>
        <c:crossAx val="562257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D9-4254-A8BE-6BC995FC4916}"/>
              </c:ext>
            </c:extLst>
          </c:dPt>
          <c:dPt>
            <c:idx val="1"/>
            <c:invertIfNegative val="0"/>
            <c:bubble3D val="0"/>
            <c:spPr>
              <a:solidFill>
                <a:srgbClr val="C00000"/>
              </a:solidFill>
            </c:spPr>
            <c:extLst>
              <c:ext xmlns:c16="http://schemas.microsoft.com/office/drawing/2014/chart" uri="{C3380CC4-5D6E-409C-BE32-E72D297353CC}">
                <c16:uniqueId val="{00000001-1ED9-4254-A8BE-6BC995FC49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D9-4254-A8BE-6BC995FC49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D9-4254-A8BE-6BC995FC49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1ED9-4254-A8BE-6BC995FC4916}"/>
            </c:ext>
          </c:extLst>
        </c:ser>
        <c:dLbls>
          <c:showLegendKey val="0"/>
          <c:showVal val="0"/>
          <c:showCatName val="0"/>
          <c:showSerName val="0"/>
          <c:showPercent val="0"/>
          <c:showBubbleSize val="0"/>
        </c:dLbls>
        <c:gapWidth val="150"/>
        <c:shape val="box"/>
        <c:axId val="56226816"/>
        <c:axId val="55991616"/>
        <c:axId val="0"/>
      </c:bar3DChart>
      <c:catAx>
        <c:axId val="5622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991616"/>
        <c:crosses val="autoZero"/>
        <c:auto val="1"/>
        <c:lblAlgn val="ctr"/>
        <c:lblOffset val="100"/>
        <c:noMultiLvlLbl val="0"/>
      </c:catAx>
      <c:valAx>
        <c:axId val="55991616"/>
        <c:scaling>
          <c:orientation val="minMax"/>
        </c:scaling>
        <c:delete val="1"/>
        <c:axPos val="l"/>
        <c:numFmt formatCode="0%" sourceLinked="1"/>
        <c:majorTickMark val="out"/>
        <c:minorTickMark val="none"/>
        <c:tickLblPos val="nextTo"/>
        <c:crossAx val="562268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EF1-4EC3-8CE5-A488576EDA3C}"/>
              </c:ext>
            </c:extLst>
          </c:dPt>
          <c:dPt>
            <c:idx val="1"/>
            <c:invertIfNegative val="0"/>
            <c:bubble3D val="0"/>
            <c:spPr>
              <a:solidFill>
                <a:srgbClr val="C00000"/>
              </a:solidFill>
            </c:spPr>
            <c:extLst>
              <c:ext xmlns:c16="http://schemas.microsoft.com/office/drawing/2014/chart" uri="{C3380CC4-5D6E-409C-BE32-E72D297353CC}">
                <c16:uniqueId val="{00000001-9EF1-4EC3-8CE5-A488576EDA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EF1-4EC3-8CE5-A488576EDA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EF1-4EC3-8CE5-A488576EDA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extLst>
            <c:ext xmlns:c16="http://schemas.microsoft.com/office/drawing/2014/chart" uri="{C3380CC4-5D6E-409C-BE32-E72D297353CC}">
              <c16:uniqueId val="{00000004-9EF1-4EC3-8CE5-A488576EDA3C}"/>
            </c:ext>
          </c:extLst>
        </c:ser>
        <c:dLbls>
          <c:showLegendKey val="0"/>
          <c:showVal val="0"/>
          <c:showCatName val="0"/>
          <c:showSerName val="0"/>
          <c:showPercent val="0"/>
          <c:showBubbleSize val="0"/>
        </c:dLbls>
        <c:gapWidth val="150"/>
        <c:shape val="box"/>
        <c:axId val="56227328"/>
        <c:axId val="136864896"/>
        <c:axId val="0"/>
      </c:bar3DChart>
      <c:catAx>
        <c:axId val="56227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864896"/>
        <c:crosses val="autoZero"/>
        <c:auto val="1"/>
        <c:lblAlgn val="ctr"/>
        <c:lblOffset val="100"/>
        <c:noMultiLvlLbl val="0"/>
      </c:catAx>
      <c:valAx>
        <c:axId val="136864896"/>
        <c:scaling>
          <c:orientation val="minMax"/>
        </c:scaling>
        <c:delete val="1"/>
        <c:axPos val="l"/>
        <c:numFmt formatCode="0%" sourceLinked="1"/>
        <c:majorTickMark val="out"/>
        <c:minorTickMark val="none"/>
        <c:tickLblPos val="nextTo"/>
        <c:crossAx val="562273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98-47BE-BB13-CA5E21AF8656}"/>
              </c:ext>
            </c:extLst>
          </c:dPt>
          <c:dPt>
            <c:idx val="1"/>
            <c:invertIfNegative val="0"/>
            <c:bubble3D val="0"/>
            <c:spPr>
              <a:solidFill>
                <a:srgbClr val="C00000"/>
              </a:solidFill>
            </c:spPr>
            <c:extLst>
              <c:ext xmlns:c16="http://schemas.microsoft.com/office/drawing/2014/chart" uri="{C3380CC4-5D6E-409C-BE32-E72D297353CC}">
                <c16:uniqueId val="{00000001-0C98-47BE-BB13-CA5E21AF86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98-47BE-BB13-CA5E21AF86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98-47BE-BB13-CA5E21AF86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0C98-47BE-BB13-CA5E21AF8656}"/>
            </c:ext>
          </c:extLst>
        </c:ser>
        <c:dLbls>
          <c:showLegendKey val="0"/>
          <c:showVal val="0"/>
          <c:showCatName val="0"/>
          <c:showSerName val="0"/>
          <c:showPercent val="0"/>
          <c:showBubbleSize val="0"/>
        </c:dLbls>
        <c:gapWidth val="150"/>
        <c:shape val="box"/>
        <c:axId val="56228352"/>
        <c:axId val="136866624"/>
        <c:axId val="0"/>
      </c:bar3DChart>
      <c:catAx>
        <c:axId val="56228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866624"/>
        <c:crosses val="autoZero"/>
        <c:auto val="1"/>
        <c:lblAlgn val="ctr"/>
        <c:lblOffset val="100"/>
        <c:noMultiLvlLbl val="0"/>
      </c:catAx>
      <c:valAx>
        <c:axId val="136866624"/>
        <c:scaling>
          <c:orientation val="minMax"/>
        </c:scaling>
        <c:delete val="1"/>
        <c:axPos val="l"/>
        <c:numFmt formatCode="0%" sourceLinked="1"/>
        <c:majorTickMark val="out"/>
        <c:minorTickMark val="none"/>
        <c:tickLblPos val="nextTo"/>
        <c:crossAx val="56228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00-4958-8FD4-7442AB6EB1FF}"/>
              </c:ext>
            </c:extLst>
          </c:dPt>
          <c:dPt>
            <c:idx val="1"/>
            <c:invertIfNegative val="0"/>
            <c:bubble3D val="0"/>
            <c:spPr>
              <a:solidFill>
                <a:srgbClr val="C00000"/>
              </a:solidFill>
            </c:spPr>
            <c:extLst>
              <c:ext xmlns:c16="http://schemas.microsoft.com/office/drawing/2014/chart" uri="{C3380CC4-5D6E-409C-BE32-E72D297353CC}">
                <c16:uniqueId val="{00000001-0400-4958-8FD4-7442AB6EB1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00-4958-8FD4-7442AB6EB1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00-4958-8FD4-7442AB6EB1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0400-4958-8FD4-7442AB6EB1FF}"/>
            </c:ext>
          </c:extLst>
        </c:ser>
        <c:dLbls>
          <c:showLegendKey val="0"/>
          <c:showVal val="0"/>
          <c:showCatName val="0"/>
          <c:showSerName val="0"/>
          <c:showPercent val="0"/>
          <c:showBubbleSize val="0"/>
        </c:dLbls>
        <c:gapWidth val="150"/>
        <c:shape val="box"/>
        <c:axId val="56229376"/>
        <c:axId val="136868352"/>
        <c:axId val="0"/>
      </c:bar3DChart>
      <c:catAx>
        <c:axId val="56229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868352"/>
        <c:crosses val="autoZero"/>
        <c:auto val="1"/>
        <c:lblAlgn val="ctr"/>
        <c:lblOffset val="100"/>
        <c:noMultiLvlLbl val="0"/>
      </c:catAx>
      <c:valAx>
        <c:axId val="136868352"/>
        <c:scaling>
          <c:orientation val="minMax"/>
        </c:scaling>
        <c:delete val="1"/>
        <c:axPos val="l"/>
        <c:numFmt formatCode="0%" sourceLinked="1"/>
        <c:majorTickMark val="out"/>
        <c:minorTickMark val="none"/>
        <c:tickLblPos val="nextTo"/>
        <c:crossAx val="56229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4A-4304-AE36-8BEE7FD0A50C}"/>
              </c:ext>
            </c:extLst>
          </c:dPt>
          <c:dPt>
            <c:idx val="1"/>
            <c:invertIfNegative val="0"/>
            <c:bubble3D val="0"/>
            <c:spPr>
              <a:solidFill>
                <a:srgbClr val="C00000"/>
              </a:solidFill>
            </c:spPr>
            <c:extLst>
              <c:ext xmlns:c16="http://schemas.microsoft.com/office/drawing/2014/chart" uri="{C3380CC4-5D6E-409C-BE32-E72D297353CC}">
                <c16:uniqueId val="{00000001-104A-4304-AE36-8BEE7FD0A5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4A-4304-AE36-8BEE7FD0A5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4A-4304-AE36-8BEE7FD0A5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104A-4304-AE36-8BEE7FD0A50C}"/>
            </c:ext>
          </c:extLst>
        </c:ser>
        <c:dLbls>
          <c:showLegendKey val="0"/>
          <c:showVal val="0"/>
          <c:showCatName val="0"/>
          <c:showSerName val="0"/>
          <c:showPercent val="0"/>
          <c:showBubbleSize val="0"/>
        </c:dLbls>
        <c:gapWidth val="150"/>
        <c:shape val="box"/>
        <c:axId val="136671744"/>
        <c:axId val="136870080"/>
        <c:axId val="0"/>
      </c:bar3DChart>
      <c:catAx>
        <c:axId val="136671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870080"/>
        <c:crosses val="autoZero"/>
        <c:auto val="1"/>
        <c:lblAlgn val="ctr"/>
        <c:lblOffset val="100"/>
        <c:noMultiLvlLbl val="0"/>
      </c:catAx>
      <c:valAx>
        <c:axId val="136870080"/>
        <c:scaling>
          <c:orientation val="minMax"/>
        </c:scaling>
        <c:delete val="1"/>
        <c:axPos val="l"/>
        <c:numFmt formatCode="0%" sourceLinked="1"/>
        <c:majorTickMark val="out"/>
        <c:minorTickMark val="none"/>
        <c:tickLblPos val="nextTo"/>
        <c:crossAx val="136671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55F-434E-8C6A-5F8AF906AC57}"/>
              </c:ext>
            </c:extLst>
          </c:dPt>
          <c:dPt>
            <c:idx val="1"/>
            <c:invertIfNegative val="0"/>
            <c:bubble3D val="0"/>
            <c:spPr>
              <a:solidFill>
                <a:srgbClr val="C00000"/>
              </a:solidFill>
            </c:spPr>
            <c:extLst>
              <c:ext xmlns:c16="http://schemas.microsoft.com/office/drawing/2014/chart" uri="{C3380CC4-5D6E-409C-BE32-E72D297353CC}">
                <c16:uniqueId val="{00000001-C55F-434E-8C6A-5F8AF906AC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55F-434E-8C6A-5F8AF906AC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55F-434E-8C6A-5F8AF906AC5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extLst>
            <c:ext xmlns:c16="http://schemas.microsoft.com/office/drawing/2014/chart" uri="{C3380CC4-5D6E-409C-BE32-E72D297353CC}">
              <c16:uniqueId val="{00000004-C55F-434E-8C6A-5F8AF906AC57}"/>
            </c:ext>
          </c:extLst>
        </c:ser>
        <c:dLbls>
          <c:showLegendKey val="0"/>
          <c:showVal val="0"/>
          <c:showCatName val="0"/>
          <c:showSerName val="0"/>
          <c:showPercent val="0"/>
          <c:showBubbleSize val="0"/>
        </c:dLbls>
        <c:gapWidth val="150"/>
        <c:shape val="box"/>
        <c:axId val="57180160"/>
        <c:axId val="39349056"/>
        <c:axId val="0"/>
      </c:bar3DChart>
      <c:catAx>
        <c:axId val="57180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349056"/>
        <c:crosses val="autoZero"/>
        <c:auto val="1"/>
        <c:lblAlgn val="ctr"/>
        <c:lblOffset val="100"/>
        <c:noMultiLvlLbl val="0"/>
      </c:catAx>
      <c:valAx>
        <c:axId val="39349056"/>
        <c:scaling>
          <c:orientation val="minMax"/>
        </c:scaling>
        <c:delete val="1"/>
        <c:axPos val="l"/>
        <c:numFmt formatCode="0%" sourceLinked="1"/>
        <c:majorTickMark val="out"/>
        <c:minorTickMark val="none"/>
        <c:tickLblPos val="nextTo"/>
        <c:crossAx val="57180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55-4939-93AF-FB6CFC38B58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55-4939-93AF-FB6CFC38B5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0.4</c:v>
                </c:pt>
                <c:pt idx="1">
                  <c:v>0.2</c:v>
                </c:pt>
                <c:pt idx="2">
                  <c:v>0.4</c:v>
                </c:pt>
                <c:pt idx="3">
                  <c:v>0</c:v>
                </c:pt>
              </c:numCache>
            </c:numRef>
          </c:val>
          <c:smooth val="0"/>
          <c:extLst>
            <c:ext xmlns:c16="http://schemas.microsoft.com/office/drawing/2014/chart" uri="{C3380CC4-5D6E-409C-BE32-E72D297353CC}">
              <c16:uniqueId val="{00000002-872A-4F6A-9D72-C1014A0C8886}"/>
            </c:ext>
          </c:extLst>
        </c:ser>
        <c:ser>
          <c:idx val="0"/>
          <c:order val="1"/>
          <c:tx>
            <c:strRef>
              <c:f>Academica!$H$2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E55-4939-93AF-FB6CFC38B58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55-4939-93AF-FB6CFC38B58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55-4939-93AF-FB6CFC38B58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55-4939-93AF-FB6CFC38B5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0.4</c:v>
                </c:pt>
                <c:pt idx="1">
                  <c:v>0.2</c:v>
                </c:pt>
                <c:pt idx="2">
                  <c:v>0.4</c:v>
                </c:pt>
                <c:pt idx="3">
                  <c:v>0</c:v>
                </c:pt>
              </c:numCache>
            </c:numRef>
          </c:val>
          <c:smooth val="0"/>
          <c:extLst>
            <c:ext xmlns:c16="http://schemas.microsoft.com/office/drawing/2014/chart" uri="{C3380CC4-5D6E-409C-BE32-E72D297353CC}">
              <c16:uniqueId val="{00000007-872A-4F6A-9D72-C1014A0C8886}"/>
            </c:ext>
          </c:extLst>
        </c:ser>
        <c:ser>
          <c:idx val="1"/>
          <c:order val="2"/>
          <c:tx>
            <c:strRef>
              <c:f>Academica!$M$2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55-4939-93AF-FB6CFC38B58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E55-4939-93AF-FB6CFC38B58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55-4939-93AF-FB6CFC38B58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55-4939-93AF-FB6CFC38B5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0.4</c:v>
                </c:pt>
                <c:pt idx="1">
                  <c:v>0.2</c:v>
                </c:pt>
                <c:pt idx="2">
                  <c:v>0.4</c:v>
                </c:pt>
                <c:pt idx="3">
                  <c:v>0</c:v>
                </c:pt>
              </c:numCache>
            </c:numRef>
          </c:val>
          <c:smooth val="0"/>
          <c:extLst>
            <c:ext xmlns:c16="http://schemas.microsoft.com/office/drawing/2014/chart" uri="{C3380CC4-5D6E-409C-BE32-E72D297353CC}">
              <c16:uniqueId val="{0000000C-872A-4F6A-9D72-C1014A0C8886}"/>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2A-4F6A-9D72-C1014A0C8886}"/>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2A-4F6A-9D72-C1014A0C8886}"/>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2A-4F6A-9D72-C1014A0C8886}"/>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2A-4F6A-9D72-C1014A0C88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11-872A-4F6A-9D72-C1014A0C8886}"/>
            </c:ext>
          </c:extLst>
        </c:ser>
        <c:dLbls>
          <c:showLegendKey val="0"/>
          <c:showVal val="0"/>
          <c:showCatName val="0"/>
          <c:showSerName val="0"/>
          <c:showPercent val="0"/>
          <c:showBubbleSize val="0"/>
        </c:dLbls>
        <c:smooth val="0"/>
        <c:axId val="136672768"/>
        <c:axId val="136781824"/>
      </c:lineChart>
      <c:catAx>
        <c:axId val="136672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6781824"/>
        <c:crosses val="autoZero"/>
        <c:auto val="1"/>
        <c:lblAlgn val="ctr"/>
        <c:lblOffset val="100"/>
        <c:noMultiLvlLbl val="0"/>
      </c:catAx>
      <c:valAx>
        <c:axId val="136781824"/>
        <c:scaling>
          <c:orientation val="minMax"/>
        </c:scaling>
        <c:delete val="1"/>
        <c:axPos val="l"/>
        <c:numFmt formatCode="0%" sourceLinked="1"/>
        <c:majorTickMark val="out"/>
        <c:minorTickMark val="none"/>
        <c:tickLblPos val="nextTo"/>
        <c:crossAx val="1366727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1DE-46B5-9049-F74DBFCDC8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1DE-46B5-9049-F74DBFCDC8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3A4F-4B75-B6D6-DAD572E18AA1}"/>
            </c:ext>
          </c:extLst>
        </c:ser>
        <c:ser>
          <c:idx val="0"/>
          <c:order val="1"/>
          <c:tx>
            <c:strRef>
              <c:f>Academica!$H$2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1DE-46B5-9049-F74DBFCDC8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1DE-46B5-9049-F74DBFCDC8F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1DE-46B5-9049-F74DBFCDC8F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1DE-46B5-9049-F74DBFCDC8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3A4F-4B75-B6D6-DAD572E18AA1}"/>
            </c:ext>
          </c:extLst>
        </c:ser>
        <c:ser>
          <c:idx val="1"/>
          <c:order val="2"/>
          <c:tx>
            <c:strRef>
              <c:f>Academica!$M$2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1DE-46B5-9049-F74DBFCDC8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1DE-46B5-9049-F74DBFCDC8F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1DE-46B5-9049-F74DBFCDC8F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1DE-46B5-9049-F74DBFCDC8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3A4F-4B75-B6D6-DAD572E18AA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A4F-4B75-B6D6-DAD572E18AA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A4F-4B75-B6D6-DAD572E18AA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F-3A4F-4B75-B6D6-DAD572E18AA1}"/>
            </c:ext>
          </c:extLst>
        </c:ser>
        <c:dLbls>
          <c:showLegendKey val="0"/>
          <c:showVal val="0"/>
          <c:showCatName val="0"/>
          <c:showSerName val="0"/>
          <c:showPercent val="0"/>
          <c:showBubbleSize val="0"/>
        </c:dLbls>
        <c:smooth val="0"/>
        <c:axId val="136674816"/>
        <c:axId val="136784128"/>
      </c:lineChart>
      <c:catAx>
        <c:axId val="136674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6784128"/>
        <c:crosses val="autoZero"/>
        <c:auto val="1"/>
        <c:lblAlgn val="ctr"/>
        <c:lblOffset val="100"/>
        <c:noMultiLvlLbl val="0"/>
      </c:catAx>
      <c:valAx>
        <c:axId val="136784128"/>
        <c:scaling>
          <c:orientation val="minMax"/>
        </c:scaling>
        <c:delete val="1"/>
        <c:axPos val="l"/>
        <c:numFmt formatCode="0%" sourceLinked="1"/>
        <c:majorTickMark val="out"/>
        <c:minorTickMark val="none"/>
        <c:tickLblPos val="nextTo"/>
        <c:crossAx val="1366748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2B3-4D8D-80A8-34B2BD670C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2B3-4D8D-80A8-34B2BD670C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6346-42C0-8107-D24E24745F68}"/>
            </c:ext>
          </c:extLst>
        </c:ser>
        <c:ser>
          <c:idx val="0"/>
          <c:order val="1"/>
          <c:tx>
            <c:strRef>
              <c:f>Academica!$H$2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2B3-4D8D-80A8-34B2BD670C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2B3-4D8D-80A8-34B2BD670C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2B3-4D8D-80A8-34B2BD670C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2B3-4D8D-80A8-34B2BD670C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6346-42C0-8107-D24E24745F68}"/>
            </c:ext>
          </c:extLst>
        </c:ser>
        <c:ser>
          <c:idx val="1"/>
          <c:order val="2"/>
          <c:tx>
            <c:strRef>
              <c:f>Academica!$M$2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2B3-4D8D-80A8-34B2BD670C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2B3-4D8D-80A8-34B2BD670C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2B3-4D8D-80A8-34B2BD670C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2B3-4D8D-80A8-34B2BD670C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6346-42C0-8107-D24E24745F6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346-42C0-8107-D24E24745F6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346-42C0-8107-D24E24745F6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346-42C0-8107-D24E24745F6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346-42C0-8107-D24E24745F6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11-6346-42C0-8107-D24E24745F68}"/>
            </c:ext>
          </c:extLst>
        </c:ser>
        <c:dLbls>
          <c:showLegendKey val="0"/>
          <c:showVal val="0"/>
          <c:showCatName val="0"/>
          <c:showSerName val="0"/>
          <c:showPercent val="0"/>
          <c:showBubbleSize val="0"/>
        </c:dLbls>
        <c:smooth val="0"/>
        <c:axId val="137192960"/>
        <c:axId val="136786432"/>
      </c:lineChart>
      <c:catAx>
        <c:axId val="1371929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6786432"/>
        <c:crosses val="autoZero"/>
        <c:auto val="1"/>
        <c:lblAlgn val="ctr"/>
        <c:lblOffset val="100"/>
        <c:noMultiLvlLbl val="0"/>
      </c:catAx>
      <c:valAx>
        <c:axId val="136786432"/>
        <c:scaling>
          <c:orientation val="minMax"/>
        </c:scaling>
        <c:delete val="1"/>
        <c:axPos val="l"/>
        <c:numFmt formatCode="0%" sourceLinked="1"/>
        <c:majorTickMark val="out"/>
        <c:minorTickMark val="none"/>
        <c:tickLblPos val="nextTo"/>
        <c:crossAx val="13719296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66-4640-91E2-2A3A99E2D2E4}"/>
              </c:ext>
            </c:extLst>
          </c:dPt>
          <c:dPt>
            <c:idx val="1"/>
            <c:invertIfNegative val="0"/>
            <c:bubble3D val="0"/>
            <c:spPr>
              <a:solidFill>
                <a:srgbClr val="C00000"/>
              </a:solidFill>
            </c:spPr>
            <c:extLst>
              <c:ext xmlns:c16="http://schemas.microsoft.com/office/drawing/2014/chart" uri="{C3380CC4-5D6E-409C-BE32-E72D297353CC}">
                <c16:uniqueId val="{00000001-7A66-4640-91E2-2A3A99E2D2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66-4640-91E2-2A3A99E2D2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66-4640-91E2-2A3A99E2D2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7A66-4640-91E2-2A3A99E2D2E4}"/>
            </c:ext>
          </c:extLst>
        </c:ser>
        <c:dLbls>
          <c:showLegendKey val="0"/>
          <c:showVal val="0"/>
          <c:showCatName val="0"/>
          <c:showSerName val="0"/>
          <c:showPercent val="0"/>
          <c:showBubbleSize val="0"/>
        </c:dLbls>
        <c:gapWidth val="150"/>
        <c:shape val="box"/>
        <c:axId val="137195008"/>
        <c:axId val="136788736"/>
        <c:axId val="0"/>
      </c:bar3DChart>
      <c:catAx>
        <c:axId val="137195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788736"/>
        <c:crosses val="autoZero"/>
        <c:auto val="1"/>
        <c:lblAlgn val="ctr"/>
        <c:lblOffset val="100"/>
        <c:noMultiLvlLbl val="0"/>
      </c:catAx>
      <c:valAx>
        <c:axId val="136788736"/>
        <c:scaling>
          <c:orientation val="minMax"/>
        </c:scaling>
        <c:delete val="1"/>
        <c:axPos val="l"/>
        <c:numFmt formatCode="0%" sourceLinked="1"/>
        <c:majorTickMark val="out"/>
        <c:minorTickMark val="none"/>
        <c:tickLblPos val="nextTo"/>
        <c:crossAx val="1371950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0E-46A4-A962-A39AC60F5853}"/>
              </c:ext>
            </c:extLst>
          </c:dPt>
          <c:dPt>
            <c:idx val="1"/>
            <c:invertIfNegative val="0"/>
            <c:bubble3D val="0"/>
            <c:spPr>
              <a:solidFill>
                <a:srgbClr val="C00000"/>
              </a:solidFill>
            </c:spPr>
            <c:extLst>
              <c:ext xmlns:c16="http://schemas.microsoft.com/office/drawing/2014/chart" uri="{C3380CC4-5D6E-409C-BE32-E72D297353CC}">
                <c16:uniqueId val="{00000001-6D0E-46A4-A962-A39AC60F58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0E-46A4-A962-A39AC60F58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0E-46A4-A962-A39AC60F58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6D0E-46A4-A962-A39AC60F5853}"/>
            </c:ext>
          </c:extLst>
        </c:ser>
        <c:dLbls>
          <c:showLegendKey val="0"/>
          <c:showVal val="0"/>
          <c:showCatName val="0"/>
          <c:showSerName val="0"/>
          <c:showPercent val="0"/>
          <c:showBubbleSize val="0"/>
        </c:dLbls>
        <c:gapWidth val="150"/>
        <c:shape val="box"/>
        <c:axId val="137581056"/>
        <c:axId val="137347648"/>
        <c:axId val="0"/>
      </c:bar3DChart>
      <c:catAx>
        <c:axId val="13758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7347648"/>
        <c:crosses val="autoZero"/>
        <c:auto val="1"/>
        <c:lblAlgn val="ctr"/>
        <c:lblOffset val="100"/>
        <c:noMultiLvlLbl val="0"/>
      </c:catAx>
      <c:valAx>
        <c:axId val="137347648"/>
        <c:scaling>
          <c:orientation val="minMax"/>
        </c:scaling>
        <c:delete val="1"/>
        <c:axPos val="l"/>
        <c:numFmt formatCode="0%" sourceLinked="1"/>
        <c:majorTickMark val="out"/>
        <c:minorTickMark val="none"/>
        <c:tickLblPos val="nextTo"/>
        <c:crossAx val="137581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FD-4B4F-9661-8435347D3E00}"/>
              </c:ext>
            </c:extLst>
          </c:dPt>
          <c:dPt>
            <c:idx val="1"/>
            <c:invertIfNegative val="0"/>
            <c:bubble3D val="0"/>
            <c:spPr>
              <a:solidFill>
                <a:srgbClr val="C00000"/>
              </a:solidFill>
            </c:spPr>
            <c:extLst>
              <c:ext xmlns:c16="http://schemas.microsoft.com/office/drawing/2014/chart" uri="{C3380CC4-5D6E-409C-BE32-E72D297353CC}">
                <c16:uniqueId val="{00000001-F3FD-4B4F-9661-8435347D3E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FD-4B4F-9661-8435347D3E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FD-4B4F-9661-8435347D3E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0.5</c:v>
                </c:pt>
                <c:pt idx="1">
                  <c:v>0.5</c:v>
                </c:pt>
                <c:pt idx="2">
                  <c:v>0</c:v>
                </c:pt>
                <c:pt idx="3">
                  <c:v>0</c:v>
                </c:pt>
              </c:numCache>
            </c:numRef>
          </c:val>
          <c:extLst>
            <c:ext xmlns:c16="http://schemas.microsoft.com/office/drawing/2014/chart" uri="{C3380CC4-5D6E-409C-BE32-E72D297353CC}">
              <c16:uniqueId val="{00000004-F3FD-4B4F-9661-8435347D3E00}"/>
            </c:ext>
          </c:extLst>
        </c:ser>
        <c:dLbls>
          <c:showLegendKey val="0"/>
          <c:showVal val="0"/>
          <c:showCatName val="0"/>
          <c:showSerName val="0"/>
          <c:showPercent val="0"/>
          <c:showBubbleSize val="0"/>
        </c:dLbls>
        <c:gapWidth val="150"/>
        <c:shape val="box"/>
        <c:axId val="137582080"/>
        <c:axId val="137349376"/>
        <c:axId val="0"/>
      </c:bar3DChart>
      <c:catAx>
        <c:axId val="13758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7349376"/>
        <c:crosses val="autoZero"/>
        <c:auto val="1"/>
        <c:lblAlgn val="ctr"/>
        <c:lblOffset val="100"/>
        <c:noMultiLvlLbl val="0"/>
      </c:catAx>
      <c:valAx>
        <c:axId val="137349376"/>
        <c:scaling>
          <c:orientation val="minMax"/>
        </c:scaling>
        <c:delete val="1"/>
        <c:axPos val="l"/>
        <c:numFmt formatCode="0%" sourceLinked="1"/>
        <c:majorTickMark val="out"/>
        <c:minorTickMark val="none"/>
        <c:tickLblPos val="nextTo"/>
        <c:crossAx val="137582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2017</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B0B-4CA4-8D1A-A5A7481E9BA3}"/>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B0B-4CA4-8D1A-A5A7481E9B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0.42857142857142855</c:v>
                </c:pt>
                <c:pt idx="1">
                  <c:v>0.2857142857142857</c:v>
                </c:pt>
                <c:pt idx="2">
                  <c:v>0.2857142857142857</c:v>
                </c:pt>
                <c:pt idx="3">
                  <c:v>0</c:v>
                </c:pt>
              </c:numCache>
            </c:numRef>
          </c:val>
          <c:smooth val="0"/>
          <c:extLst>
            <c:ext xmlns:c16="http://schemas.microsoft.com/office/drawing/2014/chart" uri="{C3380CC4-5D6E-409C-BE32-E72D297353CC}">
              <c16:uniqueId val="{00000002-BB0B-4CA4-8D1A-A5A7481E9BA3}"/>
            </c:ext>
          </c:extLst>
        </c:ser>
        <c:ser>
          <c:idx val="0"/>
          <c:order val="1"/>
          <c:tx>
            <c:strRef>
              <c:f>Academica!$H$2</c:f>
              <c:strCache>
                <c:ptCount val="1"/>
                <c:pt idx="0">
                  <c:v>AÑO 2018</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0B-4CA4-8D1A-A5A7481E9BA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B0B-4CA4-8D1A-A5A7481E9BA3}"/>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B0B-4CA4-8D1A-A5A7481E9BA3}"/>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B0B-4CA4-8D1A-A5A7481E9B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0.5</c:v>
                </c:pt>
                <c:pt idx="1">
                  <c:v>0.33333333333333331</c:v>
                </c:pt>
                <c:pt idx="2">
                  <c:v>0.16666666666666666</c:v>
                </c:pt>
                <c:pt idx="3">
                  <c:v>0</c:v>
                </c:pt>
              </c:numCache>
            </c:numRef>
          </c:val>
          <c:smooth val="0"/>
          <c:extLst>
            <c:ext xmlns:c16="http://schemas.microsoft.com/office/drawing/2014/chart" uri="{C3380CC4-5D6E-409C-BE32-E72D297353CC}">
              <c16:uniqueId val="{00000007-BB0B-4CA4-8D1A-A5A7481E9BA3}"/>
            </c:ext>
          </c:extLst>
        </c:ser>
        <c:ser>
          <c:idx val="1"/>
          <c:order val="2"/>
          <c:tx>
            <c:strRef>
              <c:f>Academica!$M$2</c:f>
              <c:strCache>
                <c:ptCount val="1"/>
                <c:pt idx="0">
                  <c:v>AÑO 2019</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B0B-4CA4-8D1A-A5A7481E9BA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B0B-4CA4-8D1A-A5A7481E9BA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B0B-4CA4-8D1A-A5A7481E9BA3}"/>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B0B-4CA4-8D1A-A5A7481E9B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0.5</c:v>
                </c:pt>
                <c:pt idx="1">
                  <c:v>0.33333333333333331</c:v>
                </c:pt>
                <c:pt idx="2">
                  <c:v>0.16666666666666666</c:v>
                </c:pt>
                <c:pt idx="3">
                  <c:v>0</c:v>
                </c:pt>
              </c:numCache>
            </c:numRef>
          </c:val>
          <c:smooth val="0"/>
          <c:extLst>
            <c:ext xmlns:c16="http://schemas.microsoft.com/office/drawing/2014/chart" uri="{C3380CC4-5D6E-409C-BE32-E72D297353CC}">
              <c16:uniqueId val="{0000000C-BB0B-4CA4-8D1A-A5A7481E9BA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0.5</c:v>
                </c:pt>
                <c:pt idx="1">
                  <c:v>0.33333333333333331</c:v>
                </c:pt>
                <c:pt idx="2">
                  <c:v>0.16666666666666666</c:v>
                </c:pt>
                <c:pt idx="3">
                  <c:v>0</c:v>
                </c:pt>
              </c:numCache>
            </c:numRef>
          </c:val>
          <c:smooth val="0"/>
          <c:extLst>
            <c:ext xmlns:c16="http://schemas.microsoft.com/office/drawing/2014/chart" uri="{C3380CC4-5D6E-409C-BE32-E72D297353CC}">
              <c16:uniqueId val="{0000000D-BB0B-4CA4-8D1A-A5A7481E9BA3}"/>
            </c:ext>
          </c:extLst>
        </c:ser>
        <c:dLbls>
          <c:showLegendKey val="0"/>
          <c:showVal val="0"/>
          <c:showCatName val="0"/>
          <c:showSerName val="0"/>
          <c:showPercent val="0"/>
          <c:showBubbleSize val="0"/>
        </c:dLbls>
        <c:smooth val="0"/>
        <c:axId val="137583104"/>
        <c:axId val="137351104"/>
      </c:lineChart>
      <c:catAx>
        <c:axId val="1375831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7351104"/>
        <c:crosses val="autoZero"/>
        <c:auto val="1"/>
        <c:lblAlgn val="ctr"/>
        <c:lblOffset val="100"/>
        <c:noMultiLvlLbl val="0"/>
      </c:catAx>
      <c:valAx>
        <c:axId val="137351104"/>
        <c:scaling>
          <c:orientation val="minMax"/>
        </c:scaling>
        <c:delete val="1"/>
        <c:axPos val="l"/>
        <c:numFmt formatCode="0%" sourceLinked="1"/>
        <c:majorTickMark val="out"/>
        <c:minorTickMark val="none"/>
        <c:tickLblPos val="nextTo"/>
        <c:crossAx val="1375831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1BB-4BDC-BF0E-11C013158BCF}"/>
              </c:ext>
            </c:extLst>
          </c:dPt>
          <c:dPt>
            <c:idx val="1"/>
            <c:invertIfNegative val="0"/>
            <c:bubble3D val="0"/>
            <c:spPr>
              <a:solidFill>
                <a:srgbClr val="C00000"/>
              </a:solidFill>
            </c:spPr>
            <c:extLst>
              <c:ext xmlns:c16="http://schemas.microsoft.com/office/drawing/2014/chart" uri="{C3380CC4-5D6E-409C-BE32-E72D297353CC}">
                <c16:uniqueId val="{00000001-91BB-4BDC-BF0E-11C013158B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BB-4BDC-BF0E-11C013158B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BB-4BDC-BF0E-11C013158B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91BB-4BDC-BF0E-11C013158BCF}"/>
            </c:ext>
          </c:extLst>
        </c:ser>
        <c:dLbls>
          <c:showLegendKey val="0"/>
          <c:showVal val="0"/>
          <c:showCatName val="0"/>
          <c:showSerName val="0"/>
          <c:showPercent val="0"/>
          <c:showBubbleSize val="0"/>
        </c:dLbls>
        <c:gapWidth val="150"/>
        <c:shape val="box"/>
        <c:axId val="137926144"/>
        <c:axId val="137353408"/>
        <c:axId val="0"/>
      </c:bar3DChart>
      <c:catAx>
        <c:axId val="137926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7353408"/>
        <c:crosses val="autoZero"/>
        <c:auto val="1"/>
        <c:lblAlgn val="ctr"/>
        <c:lblOffset val="100"/>
        <c:noMultiLvlLbl val="0"/>
      </c:catAx>
      <c:valAx>
        <c:axId val="137353408"/>
        <c:scaling>
          <c:orientation val="minMax"/>
        </c:scaling>
        <c:delete val="1"/>
        <c:axPos val="l"/>
        <c:numFmt formatCode="0%" sourceLinked="1"/>
        <c:majorTickMark val="out"/>
        <c:minorTickMark val="none"/>
        <c:tickLblPos val="nextTo"/>
        <c:crossAx val="137926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444-4143-9ADE-8E3D208CB056}"/>
              </c:ext>
            </c:extLst>
          </c:dPt>
          <c:dPt>
            <c:idx val="1"/>
            <c:invertIfNegative val="0"/>
            <c:bubble3D val="0"/>
            <c:spPr>
              <a:solidFill>
                <a:srgbClr val="C00000"/>
              </a:solidFill>
            </c:spPr>
            <c:extLst>
              <c:ext xmlns:c16="http://schemas.microsoft.com/office/drawing/2014/chart" uri="{C3380CC4-5D6E-409C-BE32-E72D297353CC}">
                <c16:uniqueId val="{00000001-E444-4143-9ADE-8E3D208CB0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444-4143-9ADE-8E3D208CB0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44-4143-9ADE-8E3D208CB05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1</c:v>
                </c:pt>
                <c:pt idx="2">
                  <c:v>0</c:v>
                </c:pt>
                <c:pt idx="3">
                  <c:v>0</c:v>
                </c:pt>
              </c:numCache>
            </c:numRef>
          </c:val>
          <c:extLst>
            <c:ext xmlns:c16="http://schemas.microsoft.com/office/drawing/2014/chart" uri="{C3380CC4-5D6E-409C-BE32-E72D297353CC}">
              <c16:uniqueId val="{00000004-E444-4143-9ADE-8E3D208CB056}"/>
            </c:ext>
          </c:extLst>
        </c:ser>
        <c:dLbls>
          <c:showLegendKey val="0"/>
          <c:showVal val="0"/>
          <c:showCatName val="0"/>
          <c:showSerName val="0"/>
          <c:showPercent val="0"/>
          <c:showBubbleSize val="0"/>
        </c:dLbls>
        <c:gapWidth val="150"/>
        <c:shape val="box"/>
        <c:axId val="137928192"/>
        <c:axId val="138018816"/>
        <c:axId val="0"/>
      </c:bar3DChart>
      <c:catAx>
        <c:axId val="137928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8018816"/>
        <c:crosses val="autoZero"/>
        <c:auto val="1"/>
        <c:lblAlgn val="ctr"/>
        <c:lblOffset val="100"/>
        <c:noMultiLvlLbl val="0"/>
      </c:catAx>
      <c:valAx>
        <c:axId val="138018816"/>
        <c:scaling>
          <c:orientation val="minMax"/>
        </c:scaling>
        <c:delete val="1"/>
        <c:axPos val="l"/>
        <c:numFmt formatCode="0%" sourceLinked="1"/>
        <c:majorTickMark val="out"/>
        <c:minorTickMark val="none"/>
        <c:tickLblPos val="nextTo"/>
        <c:crossAx val="137928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FD4-467C-AF46-C269E4474CB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FD4-467C-AF46-C269E4474C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2-CFD4-467C-AF46-C269E4474CB1}"/>
            </c:ext>
          </c:extLst>
        </c:ser>
        <c:dLbls>
          <c:showLegendKey val="0"/>
          <c:showVal val="0"/>
          <c:showCatName val="0"/>
          <c:showSerName val="0"/>
          <c:showPercent val="0"/>
          <c:showBubbleSize val="0"/>
        </c:dLbls>
        <c:gapWidth val="150"/>
        <c:shape val="box"/>
        <c:axId val="137978368"/>
        <c:axId val="138020544"/>
        <c:axId val="0"/>
      </c:bar3DChart>
      <c:catAx>
        <c:axId val="137978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8020544"/>
        <c:crosses val="autoZero"/>
        <c:auto val="1"/>
        <c:lblAlgn val="ctr"/>
        <c:lblOffset val="100"/>
        <c:noMultiLvlLbl val="0"/>
      </c:catAx>
      <c:valAx>
        <c:axId val="138020544"/>
        <c:scaling>
          <c:orientation val="minMax"/>
        </c:scaling>
        <c:delete val="1"/>
        <c:axPos val="l"/>
        <c:numFmt formatCode="0%" sourceLinked="1"/>
        <c:majorTickMark val="out"/>
        <c:minorTickMark val="none"/>
        <c:tickLblPos val="nextTo"/>
        <c:crossAx val="137978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D0-41BE-93CC-B1A2029E3A7D}"/>
              </c:ext>
            </c:extLst>
          </c:dPt>
          <c:dPt>
            <c:idx val="1"/>
            <c:invertIfNegative val="0"/>
            <c:bubble3D val="0"/>
            <c:spPr>
              <a:solidFill>
                <a:srgbClr val="C00000"/>
              </a:solidFill>
            </c:spPr>
            <c:extLst>
              <c:ext xmlns:c16="http://schemas.microsoft.com/office/drawing/2014/chart" uri="{C3380CC4-5D6E-409C-BE32-E72D297353CC}">
                <c16:uniqueId val="{00000001-8AD0-41BE-93CC-B1A2029E3A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D0-41BE-93CC-B1A2029E3A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D0-41BE-93CC-B1A2029E3A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extLst>
            <c:ext xmlns:c16="http://schemas.microsoft.com/office/drawing/2014/chart" uri="{C3380CC4-5D6E-409C-BE32-E72D297353CC}">
              <c16:uniqueId val="{00000004-8AD0-41BE-93CC-B1A2029E3A7D}"/>
            </c:ext>
          </c:extLst>
        </c:ser>
        <c:dLbls>
          <c:showLegendKey val="0"/>
          <c:showVal val="0"/>
          <c:showCatName val="0"/>
          <c:showSerName val="0"/>
          <c:showPercent val="0"/>
          <c:showBubbleSize val="0"/>
        </c:dLbls>
        <c:gapWidth val="150"/>
        <c:shape val="box"/>
        <c:axId val="57181184"/>
        <c:axId val="39350784"/>
        <c:axId val="0"/>
      </c:bar3DChart>
      <c:catAx>
        <c:axId val="57181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350784"/>
        <c:crosses val="autoZero"/>
        <c:auto val="1"/>
        <c:lblAlgn val="ctr"/>
        <c:lblOffset val="100"/>
        <c:noMultiLvlLbl val="0"/>
      </c:catAx>
      <c:valAx>
        <c:axId val="39350784"/>
        <c:scaling>
          <c:orientation val="minMax"/>
        </c:scaling>
        <c:delete val="1"/>
        <c:axPos val="l"/>
        <c:numFmt formatCode="0%" sourceLinked="1"/>
        <c:majorTickMark val="out"/>
        <c:minorTickMark val="none"/>
        <c:tickLblPos val="nextTo"/>
        <c:crossAx val="57181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56A-4398-860A-816202AE6AE5}"/>
              </c:ext>
            </c:extLst>
          </c:dPt>
          <c:dPt>
            <c:idx val="1"/>
            <c:invertIfNegative val="0"/>
            <c:bubble3D val="0"/>
            <c:spPr>
              <a:solidFill>
                <a:srgbClr val="C00000"/>
              </a:solidFill>
            </c:spPr>
            <c:extLst>
              <c:ext xmlns:c16="http://schemas.microsoft.com/office/drawing/2014/chart" uri="{C3380CC4-5D6E-409C-BE32-E72D297353CC}">
                <c16:uniqueId val="{00000001-056A-4398-860A-816202AE6A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6A-4398-860A-816202AE6A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6A-4398-860A-816202AE6A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0.5</c:v>
                </c:pt>
                <c:pt idx="1">
                  <c:v>0.33333333333333331</c:v>
                </c:pt>
                <c:pt idx="2">
                  <c:v>0.16666666666666666</c:v>
                </c:pt>
                <c:pt idx="3">
                  <c:v>0</c:v>
                </c:pt>
              </c:numCache>
            </c:numRef>
          </c:val>
          <c:extLst>
            <c:ext xmlns:c16="http://schemas.microsoft.com/office/drawing/2014/chart" uri="{C3380CC4-5D6E-409C-BE32-E72D297353CC}">
              <c16:uniqueId val="{00000004-056A-4398-860A-816202AE6AE5}"/>
            </c:ext>
          </c:extLst>
        </c:ser>
        <c:dLbls>
          <c:showLegendKey val="0"/>
          <c:showVal val="0"/>
          <c:showCatName val="0"/>
          <c:showSerName val="0"/>
          <c:showPercent val="0"/>
          <c:showBubbleSize val="0"/>
        </c:dLbls>
        <c:gapWidth val="150"/>
        <c:shape val="box"/>
        <c:axId val="137979392"/>
        <c:axId val="138022848"/>
        <c:axId val="0"/>
      </c:bar3DChart>
      <c:catAx>
        <c:axId val="137979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8022848"/>
        <c:crosses val="autoZero"/>
        <c:auto val="1"/>
        <c:lblAlgn val="ctr"/>
        <c:lblOffset val="100"/>
        <c:noMultiLvlLbl val="0"/>
      </c:catAx>
      <c:valAx>
        <c:axId val="138022848"/>
        <c:scaling>
          <c:orientation val="minMax"/>
        </c:scaling>
        <c:delete val="1"/>
        <c:axPos val="l"/>
        <c:numFmt formatCode="0%" sourceLinked="1"/>
        <c:majorTickMark val="out"/>
        <c:minorTickMark val="none"/>
        <c:tickLblPos val="nextTo"/>
        <c:crossAx val="137979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EB6-4571-A874-12F42EAE8498}"/>
              </c:ext>
            </c:extLst>
          </c:dPt>
          <c:dPt>
            <c:idx val="1"/>
            <c:invertIfNegative val="0"/>
            <c:bubble3D val="0"/>
            <c:spPr>
              <a:solidFill>
                <a:srgbClr val="C00000"/>
              </a:solidFill>
            </c:spPr>
            <c:extLst>
              <c:ext xmlns:c16="http://schemas.microsoft.com/office/drawing/2014/chart" uri="{C3380CC4-5D6E-409C-BE32-E72D297353CC}">
                <c16:uniqueId val="{00000001-9EB6-4571-A874-12F42EAE84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EB6-4571-A874-12F42EAE84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EB6-4571-A874-12F42EAE84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1</c:v>
                </c:pt>
                <c:pt idx="2">
                  <c:v>0</c:v>
                </c:pt>
                <c:pt idx="3">
                  <c:v>0</c:v>
                </c:pt>
              </c:numCache>
            </c:numRef>
          </c:val>
          <c:extLst>
            <c:ext xmlns:c16="http://schemas.microsoft.com/office/drawing/2014/chart" uri="{C3380CC4-5D6E-409C-BE32-E72D297353CC}">
              <c16:uniqueId val="{00000004-9EB6-4571-A874-12F42EAE8498}"/>
            </c:ext>
          </c:extLst>
        </c:ser>
        <c:dLbls>
          <c:showLegendKey val="0"/>
          <c:showVal val="0"/>
          <c:showCatName val="0"/>
          <c:showSerName val="0"/>
          <c:showPercent val="0"/>
          <c:showBubbleSize val="0"/>
        </c:dLbls>
        <c:gapWidth val="150"/>
        <c:shape val="box"/>
        <c:axId val="136017408"/>
        <c:axId val="138026304"/>
        <c:axId val="0"/>
      </c:bar3DChart>
      <c:catAx>
        <c:axId val="136017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026304"/>
        <c:crosses val="autoZero"/>
        <c:auto val="1"/>
        <c:lblAlgn val="ctr"/>
        <c:lblOffset val="100"/>
        <c:noMultiLvlLbl val="0"/>
      </c:catAx>
      <c:valAx>
        <c:axId val="138026304"/>
        <c:scaling>
          <c:orientation val="minMax"/>
        </c:scaling>
        <c:delete val="1"/>
        <c:axPos val="l"/>
        <c:numFmt formatCode="0%" sourceLinked="1"/>
        <c:majorTickMark val="out"/>
        <c:minorTickMark val="none"/>
        <c:tickLblPos val="nextTo"/>
        <c:crossAx val="136017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7F-4780-BA73-AB5A38920985}"/>
              </c:ext>
            </c:extLst>
          </c:dPt>
          <c:dPt>
            <c:idx val="1"/>
            <c:invertIfNegative val="0"/>
            <c:bubble3D val="0"/>
            <c:spPr>
              <a:solidFill>
                <a:srgbClr val="C00000"/>
              </a:solidFill>
            </c:spPr>
            <c:extLst>
              <c:ext xmlns:c16="http://schemas.microsoft.com/office/drawing/2014/chart" uri="{C3380CC4-5D6E-409C-BE32-E72D297353CC}">
                <c16:uniqueId val="{00000001-EF7F-4780-BA73-AB5A389209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7F-4780-BA73-AB5A389209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7F-4780-BA73-AB5A389209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Admon!$H$4:$K$4</c:f>
              <c:numCache>
                <c:formatCode>0%</c:formatCode>
                <c:ptCount val="4"/>
                <c:pt idx="0">
                  <c:v>0</c:v>
                </c:pt>
                <c:pt idx="1">
                  <c:v>1</c:v>
                </c:pt>
                <c:pt idx="2">
                  <c:v>0</c:v>
                </c:pt>
                <c:pt idx="3">
                  <c:v>0</c:v>
                </c:pt>
              </c:numCache>
            </c:numRef>
          </c:val>
          <c:extLst>
            <c:ext xmlns:c16="http://schemas.microsoft.com/office/drawing/2014/chart" uri="{C3380CC4-5D6E-409C-BE32-E72D297353CC}">
              <c16:uniqueId val="{00000004-EF7F-4780-BA73-AB5A38920985}"/>
            </c:ext>
          </c:extLst>
        </c:ser>
        <c:dLbls>
          <c:showLegendKey val="0"/>
          <c:showVal val="0"/>
          <c:showCatName val="0"/>
          <c:showSerName val="0"/>
          <c:showPercent val="0"/>
          <c:showBubbleSize val="0"/>
        </c:dLbls>
        <c:gapWidth val="150"/>
        <c:shape val="box"/>
        <c:axId val="136019456"/>
        <c:axId val="138077312"/>
        <c:axId val="0"/>
      </c:bar3DChart>
      <c:catAx>
        <c:axId val="136019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077312"/>
        <c:crosses val="autoZero"/>
        <c:auto val="1"/>
        <c:lblAlgn val="ctr"/>
        <c:lblOffset val="100"/>
        <c:noMultiLvlLbl val="0"/>
      </c:catAx>
      <c:valAx>
        <c:axId val="138077312"/>
        <c:scaling>
          <c:orientation val="minMax"/>
        </c:scaling>
        <c:delete val="1"/>
        <c:axPos val="l"/>
        <c:numFmt formatCode="0%" sourceLinked="1"/>
        <c:majorTickMark val="out"/>
        <c:minorTickMark val="none"/>
        <c:tickLblPos val="nextTo"/>
        <c:crossAx val="1360194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116-4462-A969-336C1C1AFB15}"/>
              </c:ext>
            </c:extLst>
          </c:dPt>
          <c:dPt>
            <c:idx val="1"/>
            <c:invertIfNegative val="0"/>
            <c:bubble3D val="0"/>
            <c:spPr>
              <a:solidFill>
                <a:srgbClr val="C00000"/>
              </a:solidFill>
            </c:spPr>
            <c:extLst>
              <c:ext xmlns:c16="http://schemas.microsoft.com/office/drawing/2014/chart" uri="{C3380CC4-5D6E-409C-BE32-E72D297353CC}">
                <c16:uniqueId val="{00000001-B116-4462-A969-336C1C1AFB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116-4462-A969-336C1C1AFB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116-4462-A969-336C1C1AFB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B116-4462-A969-336C1C1AFB15}"/>
            </c:ext>
          </c:extLst>
        </c:ser>
        <c:dLbls>
          <c:showLegendKey val="0"/>
          <c:showVal val="0"/>
          <c:showCatName val="0"/>
          <c:showSerName val="0"/>
          <c:showPercent val="0"/>
          <c:showBubbleSize val="0"/>
        </c:dLbls>
        <c:gapWidth val="150"/>
        <c:shape val="box"/>
        <c:axId val="139002368"/>
        <c:axId val="138079040"/>
        <c:axId val="0"/>
      </c:bar3DChart>
      <c:catAx>
        <c:axId val="13900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079040"/>
        <c:crosses val="autoZero"/>
        <c:auto val="1"/>
        <c:lblAlgn val="ctr"/>
        <c:lblOffset val="100"/>
        <c:noMultiLvlLbl val="0"/>
      </c:catAx>
      <c:valAx>
        <c:axId val="138079040"/>
        <c:scaling>
          <c:orientation val="minMax"/>
        </c:scaling>
        <c:delete val="1"/>
        <c:axPos val="l"/>
        <c:numFmt formatCode="0%" sourceLinked="1"/>
        <c:majorTickMark val="out"/>
        <c:minorTickMark val="none"/>
        <c:tickLblPos val="nextTo"/>
        <c:crossAx val="139002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091-4726-BD53-6DE16F8F0491}"/>
              </c:ext>
            </c:extLst>
          </c:dPt>
          <c:dPt>
            <c:idx val="1"/>
            <c:invertIfNegative val="0"/>
            <c:bubble3D val="0"/>
            <c:spPr>
              <a:solidFill>
                <a:srgbClr val="C00000"/>
              </a:solidFill>
            </c:spPr>
            <c:extLst>
              <c:ext xmlns:c16="http://schemas.microsoft.com/office/drawing/2014/chart" uri="{C3380CC4-5D6E-409C-BE32-E72D297353CC}">
                <c16:uniqueId val="{00000001-5091-4726-BD53-6DE16F8F04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091-4726-BD53-6DE16F8F04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91-4726-BD53-6DE16F8F04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0.14285714285714285</c:v>
                </c:pt>
                <c:pt idx="1">
                  <c:v>0.8571428571428571</c:v>
                </c:pt>
                <c:pt idx="2">
                  <c:v>0</c:v>
                </c:pt>
                <c:pt idx="3">
                  <c:v>0</c:v>
                </c:pt>
              </c:numCache>
            </c:numRef>
          </c:val>
          <c:extLst>
            <c:ext xmlns:c16="http://schemas.microsoft.com/office/drawing/2014/chart" uri="{C3380CC4-5D6E-409C-BE32-E72D297353CC}">
              <c16:uniqueId val="{00000004-5091-4726-BD53-6DE16F8F0491}"/>
            </c:ext>
          </c:extLst>
        </c:ser>
        <c:dLbls>
          <c:showLegendKey val="0"/>
          <c:showVal val="0"/>
          <c:showCatName val="0"/>
          <c:showSerName val="0"/>
          <c:showPercent val="0"/>
          <c:showBubbleSize val="0"/>
        </c:dLbls>
        <c:gapWidth val="150"/>
        <c:shape val="box"/>
        <c:axId val="139003392"/>
        <c:axId val="138080768"/>
        <c:axId val="0"/>
      </c:bar3DChart>
      <c:catAx>
        <c:axId val="139003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080768"/>
        <c:crosses val="autoZero"/>
        <c:auto val="1"/>
        <c:lblAlgn val="ctr"/>
        <c:lblOffset val="100"/>
        <c:noMultiLvlLbl val="0"/>
      </c:catAx>
      <c:valAx>
        <c:axId val="138080768"/>
        <c:scaling>
          <c:orientation val="minMax"/>
        </c:scaling>
        <c:delete val="1"/>
        <c:axPos val="l"/>
        <c:numFmt formatCode="0%" sourceLinked="1"/>
        <c:majorTickMark val="out"/>
        <c:minorTickMark val="none"/>
        <c:tickLblPos val="nextTo"/>
        <c:crossAx val="1390033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59-4420-9FFC-D588CC451B7B}"/>
              </c:ext>
            </c:extLst>
          </c:dPt>
          <c:dPt>
            <c:idx val="1"/>
            <c:invertIfNegative val="0"/>
            <c:bubble3D val="0"/>
            <c:spPr>
              <a:solidFill>
                <a:srgbClr val="C00000"/>
              </a:solidFill>
            </c:spPr>
            <c:extLst>
              <c:ext xmlns:c16="http://schemas.microsoft.com/office/drawing/2014/chart" uri="{C3380CC4-5D6E-409C-BE32-E72D297353CC}">
                <c16:uniqueId val="{00000001-C659-4420-9FFC-D588CC451B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59-4420-9FFC-D588CC451B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59-4420-9FFC-D588CC451B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Admon!$H$5:$K$5</c:f>
              <c:numCache>
                <c:formatCode>0%</c:formatCode>
                <c:ptCount val="4"/>
                <c:pt idx="0">
                  <c:v>0.14285714285714285</c:v>
                </c:pt>
                <c:pt idx="1">
                  <c:v>0.8571428571428571</c:v>
                </c:pt>
                <c:pt idx="2">
                  <c:v>0</c:v>
                </c:pt>
                <c:pt idx="3">
                  <c:v>0</c:v>
                </c:pt>
              </c:numCache>
            </c:numRef>
          </c:val>
          <c:extLst>
            <c:ext xmlns:c16="http://schemas.microsoft.com/office/drawing/2014/chart" uri="{C3380CC4-5D6E-409C-BE32-E72D297353CC}">
              <c16:uniqueId val="{00000004-C659-4420-9FFC-D588CC451B7B}"/>
            </c:ext>
          </c:extLst>
        </c:ser>
        <c:dLbls>
          <c:showLegendKey val="0"/>
          <c:showVal val="0"/>
          <c:showCatName val="0"/>
          <c:showSerName val="0"/>
          <c:showPercent val="0"/>
          <c:showBubbleSize val="0"/>
        </c:dLbls>
        <c:gapWidth val="150"/>
        <c:shape val="box"/>
        <c:axId val="139004416"/>
        <c:axId val="138082496"/>
        <c:axId val="0"/>
      </c:bar3DChart>
      <c:catAx>
        <c:axId val="139004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082496"/>
        <c:crosses val="autoZero"/>
        <c:auto val="1"/>
        <c:lblAlgn val="ctr"/>
        <c:lblOffset val="100"/>
        <c:noMultiLvlLbl val="0"/>
      </c:catAx>
      <c:valAx>
        <c:axId val="138082496"/>
        <c:scaling>
          <c:orientation val="minMax"/>
        </c:scaling>
        <c:delete val="1"/>
        <c:axPos val="l"/>
        <c:numFmt formatCode="0%" sourceLinked="1"/>
        <c:majorTickMark val="out"/>
        <c:minorTickMark val="none"/>
        <c:tickLblPos val="nextTo"/>
        <c:crossAx val="139004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10C-4C0A-A6D7-15FAC6ADF575}"/>
              </c:ext>
            </c:extLst>
          </c:dPt>
          <c:dPt>
            <c:idx val="1"/>
            <c:invertIfNegative val="0"/>
            <c:bubble3D val="0"/>
            <c:spPr>
              <a:solidFill>
                <a:srgbClr val="C00000"/>
              </a:solidFill>
            </c:spPr>
            <c:extLst>
              <c:ext xmlns:c16="http://schemas.microsoft.com/office/drawing/2014/chart" uri="{C3380CC4-5D6E-409C-BE32-E72D297353CC}">
                <c16:uniqueId val="{00000001-D10C-4C0A-A6D7-15FAC6ADF5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10C-4C0A-A6D7-15FAC6ADF5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0C-4C0A-A6D7-15FAC6ADF5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0.8571428571428571</c:v>
                </c:pt>
                <c:pt idx="2">
                  <c:v>0</c:v>
                </c:pt>
                <c:pt idx="3">
                  <c:v>0</c:v>
                </c:pt>
              </c:numCache>
            </c:numRef>
          </c:val>
          <c:extLst>
            <c:ext xmlns:c16="http://schemas.microsoft.com/office/drawing/2014/chart" uri="{C3380CC4-5D6E-409C-BE32-E72D297353CC}">
              <c16:uniqueId val="{00000004-D10C-4C0A-A6D7-15FAC6ADF575}"/>
            </c:ext>
          </c:extLst>
        </c:ser>
        <c:dLbls>
          <c:showLegendKey val="0"/>
          <c:showVal val="0"/>
          <c:showCatName val="0"/>
          <c:showSerName val="0"/>
          <c:showPercent val="0"/>
          <c:showBubbleSize val="0"/>
        </c:dLbls>
        <c:gapWidth val="150"/>
        <c:shape val="box"/>
        <c:axId val="139005440"/>
        <c:axId val="138657792"/>
        <c:axId val="0"/>
      </c:bar3DChart>
      <c:catAx>
        <c:axId val="139005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657792"/>
        <c:crosses val="autoZero"/>
        <c:auto val="1"/>
        <c:lblAlgn val="ctr"/>
        <c:lblOffset val="100"/>
        <c:noMultiLvlLbl val="0"/>
      </c:catAx>
      <c:valAx>
        <c:axId val="138657792"/>
        <c:scaling>
          <c:orientation val="minMax"/>
        </c:scaling>
        <c:delete val="1"/>
        <c:axPos val="l"/>
        <c:numFmt formatCode="0%" sourceLinked="1"/>
        <c:majorTickMark val="out"/>
        <c:minorTickMark val="none"/>
        <c:tickLblPos val="nextTo"/>
        <c:crossAx val="139005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8A-44EF-91FE-A4DC71112B7D}"/>
              </c:ext>
            </c:extLst>
          </c:dPt>
          <c:dPt>
            <c:idx val="1"/>
            <c:invertIfNegative val="0"/>
            <c:bubble3D val="0"/>
            <c:spPr>
              <a:solidFill>
                <a:srgbClr val="C00000"/>
              </a:solidFill>
            </c:spPr>
            <c:extLst>
              <c:ext xmlns:c16="http://schemas.microsoft.com/office/drawing/2014/chart" uri="{C3380CC4-5D6E-409C-BE32-E72D297353CC}">
                <c16:uniqueId val="{00000001-298A-44EF-91FE-A4DC71112B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8A-44EF-91FE-A4DC71112B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8A-44EF-91FE-A4DC71112B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4-298A-44EF-91FE-A4DC71112B7D}"/>
            </c:ext>
          </c:extLst>
        </c:ser>
        <c:dLbls>
          <c:showLegendKey val="0"/>
          <c:showVal val="0"/>
          <c:showCatName val="0"/>
          <c:showSerName val="0"/>
          <c:showPercent val="0"/>
          <c:showBubbleSize val="0"/>
        </c:dLbls>
        <c:gapWidth val="150"/>
        <c:shape val="box"/>
        <c:axId val="139194880"/>
        <c:axId val="138659520"/>
        <c:axId val="0"/>
      </c:bar3DChart>
      <c:catAx>
        <c:axId val="139194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659520"/>
        <c:crosses val="autoZero"/>
        <c:auto val="1"/>
        <c:lblAlgn val="ctr"/>
        <c:lblOffset val="100"/>
        <c:noMultiLvlLbl val="0"/>
      </c:catAx>
      <c:valAx>
        <c:axId val="138659520"/>
        <c:scaling>
          <c:orientation val="minMax"/>
        </c:scaling>
        <c:delete val="1"/>
        <c:axPos val="l"/>
        <c:numFmt formatCode="0%" sourceLinked="1"/>
        <c:majorTickMark val="out"/>
        <c:minorTickMark val="none"/>
        <c:tickLblPos val="nextTo"/>
        <c:crossAx val="139194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B54-4A85-89B2-CF1D143B380C}"/>
              </c:ext>
            </c:extLst>
          </c:dPt>
          <c:dPt>
            <c:idx val="1"/>
            <c:invertIfNegative val="0"/>
            <c:bubble3D val="0"/>
            <c:spPr>
              <a:solidFill>
                <a:srgbClr val="C00000"/>
              </a:solidFill>
            </c:spPr>
            <c:extLst>
              <c:ext xmlns:c16="http://schemas.microsoft.com/office/drawing/2014/chart" uri="{C3380CC4-5D6E-409C-BE32-E72D297353CC}">
                <c16:uniqueId val="{00000001-BB54-4A85-89B2-CF1D143B38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54-4A85-89B2-CF1D143B38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54-4A85-89B2-CF1D143B38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Admon!$H$6:$K$6</c:f>
              <c:numCache>
                <c:formatCode>0%</c:formatCode>
                <c:ptCount val="4"/>
                <c:pt idx="0">
                  <c:v>0.5</c:v>
                </c:pt>
                <c:pt idx="1">
                  <c:v>0.5</c:v>
                </c:pt>
                <c:pt idx="2">
                  <c:v>0</c:v>
                </c:pt>
                <c:pt idx="3">
                  <c:v>0</c:v>
                </c:pt>
              </c:numCache>
            </c:numRef>
          </c:val>
          <c:extLst>
            <c:ext xmlns:c16="http://schemas.microsoft.com/office/drawing/2014/chart" uri="{C3380CC4-5D6E-409C-BE32-E72D297353CC}">
              <c16:uniqueId val="{00000004-BB54-4A85-89B2-CF1D143B380C}"/>
            </c:ext>
          </c:extLst>
        </c:ser>
        <c:dLbls>
          <c:showLegendKey val="0"/>
          <c:showVal val="0"/>
          <c:showCatName val="0"/>
          <c:showSerName val="0"/>
          <c:showPercent val="0"/>
          <c:showBubbleSize val="0"/>
        </c:dLbls>
        <c:gapWidth val="150"/>
        <c:shape val="box"/>
        <c:axId val="139195904"/>
        <c:axId val="138661248"/>
        <c:axId val="0"/>
      </c:bar3DChart>
      <c:catAx>
        <c:axId val="139195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661248"/>
        <c:crosses val="autoZero"/>
        <c:auto val="1"/>
        <c:lblAlgn val="ctr"/>
        <c:lblOffset val="100"/>
        <c:noMultiLvlLbl val="0"/>
      </c:catAx>
      <c:valAx>
        <c:axId val="138661248"/>
        <c:scaling>
          <c:orientation val="minMax"/>
        </c:scaling>
        <c:delete val="1"/>
        <c:axPos val="l"/>
        <c:numFmt formatCode="0%" sourceLinked="1"/>
        <c:majorTickMark val="out"/>
        <c:minorTickMark val="none"/>
        <c:tickLblPos val="nextTo"/>
        <c:crossAx val="139195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2B-48E5-9D51-03DAEF4B8BDB}"/>
              </c:ext>
            </c:extLst>
          </c:dPt>
          <c:dPt>
            <c:idx val="1"/>
            <c:invertIfNegative val="0"/>
            <c:bubble3D val="0"/>
            <c:spPr>
              <a:solidFill>
                <a:srgbClr val="C00000"/>
              </a:solidFill>
            </c:spPr>
            <c:extLst>
              <c:ext xmlns:c16="http://schemas.microsoft.com/office/drawing/2014/chart" uri="{C3380CC4-5D6E-409C-BE32-E72D297353CC}">
                <c16:uniqueId val="{00000001-C42B-48E5-9D51-03DAEF4B8B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2B-48E5-9D51-03DAEF4B8B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2B-48E5-9D51-03DAEF4B8B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C42B-48E5-9D51-03DAEF4B8BDB}"/>
            </c:ext>
          </c:extLst>
        </c:ser>
        <c:dLbls>
          <c:showLegendKey val="0"/>
          <c:showVal val="0"/>
          <c:showCatName val="0"/>
          <c:showSerName val="0"/>
          <c:showPercent val="0"/>
          <c:showBubbleSize val="0"/>
        </c:dLbls>
        <c:gapWidth val="150"/>
        <c:shape val="box"/>
        <c:axId val="139196928"/>
        <c:axId val="138662976"/>
        <c:axId val="0"/>
      </c:bar3DChart>
      <c:catAx>
        <c:axId val="13919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662976"/>
        <c:crosses val="autoZero"/>
        <c:auto val="1"/>
        <c:lblAlgn val="ctr"/>
        <c:lblOffset val="100"/>
        <c:noMultiLvlLbl val="0"/>
      </c:catAx>
      <c:valAx>
        <c:axId val="138662976"/>
        <c:scaling>
          <c:orientation val="minMax"/>
        </c:scaling>
        <c:delete val="1"/>
        <c:axPos val="l"/>
        <c:numFmt formatCode="0%" sourceLinked="1"/>
        <c:majorTickMark val="out"/>
        <c:minorTickMark val="none"/>
        <c:tickLblPos val="nextTo"/>
        <c:crossAx val="139196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05-4134-8833-BAF25894F79A}"/>
              </c:ext>
            </c:extLst>
          </c:dPt>
          <c:dPt>
            <c:idx val="1"/>
            <c:invertIfNegative val="0"/>
            <c:bubble3D val="0"/>
            <c:spPr>
              <a:solidFill>
                <a:srgbClr val="C00000"/>
              </a:solidFill>
            </c:spPr>
            <c:extLst>
              <c:ext xmlns:c16="http://schemas.microsoft.com/office/drawing/2014/chart" uri="{C3380CC4-5D6E-409C-BE32-E72D297353CC}">
                <c16:uniqueId val="{00000001-C205-4134-8833-BAF25894F7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05-4134-8833-BAF25894F7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05-4134-8833-BAF25894F7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extLst>
            <c:ext xmlns:c16="http://schemas.microsoft.com/office/drawing/2014/chart" uri="{C3380CC4-5D6E-409C-BE32-E72D297353CC}">
              <c16:uniqueId val="{00000004-C205-4134-8833-BAF25894F79A}"/>
            </c:ext>
          </c:extLst>
        </c:ser>
        <c:dLbls>
          <c:showLegendKey val="0"/>
          <c:showVal val="0"/>
          <c:showCatName val="0"/>
          <c:showSerName val="0"/>
          <c:showPercent val="0"/>
          <c:showBubbleSize val="0"/>
        </c:dLbls>
        <c:gapWidth val="150"/>
        <c:shape val="box"/>
        <c:axId val="57181696"/>
        <c:axId val="39352512"/>
        <c:axId val="0"/>
      </c:bar3DChart>
      <c:catAx>
        <c:axId val="57181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9352512"/>
        <c:crosses val="autoZero"/>
        <c:auto val="1"/>
        <c:lblAlgn val="ctr"/>
        <c:lblOffset val="100"/>
        <c:noMultiLvlLbl val="0"/>
      </c:catAx>
      <c:valAx>
        <c:axId val="39352512"/>
        <c:scaling>
          <c:orientation val="minMax"/>
        </c:scaling>
        <c:delete val="1"/>
        <c:axPos val="l"/>
        <c:numFmt formatCode="0%" sourceLinked="1"/>
        <c:majorTickMark val="out"/>
        <c:minorTickMark val="none"/>
        <c:tickLblPos val="nextTo"/>
        <c:crossAx val="57181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7E0-4D7A-B2D4-EBA5921965D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7E0-4D7A-B2D4-EBA5921965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1E6F-4035-896C-C0F38B3B1D50}"/>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7E0-4D7A-B2D4-EBA5921965D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7E0-4D7A-B2D4-EBA5921965D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7E0-4D7A-B2D4-EBA5921965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7E0-4D7A-B2D4-EBA5921965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1E6F-4035-896C-C0F38B3B1D50}"/>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7E0-4D7A-B2D4-EBA5921965D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7E0-4D7A-B2D4-EBA5921965D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7E0-4D7A-B2D4-EBA5921965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7E0-4D7A-B2D4-EBA5921965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1E6F-4035-896C-C0F38B3B1D50}"/>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E6F-4035-896C-C0F38B3B1D50}"/>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E6F-4035-896C-C0F38B3B1D50}"/>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E6F-4035-896C-C0F38B3B1D50}"/>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10-1E6F-4035-896C-C0F38B3B1D50}"/>
            </c:ext>
          </c:extLst>
        </c:ser>
        <c:dLbls>
          <c:showLegendKey val="0"/>
          <c:showVal val="0"/>
          <c:showCatName val="0"/>
          <c:showSerName val="0"/>
          <c:showPercent val="0"/>
          <c:showBubbleSize val="0"/>
        </c:dLbls>
        <c:smooth val="0"/>
        <c:axId val="139197952"/>
        <c:axId val="138664704"/>
      </c:lineChart>
      <c:catAx>
        <c:axId val="139197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8664704"/>
        <c:crosses val="autoZero"/>
        <c:auto val="1"/>
        <c:lblAlgn val="ctr"/>
        <c:lblOffset val="100"/>
        <c:noMultiLvlLbl val="0"/>
      </c:catAx>
      <c:valAx>
        <c:axId val="138664704"/>
        <c:scaling>
          <c:orientation val="minMax"/>
        </c:scaling>
        <c:delete val="1"/>
        <c:axPos val="l"/>
        <c:numFmt formatCode="0%" sourceLinked="1"/>
        <c:majorTickMark val="out"/>
        <c:minorTickMark val="none"/>
        <c:tickLblPos val="nextTo"/>
        <c:crossAx val="1391979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688-46BA-95B2-0816984A3C5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688-46BA-95B2-0816984A3C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0.8571428571428571</c:v>
                </c:pt>
                <c:pt idx="2">
                  <c:v>0</c:v>
                </c:pt>
                <c:pt idx="3">
                  <c:v>0</c:v>
                </c:pt>
              </c:numCache>
            </c:numRef>
          </c:val>
          <c:smooth val="0"/>
          <c:extLst>
            <c:ext xmlns:c16="http://schemas.microsoft.com/office/drawing/2014/chart" uri="{C3380CC4-5D6E-409C-BE32-E72D297353CC}">
              <c16:uniqueId val="{00000002-F688-46BA-95B2-0816984A3C56}"/>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688-46BA-95B2-0816984A3C5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688-46BA-95B2-0816984A3C5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688-46BA-95B2-0816984A3C5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688-46BA-95B2-0816984A3C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0.8571428571428571</c:v>
                </c:pt>
                <c:pt idx="2">
                  <c:v>0</c:v>
                </c:pt>
                <c:pt idx="3">
                  <c:v>0</c:v>
                </c:pt>
              </c:numCache>
            </c:numRef>
          </c:val>
          <c:smooth val="0"/>
          <c:extLst>
            <c:ext xmlns:c16="http://schemas.microsoft.com/office/drawing/2014/chart" uri="{C3380CC4-5D6E-409C-BE32-E72D297353CC}">
              <c16:uniqueId val="{00000007-F688-46BA-95B2-0816984A3C56}"/>
            </c:ext>
          </c:extLst>
        </c:ser>
        <c:ser>
          <c:idx val="1"/>
          <c:order val="2"/>
          <c:tx>
            <c:strRef>
              <c:f>Directiva!$M$2</c:f>
              <c:strCache>
                <c:ptCount val="1"/>
                <c:pt idx="0">
                  <c:v>AÑO 2019</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688-46BA-95B2-0816984A3C5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688-46BA-95B2-0816984A3C5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688-46BA-95B2-0816984A3C5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688-46BA-95B2-0816984A3C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F688-46BA-95B2-0816984A3C56}"/>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688-46BA-95B2-0816984A3C56}"/>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688-46BA-95B2-0816984A3C56}"/>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688-46BA-95B2-0816984A3C56}"/>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688-46BA-95B2-0816984A3C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0.14285714285714285</c:v>
                </c:pt>
                <c:pt idx="1">
                  <c:v>0.8571428571428571</c:v>
                </c:pt>
                <c:pt idx="2">
                  <c:v>0</c:v>
                </c:pt>
                <c:pt idx="3">
                  <c:v>0</c:v>
                </c:pt>
              </c:numCache>
            </c:numRef>
          </c:val>
          <c:smooth val="0"/>
          <c:extLst>
            <c:ext xmlns:c16="http://schemas.microsoft.com/office/drawing/2014/chart" uri="{C3380CC4-5D6E-409C-BE32-E72D297353CC}">
              <c16:uniqueId val="{00000011-F688-46BA-95B2-0816984A3C56}"/>
            </c:ext>
          </c:extLst>
        </c:ser>
        <c:dLbls>
          <c:showLegendKey val="0"/>
          <c:showVal val="0"/>
          <c:showCatName val="0"/>
          <c:showSerName val="0"/>
          <c:showPercent val="0"/>
          <c:showBubbleSize val="0"/>
        </c:dLbls>
        <c:smooth val="0"/>
        <c:axId val="139539968"/>
        <c:axId val="139609216"/>
      </c:lineChart>
      <c:catAx>
        <c:axId val="139539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9609216"/>
        <c:crosses val="autoZero"/>
        <c:auto val="1"/>
        <c:lblAlgn val="ctr"/>
        <c:lblOffset val="100"/>
        <c:noMultiLvlLbl val="0"/>
      </c:catAx>
      <c:valAx>
        <c:axId val="139609216"/>
        <c:scaling>
          <c:orientation val="minMax"/>
        </c:scaling>
        <c:delete val="1"/>
        <c:axPos val="l"/>
        <c:numFmt formatCode="0%" sourceLinked="1"/>
        <c:majorTickMark val="out"/>
        <c:minorTickMark val="none"/>
        <c:tickLblPos val="nextTo"/>
        <c:crossAx val="1395399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561-4903-A1CF-9EF8A64F9E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561-4903-A1CF-9EF8A64F9E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6334-4E02-95DA-85C16D7116A9}"/>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561-4903-A1CF-9EF8A64F9E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561-4903-A1CF-9EF8A64F9E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561-4903-A1CF-9EF8A64F9E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561-4903-A1CF-9EF8A64F9E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6334-4E02-95DA-85C16D7116A9}"/>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561-4903-A1CF-9EF8A64F9E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561-4903-A1CF-9EF8A64F9E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561-4903-A1CF-9EF8A64F9E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561-4903-A1CF-9EF8A64F9E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6334-4E02-95DA-85C16D7116A9}"/>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334-4E02-95DA-85C16D7116A9}"/>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334-4E02-95DA-85C16D7116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F-6334-4E02-95DA-85C16D7116A9}"/>
            </c:ext>
          </c:extLst>
        </c:ser>
        <c:dLbls>
          <c:showLegendKey val="0"/>
          <c:showVal val="0"/>
          <c:showCatName val="0"/>
          <c:showSerName val="0"/>
          <c:showPercent val="0"/>
          <c:showBubbleSize val="0"/>
        </c:dLbls>
        <c:smooth val="0"/>
        <c:axId val="136018944"/>
        <c:axId val="139611520"/>
      </c:lineChart>
      <c:catAx>
        <c:axId val="136018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9611520"/>
        <c:crosses val="autoZero"/>
        <c:auto val="1"/>
        <c:lblAlgn val="ctr"/>
        <c:lblOffset val="100"/>
        <c:noMultiLvlLbl val="0"/>
      </c:catAx>
      <c:valAx>
        <c:axId val="139611520"/>
        <c:scaling>
          <c:orientation val="minMax"/>
        </c:scaling>
        <c:delete val="1"/>
        <c:axPos val="l"/>
        <c:numFmt formatCode="0%" sourceLinked="1"/>
        <c:majorTickMark val="out"/>
        <c:minorTickMark val="none"/>
        <c:tickLblPos val="nextTo"/>
        <c:crossAx val="1360189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ECC-4497-A5A6-AD15C6EB1158}"/>
              </c:ext>
            </c:extLst>
          </c:dPt>
          <c:dPt>
            <c:idx val="1"/>
            <c:invertIfNegative val="0"/>
            <c:bubble3D val="0"/>
            <c:spPr>
              <a:solidFill>
                <a:srgbClr val="C00000"/>
              </a:solidFill>
            </c:spPr>
            <c:extLst>
              <c:ext xmlns:c16="http://schemas.microsoft.com/office/drawing/2014/chart" uri="{C3380CC4-5D6E-409C-BE32-E72D297353CC}">
                <c16:uniqueId val="{00000001-FECC-4497-A5A6-AD15C6EB11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ECC-4497-A5A6-AD15C6EB11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ECC-4497-A5A6-AD15C6EB11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0.2</c:v>
                </c:pt>
                <c:pt idx="1">
                  <c:v>0.7</c:v>
                </c:pt>
                <c:pt idx="2">
                  <c:v>0.1</c:v>
                </c:pt>
                <c:pt idx="3">
                  <c:v>0</c:v>
                </c:pt>
              </c:numCache>
            </c:numRef>
          </c:val>
          <c:extLst>
            <c:ext xmlns:c16="http://schemas.microsoft.com/office/drawing/2014/chart" uri="{C3380CC4-5D6E-409C-BE32-E72D297353CC}">
              <c16:uniqueId val="{00000004-FECC-4497-A5A6-AD15C6EB1158}"/>
            </c:ext>
          </c:extLst>
        </c:ser>
        <c:dLbls>
          <c:showLegendKey val="0"/>
          <c:showVal val="0"/>
          <c:showCatName val="0"/>
          <c:showSerName val="0"/>
          <c:showPercent val="0"/>
          <c:showBubbleSize val="0"/>
        </c:dLbls>
        <c:gapWidth val="150"/>
        <c:shape val="box"/>
        <c:axId val="138786304"/>
        <c:axId val="139613824"/>
        <c:axId val="0"/>
      </c:bar3DChart>
      <c:catAx>
        <c:axId val="138786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9613824"/>
        <c:crosses val="autoZero"/>
        <c:auto val="1"/>
        <c:lblAlgn val="ctr"/>
        <c:lblOffset val="100"/>
        <c:noMultiLvlLbl val="0"/>
      </c:catAx>
      <c:valAx>
        <c:axId val="139613824"/>
        <c:scaling>
          <c:orientation val="minMax"/>
        </c:scaling>
        <c:delete val="1"/>
        <c:axPos val="l"/>
        <c:numFmt formatCode="0%" sourceLinked="1"/>
        <c:majorTickMark val="out"/>
        <c:minorTickMark val="none"/>
        <c:tickLblPos val="nextTo"/>
        <c:crossAx val="138786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391-4AA3-9ED9-8C3375C537DA}"/>
              </c:ext>
            </c:extLst>
          </c:dPt>
          <c:dPt>
            <c:idx val="1"/>
            <c:invertIfNegative val="0"/>
            <c:bubble3D val="0"/>
            <c:spPr>
              <a:solidFill>
                <a:srgbClr val="C00000"/>
              </a:solidFill>
            </c:spPr>
            <c:extLst>
              <c:ext xmlns:c16="http://schemas.microsoft.com/office/drawing/2014/chart" uri="{C3380CC4-5D6E-409C-BE32-E72D297353CC}">
                <c16:uniqueId val="{00000001-6391-4AA3-9ED9-8C3375C537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91-4AA3-9ED9-8C3375C537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91-4AA3-9ED9-8C3375C537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0.1111111111111111</c:v>
                </c:pt>
                <c:pt idx="1">
                  <c:v>0.77777777777777779</c:v>
                </c:pt>
                <c:pt idx="2">
                  <c:v>0.1111111111111111</c:v>
                </c:pt>
                <c:pt idx="3">
                  <c:v>0</c:v>
                </c:pt>
              </c:numCache>
            </c:numRef>
          </c:val>
          <c:extLst>
            <c:ext xmlns:c16="http://schemas.microsoft.com/office/drawing/2014/chart" uri="{C3380CC4-5D6E-409C-BE32-E72D297353CC}">
              <c16:uniqueId val="{00000004-6391-4AA3-9ED9-8C3375C537DA}"/>
            </c:ext>
          </c:extLst>
        </c:ser>
        <c:dLbls>
          <c:showLegendKey val="0"/>
          <c:showVal val="0"/>
          <c:showCatName val="0"/>
          <c:showSerName val="0"/>
          <c:showPercent val="0"/>
          <c:showBubbleSize val="0"/>
        </c:dLbls>
        <c:gapWidth val="150"/>
        <c:shape val="box"/>
        <c:axId val="138787840"/>
        <c:axId val="139615552"/>
        <c:axId val="0"/>
      </c:bar3DChart>
      <c:catAx>
        <c:axId val="13878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9615552"/>
        <c:crosses val="autoZero"/>
        <c:auto val="1"/>
        <c:lblAlgn val="ctr"/>
        <c:lblOffset val="100"/>
        <c:noMultiLvlLbl val="0"/>
      </c:catAx>
      <c:valAx>
        <c:axId val="139615552"/>
        <c:scaling>
          <c:orientation val="minMax"/>
        </c:scaling>
        <c:delete val="1"/>
        <c:axPos val="l"/>
        <c:numFmt formatCode="0%" sourceLinked="1"/>
        <c:majorTickMark val="out"/>
        <c:minorTickMark val="none"/>
        <c:tickLblPos val="nextTo"/>
        <c:crossAx val="138787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30-44DC-88FC-2456D6FF5E66}"/>
              </c:ext>
            </c:extLst>
          </c:dPt>
          <c:dPt>
            <c:idx val="1"/>
            <c:invertIfNegative val="0"/>
            <c:bubble3D val="0"/>
            <c:spPr>
              <a:solidFill>
                <a:srgbClr val="C00000"/>
              </a:solidFill>
            </c:spPr>
            <c:extLst>
              <c:ext xmlns:c16="http://schemas.microsoft.com/office/drawing/2014/chart" uri="{C3380CC4-5D6E-409C-BE32-E72D297353CC}">
                <c16:uniqueId val="{00000001-5330-44DC-88FC-2456D6FF5E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30-44DC-88FC-2456D6FF5E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30-44DC-88FC-2456D6FF5E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0.1111111111111111</c:v>
                </c:pt>
                <c:pt idx="1">
                  <c:v>0.77777777777777779</c:v>
                </c:pt>
                <c:pt idx="2">
                  <c:v>0.1111111111111111</c:v>
                </c:pt>
                <c:pt idx="3">
                  <c:v>0</c:v>
                </c:pt>
              </c:numCache>
            </c:numRef>
          </c:val>
          <c:extLst>
            <c:ext xmlns:c16="http://schemas.microsoft.com/office/drawing/2014/chart" uri="{C3380CC4-5D6E-409C-BE32-E72D297353CC}">
              <c16:uniqueId val="{00000004-5330-44DC-88FC-2456D6FF5E66}"/>
            </c:ext>
          </c:extLst>
        </c:ser>
        <c:dLbls>
          <c:showLegendKey val="0"/>
          <c:showVal val="0"/>
          <c:showCatName val="0"/>
          <c:showSerName val="0"/>
          <c:showPercent val="0"/>
          <c:showBubbleSize val="0"/>
        </c:dLbls>
        <c:gapWidth val="150"/>
        <c:shape val="box"/>
        <c:axId val="138788352"/>
        <c:axId val="138962048"/>
        <c:axId val="0"/>
      </c:bar3DChart>
      <c:catAx>
        <c:axId val="138788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962048"/>
        <c:crosses val="autoZero"/>
        <c:auto val="1"/>
        <c:lblAlgn val="ctr"/>
        <c:lblOffset val="100"/>
        <c:noMultiLvlLbl val="0"/>
      </c:catAx>
      <c:valAx>
        <c:axId val="138962048"/>
        <c:scaling>
          <c:orientation val="minMax"/>
        </c:scaling>
        <c:delete val="1"/>
        <c:axPos val="l"/>
        <c:numFmt formatCode="0%" sourceLinked="1"/>
        <c:majorTickMark val="out"/>
        <c:minorTickMark val="none"/>
        <c:tickLblPos val="nextTo"/>
        <c:crossAx val="138788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B43-4D79-A51A-67B9BC0005D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B43-4D79-A51A-67B9BC0005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0.8571428571428571</c:v>
                </c:pt>
              </c:numCache>
            </c:numRef>
          </c:val>
          <c:smooth val="0"/>
          <c:extLst>
            <c:ext xmlns:c16="http://schemas.microsoft.com/office/drawing/2014/chart" uri="{C3380CC4-5D6E-409C-BE32-E72D297353CC}">
              <c16:uniqueId val="{00000002-F443-4CB7-A3D6-C95BBBC4082B}"/>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B43-4D79-A51A-67B9BC0005D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B43-4D79-A51A-67B9BC0005D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B43-4D79-A51A-67B9BC0005D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B43-4D79-A51A-67B9BC0005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0.1111111111111111</c:v>
                </c:pt>
                <c:pt idx="1">
                  <c:v>0.77777777777777779</c:v>
                </c:pt>
                <c:pt idx="2">
                  <c:v>0.1111111111111111</c:v>
                </c:pt>
                <c:pt idx="3">
                  <c:v>0</c:v>
                </c:pt>
              </c:numCache>
            </c:numRef>
          </c:val>
          <c:smooth val="0"/>
          <c:extLst>
            <c:ext xmlns:c16="http://schemas.microsoft.com/office/drawing/2014/chart" uri="{C3380CC4-5D6E-409C-BE32-E72D297353CC}">
              <c16:uniqueId val="{00000007-F443-4CB7-A3D6-C95BBBC4082B}"/>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B43-4D79-A51A-67B9BC0005D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B43-4D79-A51A-67B9BC0005D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B43-4D79-A51A-67B9BC0005D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B43-4D79-A51A-67B9BC0005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0.9</c:v>
                </c:pt>
                <c:pt idx="2">
                  <c:v>0</c:v>
                </c:pt>
                <c:pt idx="3">
                  <c:v>0</c:v>
                </c:pt>
              </c:numCache>
            </c:numRef>
          </c:val>
          <c:smooth val="0"/>
          <c:extLst>
            <c:ext xmlns:c16="http://schemas.microsoft.com/office/drawing/2014/chart" uri="{C3380CC4-5D6E-409C-BE32-E72D297353CC}">
              <c16:uniqueId val="{0000000C-F443-4CB7-A3D6-C95BBBC4082B}"/>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443-4CB7-A3D6-C95BBBC4082B}"/>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443-4CB7-A3D6-C95BBBC4082B}"/>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443-4CB7-A3D6-C95BBBC4082B}"/>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443-4CB7-A3D6-C95BBBC4082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0.4</c:v>
                </c:pt>
                <c:pt idx="1">
                  <c:v>0.4</c:v>
                </c:pt>
                <c:pt idx="2">
                  <c:v>0.2</c:v>
                </c:pt>
                <c:pt idx="3">
                  <c:v>0</c:v>
                </c:pt>
              </c:numCache>
            </c:numRef>
          </c:val>
          <c:smooth val="0"/>
          <c:extLst>
            <c:ext xmlns:c16="http://schemas.microsoft.com/office/drawing/2014/chart" uri="{C3380CC4-5D6E-409C-BE32-E72D297353CC}">
              <c16:uniqueId val="{00000011-F443-4CB7-A3D6-C95BBBC4082B}"/>
            </c:ext>
          </c:extLst>
        </c:ser>
        <c:dLbls>
          <c:showLegendKey val="0"/>
          <c:showVal val="0"/>
          <c:showCatName val="0"/>
          <c:showSerName val="0"/>
          <c:showPercent val="0"/>
          <c:showBubbleSize val="0"/>
        </c:dLbls>
        <c:smooth val="0"/>
        <c:axId val="140251136"/>
        <c:axId val="138963200"/>
      </c:lineChart>
      <c:catAx>
        <c:axId val="140251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8963200"/>
        <c:crosses val="autoZero"/>
        <c:auto val="1"/>
        <c:lblAlgn val="ctr"/>
        <c:lblOffset val="100"/>
        <c:noMultiLvlLbl val="0"/>
      </c:catAx>
      <c:valAx>
        <c:axId val="138963200"/>
        <c:scaling>
          <c:orientation val="minMax"/>
        </c:scaling>
        <c:delete val="1"/>
        <c:axPos val="l"/>
        <c:numFmt formatCode="0%" sourceLinked="1"/>
        <c:majorTickMark val="out"/>
        <c:minorTickMark val="none"/>
        <c:tickLblPos val="nextTo"/>
        <c:crossAx val="1402511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F-428B-B5C6-B5105B6D1206}"/>
              </c:ext>
            </c:extLst>
          </c:dPt>
          <c:dPt>
            <c:idx val="1"/>
            <c:invertIfNegative val="0"/>
            <c:bubble3D val="0"/>
            <c:spPr>
              <a:solidFill>
                <a:srgbClr val="C00000"/>
              </a:solidFill>
            </c:spPr>
            <c:extLst>
              <c:ext xmlns:c16="http://schemas.microsoft.com/office/drawing/2014/chart" uri="{C3380CC4-5D6E-409C-BE32-E72D297353CC}">
                <c16:uniqueId val="{00000001-4F3F-428B-B5C6-B5105B6D12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F-428B-B5C6-B5105B6D12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F-428B-B5C6-B5105B6D12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F3F-428B-B5C6-B5105B6D1206}"/>
            </c:ext>
          </c:extLst>
        </c:ser>
        <c:dLbls>
          <c:showLegendKey val="0"/>
          <c:showVal val="0"/>
          <c:showCatName val="0"/>
          <c:showSerName val="0"/>
          <c:showPercent val="0"/>
          <c:showBubbleSize val="0"/>
        </c:dLbls>
        <c:gapWidth val="150"/>
        <c:shape val="box"/>
        <c:axId val="140253184"/>
        <c:axId val="138965504"/>
        <c:axId val="0"/>
      </c:bar3DChart>
      <c:catAx>
        <c:axId val="14025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965504"/>
        <c:crosses val="autoZero"/>
        <c:auto val="1"/>
        <c:lblAlgn val="ctr"/>
        <c:lblOffset val="100"/>
        <c:noMultiLvlLbl val="0"/>
      </c:catAx>
      <c:valAx>
        <c:axId val="138965504"/>
        <c:scaling>
          <c:orientation val="minMax"/>
        </c:scaling>
        <c:delete val="1"/>
        <c:axPos val="l"/>
        <c:numFmt formatCode="0%" sourceLinked="1"/>
        <c:majorTickMark val="out"/>
        <c:minorTickMark val="none"/>
        <c:tickLblPos val="nextTo"/>
        <c:crossAx val="140253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53-4646-BE26-2F618F35D52E}"/>
              </c:ext>
            </c:extLst>
          </c:dPt>
          <c:dPt>
            <c:idx val="1"/>
            <c:invertIfNegative val="0"/>
            <c:bubble3D val="0"/>
            <c:spPr>
              <a:solidFill>
                <a:srgbClr val="C00000"/>
              </a:solidFill>
            </c:spPr>
            <c:extLst>
              <c:ext xmlns:c16="http://schemas.microsoft.com/office/drawing/2014/chart" uri="{C3380CC4-5D6E-409C-BE32-E72D297353CC}">
                <c16:uniqueId val="{00000001-7A53-4646-BE26-2F618F35D5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53-4646-BE26-2F618F35D5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53-4646-BE26-2F618F35D5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1</c:v>
                </c:pt>
                <c:pt idx="2">
                  <c:v>0</c:v>
                </c:pt>
                <c:pt idx="3">
                  <c:v>0</c:v>
                </c:pt>
              </c:numCache>
            </c:numRef>
          </c:val>
          <c:extLst>
            <c:ext xmlns:c16="http://schemas.microsoft.com/office/drawing/2014/chart" uri="{C3380CC4-5D6E-409C-BE32-E72D297353CC}">
              <c16:uniqueId val="{00000004-7A53-4646-BE26-2F618F35D52E}"/>
            </c:ext>
          </c:extLst>
        </c:ser>
        <c:dLbls>
          <c:showLegendKey val="0"/>
          <c:showVal val="0"/>
          <c:showCatName val="0"/>
          <c:showSerName val="0"/>
          <c:showPercent val="0"/>
          <c:showBubbleSize val="0"/>
        </c:dLbls>
        <c:gapWidth val="150"/>
        <c:shape val="box"/>
        <c:axId val="139972608"/>
        <c:axId val="138966656"/>
        <c:axId val="0"/>
      </c:bar3DChart>
      <c:catAx>
        <c:axId val="139972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966656"/>
        <c:crosses val="autoZero"/>
        <c:auto val="1"/>
        <c:lblAlgn val="ctr"/>
        <c:lblOffset val="100"/>
        <c:noMultiLvlLbl val="0"/>
      </c:catAx>
      <c:valAx>
        <c:axId val="138966656"/>
        <c:scaling>
          <c:orientation val="minMax"/>
        </c:scaling>
        <c:delete val="1"/>
        <c:axPos val="l"/>
        <c:numFmt formatCode="0%" sourceLinked="1"/>
        <c:majorTickMark val="out"/>
        <c:minorTickMark val="none"/>
        <c:tickLblPos val="nextTo"/>
        <c:crossAx val="139972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5A-4712-A2E8-49375BAE47B7}"/>
              </c:ext>
            </c:extLst>
          </c:dPt>
          <c:dPt>
            <c:idx val="1"/>
            <c:invertIfNegative val="0"/>
            <c:bubble3D val="0"/>
            <c:spPr>
              <a:solidFill>
                <a:srgbClr val="C00000"/>
              </a:solidFill>
            </c:spPr>
            <c:extLst>
              <c:ext xmlns:c16="http://schemas.microsoft.com/office/drawing/2014/chart" uri="{C3380CC4-5D6E-409C-BE32-E72D297353CC}">
                <c16:uniqueId val="{00000001-C45A-4712-A2E8-49375BAE47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5A-4712-A2E8-49375BAE47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5A-4712-A2E8-49375BAE47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extLst>
            <c:ext xmlns:c16="http://schemas.microsoft.com/office/drawing/2014/chart" uri="{C3380CC4-5D6E-409C-BE32-E72D297353CC}">
              <c16:uniqueId val="{00000004-C45A-4712-A2E8-49375BAE47B7}"/>
            </c:ext>
          </c:extLst>
        </c:ser>
        <c:dLbls>
          <c:showLegendKey val="0"/>
          <c:showVal val="0"/>
          <c:showCatName val="0"/>
          <c:showSerName val="0"/>
          <c:showPercent val="0"/>
          <c:showBubbleSize val="0"/>
        </c:dLbls>
        <c:gapWidth val="150"/>
        <c:shape val="box"/>
        <c:axId val="139973632"/>
        <c:axId val="138968384"/>
        <c:axId val="0"/>
      </c:bar3DChart>
      <c:catAx>
        <c:axId val="139973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968384"/>
        <c:crosses val="autoZero"/>
        <c:auto val="1"/>
        <c:lblAlgn val="ctr"/>
        <c:lblOffset val="100"/>
        <c:noMultiLvlLbl val="0"/>
      </c:catAx>
      <c:valAx>
        <c:axId val="138968384"/>
        <c:scaling>
          <c:orientation val="minMax"/>
        </c:scaling>
        <c:delete val="1"/>
        <c:axPos val="l"/>
        <c:numFmt formatCode="0%" sourceLinked="1"/>
        <c:majorTickMark val="out"/>
        <c:minorTickMark val="none"/>
        <c:tickLblPos val="nextTo"/>
        <c:crossAx val="139973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8D5-4709-9E2E-A8A72E5C52CF}"/>
              </c:ext>
            </c:extLst>
          </c:dPt>
          <c:dPt>
            <c:idx val="1"/>
            <c:invertIfNegative val="0"/>
            <c:bubble3D val="0"/>
            <c:spPr>
              <a:solidFill>
                <a:srgbClr val="C00000"/>
              </a:solidFill>
            </c:spPr>
            <c:extLst>
              <c:ext xmlns:c16="http://schemas.microsoft.com/office/drawing/2014/chart" uri="{C3380CC4-5D6E-409C-BE32-E72D297353CC}">
                <c16:uniqueId val="{00000001-A8D5-4709-9E2E-A8A72E5C52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8D5-4709-9E2E-A8A72E5C52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8D5-4709-9E2E-A8A72E5C52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0.25</c:v>
                </c:pt>
                <c:pt idx="1">
                  <c:v>0.625</c:v>
                </c:pt>
                <c:pt idx="2">
                  <c:v>0.125</c:v>
                </c:pt>
                <c:pt idx="3">
                  <c:v>0</c:v>
                </c:pt>
              </c:numCache>
            </c:numRef>
          </c:val>
          <c:extLst>
            <c:ext xmlns:c16="http://schemas.microsoft.com/office/drawing/2014/chart" uri="{C3380CC4-5D6E-409C-BE32-E72D297353CC}">
              <c16:uniqueId val="{00000004-A8D5-4709-9E2E-A8A72E5C52CF}"/>
            </c:ext>
          </c:extLst>
        </c:ser>
        <c:dLbls>
          <c:showLegendKey val="0"/>
          <c:showVal val="0"/>
          <c:showCatName val="0"/>
          <c:showSerName val="0"/>
          <c:showPercent val="0"/>
          <c:showBubbleSize val="0"/>
        </c:dLbls>
        <c:gapWidth val="150"/>
        <c:shape val="box"/>
        <c:axId val="38727680"/>
        <c:axId val="57352192"/>
        <c:axId val="0"/>
      </c:bar3DChart>
      <c:catAx>
        <c:axId val="38727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7352192"/>
        <c:crosses val="autoZero"/>
        <c:auto val="1"/>
        <c:lblAlgn val="ctr"/>
        <c:lblOffset val="100"/>
        <c:noMultiLvlLbl val="0"/>
      </c:catAx>
      <c:valAx>
        <c:axId val="57352192"/>
        <c:scaling>
          <c:orientation val="minMax"/>
        </c:scaling>
        <c:delete val="1"/>
        <c:axPos val="l"/>
        <c:numFmt formatCode="0%" sourceLinked="1"/>
        <c:majorTickMark val="out"/>
        <c:minorTickMark val="none"/>
        <c:tickLblPos val="nextTo"/>
        <c:crossAx val="38727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2E-4FB6-8C85-332964D18A1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2E-4FB6-8C85-332964D18A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37FF-4B83-809B-C0EEC7531C73}"/>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C2E-4FB6-8C85-332964D18A1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2E-4FB6-8C85-332964D18A1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2E-4FB6-8C85-332964D18A1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2E-4FB6-8C85-332964D18A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37FF-4B83-809B-C0EEC7531C73}"/>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2E-4FB6-8C85-332964D18A1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C2E-4FB6-8C85-332964D18A1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2E-4FB6-8C85-332964D18A1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2E-4FB6-8C85-332964D18A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37FF-4B83-809B-C0EEC7531C73}"/>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7FF-4B83-809B-C0EEC7531C73}"/>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7FF-4B83-809B-C0EEC7531C73}"/>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7FF-4B83-809B-C0EEC7531C73}"/>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7FF-4B83-809B-C0EEC7531C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37FF-4B83-809B-C0EEC7531C73}"/>
            </c:ext>
          </c:extLst>
        </c:ser>
        <c:dLbls>
          <c:showLegendKey val="0"/>
          <c:showVal val="0"/>
          <c:showCatName val="0"/>
          <c:showSerName val="0"/>
          <c:showPercent val="0"/>
          <c:showBubbleSize val="0"/>
        </c:dLbls>
        <c:smooth val="0"/>
        <c:axId val="139974144"/>
        <c:axId val="140059776"/>
      </c:lineChart>
      <c:catAx>
        <c:axId val="139974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40059776"/>
        <c:crosses val="autoZero"/>
        <c:auto val="1"/>
        <c:lblAlgn val="ctr"/>
        <c:lblOffset val="100"/>
        <c:noMultiLvlLbl val="0"/>
      </c:catAx>
      <c:valAx>
        <c:axId val="140059776"/>
        <c:scaling>
          <c:orientation val="minMax"/>
        </c:scaling>
        <c:delete val="1"/>
        <c:axPos val="l"/>
        <c:numFmt formatCode="0%" sourceLinked="1"/>
        <c:majorTickMark val="out"/>
        <c:minorTickMark val="none"/>
        <c:tickLblPos val="nextTo"/>
        <c:crossAx val="1399741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6F3-46AD-A952-2C3FD1C23E87}"/>
              </c:ext>
            </c:extLst>
          </c:dPt>
          <c:dPt>
            <c:idx val="1"/>
            <c:invertIfNegative val="0"/>
            <c:bubble3D val="0"/>
            <c:spPr>
              <a:solidFill>
                <a:srgbClr val="C00000"/>
              </a:solidFill>
            </c:spPr>
            <c:extLst>
              <c:ext xmlns:c16="http://schemas.microsoft.com/office/drawing/2014/chart" uri="{C3380CC4-5D6E-409C-BE32-E72D297353CC}">
                <c16:uniqueId val="{00000001-66F3-46AD-A952-2C3FD1C23E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F3-46AD-A952-2C3FD1C23E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F3-46AD-A952-2C3FD1C23E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1</c:v>
                </c:pt>
                <c:pt idx="2">
                  <c:v>0</c:v>
                </c:pt>
                <c:pt idx="3">
                  <c:v>0</c:v>
                </c:pt>
              </c:numCache>
            </c:numRef>
          </c:val>
          <c:extLst>
            <c:ext xmlns:c16="http://schemas.microsoft.com/office/drawing/2014/chart" uri="{C3380CC4-5D6E-409C-BE32-E72D297353CC}">
              <c16:uniqueId val="{00000004-66F3-46AD-A952-2C3FD1C23E87}"/>
            </c:ext>
          </c:extLst>
        </c:ser>
        <c:dLbls>
          <c:showLegendKey val="0"/>
          <c:showVal val="0"/>
          <c:showCatName val="0"/>
          <c:showSerName val="0"/>
          <c:showPercent val="0"/>
          <c:showBubbleSize val="0"/>
        </c:dLbls>
        <c:gapWidth val="150"/>
        <c:shape val="box"/>
        <c:axId val="140881920"/>
        <c:axId val="140062080"/>
        <c:axId val="0"/>
      </c:bar3DChart>
      <c:catAx>
        <c:axId val="140881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0062080"/>
        <c:crosses val="autoZero"/>
        <c:auto val="1"/>
        <c:lblAlgn val="ctr"/>
        <c:lblOffset val="100"/>
        <c:noMultiLvlLbl val="0"/>
      </c:catAx>
      <c:valAx>
        <c:axId val="140062080"/>
        <c:scaling>
          <c:orientation val="minMax"/>
        </c:scaling>
        <c:delete val="1"/>
        <c:axPos val="l"/>
        <c:numFmt formatCode="0%" sourceLinked="1"/>
        <c:majorTickMark val="out"/>
        <c:minorTickMark val="none"/>
        <c:tickLblPos val="nextTo"/>
        <c:crossAx val="140881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51C-45B5-A987-5ED231785E79}"/>
              </c:ext>
            </c:extLst>
          </c:dPt>
          <c:dPt>
            <c:idx val="1"/>
            <c:invertIfNegative val="0"/>
            <c:bubble3D val="0"/>
            <c:spPr>
              <a:solidFill>
                <a:srgbClr val="C00000"/>
              </a:solidFill>
            </c:spPr>
            <c:extLst>
              <c:ext xmlns:c16="http://schemas.microsoft.com/office/drawing/2014/chart" uri="{C3380CC4-5D6E-409C-BE32-E72D297353CC}">
                <c16:uniqueId val="{00000001-251C-45B5-A987-5ED231785E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51C-45B5-A987-5ED231785E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51C-45B5-A987-5ED231785E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0.14285714285714285</c:v>
                </c:pt>
                <c:pt idx="1">
                  <c:v>0.8571428571428571</c:v>
                </c:pt>
                <c:pt idx="2">
                  <c:v>0</c:v>
                </c:pt>
                <c:pt idx="3">
                  <c:v>0</c:v>
                </c:pt>
              </c:numCache>
            </c:numRef>
          </c:val>
          <c:extLst>
            <c:ext xmlns:c16="http://schemas.microsoft.com/office/drawing/2014/chart" uri="{C3380CC4-5D6E-409C-BE32-E72D297353CC}">
              <c16:uniqueId val="{00000004-251C-45B5-A987-5ED231785E79}"/>
            </c:ext>
          </c:extLst>
        </c:ser>
        <c:dLbls>
          <c:showLegendKey val="0"/>
          <c:showVal val="0"/>
          <c:showCatName val="0"/>
          <c:showSerName val="0"/>
          <c:showPercent val="0"/>
          <c:showBubbleSize val="0"/>
        </c:dLbls>
        <c:gapWidth val="150"/>
        <c:shape val="box"/>
        <c:axId val="140883456"/>
        <c:axId val="140063808"/>
        <c:axId val="0"/>
      </c:bar3DChart>
      <c:catAx>
        <c:axId val="140883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0063808"/>
        <c:crosses val="autoZero"/>
        <c:auto val="1"/>
        <c:lblAlgn val="ctr"/>
        <c:lblOffset val="100"/>
        <c:noMultiLvlLbl val="0"/>
      </c:catAx>
      <c:valAx>
        <c:axId val="140063808"/>
        <c:scaling>
          <c:orientation val="minMax"/>
        </c:scaling>
        <c:delete val="1"/>
        <c:axPos val="l"/>
        <c:numFmt formatCode="0%" sourceLinked="1"/>
        <c:majorTickMark val="out"/>
        <c:minorTickMark val="none"/>
        <c:tickLblPos val="nextTo"/>
        <c:crossAx val="140883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DD6-4716-AED1-F2F1BAC024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DD6-4716-AED1-F2F1BAC024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1</c:v>
                </c:pt>
                <c:pt idx="3">
                  <c:v>0</c:v>
                </c:pt>
              </c:numCache>
            </c:numRef>
          </c:val>
          <c:extLst>
            <c:ext xmlns:c16="http://schemas.microsoft.com/office/drawing/2014/chart" uri="{C3380CC4-5D6E-409C-BE32-E72D297353CC}">
              <c16:uniqueId val="{00000002-6DD6-4716-AED1-F2F1BAC02434}"/>
            </c:ext>
          </c:extLst>
        </c:ser>
        <c:dLbls>
          <c:showLegendKey val="0"/>
          <c:showVal val="0"/>
          <c:showCatName val="0"/>
          <c:showSerName val="0"/>
          <c:showPercent val="0"/>
          <c:showBubbleSize val="0"/>
        </c:dLbls>
        <c:gapWidth val="150"/>
        <c:shape val="box"/>
        <c:axId val="140883968"/>
        <c:axId val="140065536"/>
        <c:axId val="0"/>
      </c:bar3DChart>
      <c:catAx>
        <c:axId val="140883968"/>
        <c:scaling>
          <c:orientation val="minMax"/>
        </c:scaling>
        <c:delete val="1"/>
        <c:axPos val="b"/>
        <c:majorTickMark val="out"/>
        <c:minorTickMark val="none"/>
        <c:tickLblPos val="nextTo"/>
        <c:crossAx val="140065536"/>
        <c:crosses val="autoZero"/>
        <c:auto val="1"/>
        <c:lblAlgn val="ctr"/>
        <c:lblOffset val="100"/>
        <c:noMultiLvlLbl val="0"/>
      </c:catAx>
      <c:valAx>
        <c:axId val="140065536"/>
        <c:scaling>
          <c:orientation val="minMax"/>
        </c:scaling>
        <c:delete val="1"/>
        <c:axPos val="l"/>
        <c:numFmt formatCode="0%" sourceLinked="1"/>
        <c:majorTickMark val="out"/>
        <c:minorTickMark val="none"/>
        <c:tickLblPos val="nextTo"/>
        <c:crossAx val="1408839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195-4CA1-BEF8-488187714E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195-4CA1-BEF8-488187714E5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0.4</c:v>
                </c:pt>
                <c:pt idx="1">
                  <c:v>0.4</c:v>
                </c:pt>
                <c:pt idx="2">
                  <c:v>0.2</c:v>
                </c:pt>
                <c:pt idx="3">
                  <c:v>0</c:v>
                </c:pt>
              </c:numCache>
            </c:numRef>
          </c:val>
          <c:extLst>
            <c:ext xmlns:c16="http://schemas.microsoft.com/office/drawing/2014/chart" uri="{C3380CC4-5D6E-409C-BE32-E72D297353CC}">
              <c16:uniqueId val="{00000002-A195-4CA1-BEF8-488187714E5D}"/>
            </c:ext>
          </c:extLst>
        </c:ser>
        <c:dLbls>
          <c:showLegendKey val="0"/>
          <c:showVal val="0"/>
          <c:showCatName val="0"/>
          <c:showSerName val="0"/>
          <c:showPercent val="0"/>
          <c:showBubbleSize val="0"/>
        </c:dLbls>
        <c:gapWidth val="150"/>
        <c:shape val="box"/>
        <c:axId val="140884992"/>
        <c:axId val="141173312"/>
        <c:axId val="0"/>
      </c:bar3DChart>
      <c:catAx>
        <c:axId val="1408849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1173312"/>
        <c:crosses val="autoZero"/>
        <c:auto val="1"/>
        <c:lblAlgn val="ctr"/>
        <c:lblOffset val="100"/>
        <c:noMultiLvlLbl val="0"/>
      </c:catAx>
      <c:valAx>
        <c:axId val="141173312"/>
        <c:scaling>
          <c:orientation val="minMax"/>
        </c:scaling>
        <c:delete val="1"/>
        <c:axPos val="l"/>
        <c:numFmt formatCode="0%" sourceLinked="1"/>
        <c:majorTickMark val="out"/>
        <c:minorTickMark val="none"/>
        <c:tickLblPos val="nextTo"/>
        <c:crossAx val="140884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BA1-44E3-942C-1373B644A7B5}"/>
              </c:ext>
            </c:extLst>
          </c:dPt>
          <c:dPt>
            <c:idx val="1"/>
            <c:invertIfNegative val="0"/>
            <c:bubble3D val="0"/>
            <c:spPr>
              <a:solidFill>
                <a:srgbClr val="C00000"/>
              </a:solidFill>
            </c:spPr>
            <c:extLst>
              <c:ext xmlns:c16="http://schemas.microsoft.com/office/drawing/2014/chart" uri="{C3380CC4-5D6E-409C-BE32-E72D297353CC}">
                <c16:uniqueId val="{00000001-DBA1-44E3-942C-1373B644A7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A1-44E3-942C-1373B644A7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A1-44E3-942C-1373B644A7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1</c:v>
                </c:pt>
                <c:pt idx="3">
                  <c:v>0</c:v>
                </c:pt>
              </c:numCache>
            </c:numRef>
          </c:val>
          <c:extLst>
            <c:ext xmlns:c16="http://schemas.microsoft.com/office/drawing/2014/chart" uri="{C3380CC4-5D6E-409C-BE32-E72D297353CC}">
              <c16:uniqueId val="{00000004-DBA1-44E3-942C-1373B644A7B5}"/>
            </c:ext>
          </c:extLst>
        </c:ser>
        <c:dLbls>
          <c:showLegendKey val="0"/>
          <c:showVal val="0"/>
          <c:showCatName val="0"/>
          <c:showSerName val="0"/>
          <c:showPercent val="0"/>
          <c:showBubbleSize val="0"/>
        </c:dLbls>
        <c:gapWidth val="150"/>
        <c:shape val="box"/>
        <c:axId val="140885504"/>
        <c:axId val="141175040"/>
        <c:axId val="0"/>
      </c:bar3DChart>
      <c:catAx>
        <c:axId val="140885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1175040"/>
        <c:crosses val="autoZero"/>
        <c:auto val="1"/>
        <c:lblAlgn val="ctr"/>
        <c:lblOffset val="100"/>
        <c:noMultiLvlLbl val="0"/>
      </c:catAx>
      <c:valAx>
        <c:axId val="141175040"/>
        <c:scaling>
          <c:orientation val="minMax"/>
        </c:scaling>
        <c:delete val="1"/>
        <c:axPos val="l"/>
        <c:numFmt formatCode="0%" sourceLinked="1"/>
        <c:majorTickMark val="out"/>
        <c:minorTickMark val="none"/>
        <c:tickLblPos val="nextTo"/>
        <c:crossAx val="140885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F7-4C38-BED4-55B766FBB51F}"/>
              </c:ext>
            </c:extLst>
          </c:dPt>
          <c:dPt>
            <c:idx val="1"/>
            <c:invertIfNegative val="0"/>
            <c:bubble3D val="0"/>
            <c:spPr>
              <a:solidFill>
                <a:srgbClr val="C00000"/>
              </a:solidFill>
            </c:spPr>
            <c:extLst>
              <c:ext xmlns:c16="http://schemas.microsoft.com/office/drawing/2014/chart" uri="{C3380CC4-5D6E-409C-BE32-E72D297353CC}">
                <c16:uniqueId val="{00000001-32F7-4C38-BED4-55B766FBB5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F7-4C38-BED4-55B766FBB5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F7-4C38-BED4-55B766FBB5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1</c:v>
                </c:pt>
                <c:pt idx="1">
                  <c:v>0</c:v>
                </c:pt>
                <c:pt idx="2">
                  <c:v>0</c:v>
                </c:pt>
                <c:pt idx="3">
                  <c:v>0</c:v>
                </c:pt>
              </c:numCache>
            </c:numRef>
          </c:val>
          <c:extLst>
            <c:ext xmlns:c16="http://schemas.microsoft.com/office/drawing/2014/chart" uri="{C3380CC4-5D6E-409C-BE32-E72D297353CC}">
              <c16:uniqueId val="{00000004-32F7-4C38-BED4-55B766FBB51F}"/>
            </c:ext>
          </c:extLst>
        </c:ser>
        <c:dLbls>
          <c:showLegendKey val="0"/>
          <c:showVal val="0"/>
          <c:showCatName val="0"/>
          <c:showSerName val="0"/>
          <c:showPercent val="0"/>
          <c:showBubbleSize val="0"/>
        </c:dLbls>
        <c:gapWidth val="150"/>
        <c:shape val="box"/>
        <c:axId val="141298176"/>
        <c:axId val="141178496"/>
        <c:axId val="0"/>
      </c:bar3DChart>
      <c:catAx>
        <c:axId val="14129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1178496"/>
        <c:crosses val="autoZero"/>
        <c:auto val="1"/>
        <c:lblAlgn val="ctr"/>
        <c:lblOffset val="100"/>
        <c:noMultiLvlLbl val="0"/>
      </c:catAx>
      <c:valAx>
        <c:axId val="141178496"/>
        <c:scaling>
          <c:orientation val="minMax"/>
        </c:scaling>
        <c:delete val="1"/>
        <c:axPos val="l"/>
        <c:numFmt formatCode="0%" sourceLinked="1"/>
        <c:majorTickMark val="out"/>
        <c:minorTickMark val="none"/>
        <c:tickLblPos val="nextTo"/>
        <c:crossAx val="141298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F4-4E7A-8E69-75470045420A}"/>
              </c:ext>
            </c:extLst>
          </c:dPt>
          <c:dPt>
            <c:idx val="1"/>
            <c:invertIfNegative val="0"/>
            <c:bubble3D val="0"/>
            <c:spPr>
              <a:solidFill>
                <a:srgbClr val="C00000"/>
              </a:solidFill>
            </c:spPr>
            <c:extLst>
              <c:ext xmlns:c16="http://schemas.microsoft.com/office/drawing/2014/chart" uri="{C3380CC4-5D6E-409C-BE32-E72D297353CC}">
                <c16:uniqueId val="{00000001-79F4-4E7A-8E69-7547004542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F4-4E7A-8E69-7547004542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F4-4E7A-8E69-7547004542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79F4-4E7A-8E69-75470045420A}"/>
            </c:ext>
          </c:extLst>
        </c:ser>
        <c:dLbls>
          <c:showLegendKey val="0"/>
          <c:showVal val="0"/>
          <c:showCatName val="0"/>
          <c:showSerName val="0"/>
          <c:showPercent val="0"/>
          <c:showBubbleSize val="0"/>
        </c:dLbls>
        <c:gapWidth val="150"/>
        <c:shape val="box"/>
        <c:axId val="141463552"/>
        <c:axId val="141180224"/>
        <c:axId val="0"/>
      </c:bar3DChart>
      <c:catAx>
        <c:axId val="14146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1180224"/>
        <c:crosses val="autoZero"/>
        <c:auto val="1"/>
        <c:lblAlgn val="ctr"/>
        <c:lblOffset val="100"/>
        <c:noMultiLvlLbl val="0"/>
      </c:catAx>
      <c:valAx>
        <c:axId val="141180224"/>
        <c:scaling>
          <c:orientation val="minMax"/>
        </c:scaling>
        <c:delete val="1"/>
        <c:axPos val="l"/>
        <c:numFmt formatCode="0%" sourceLinked="1"/>
        <c:majorTickMark val="out"/>
        <c:minorTickMark val="none"/>
        <c:tickLblPos val="nextTo"/>
        <c:crossAx val="141463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533-4991-B539-DA5D2F6FC7C1}"/>
              </c:ext>
            </c:extLst>
          </c:dPt>
          <c:dPt>
            <c:idx val="1"/>
            <c:invertIfNegative val="0"/>
            <c:bubble3D val="0"/>
            <c:spPr>
              <a:solidFill>
                <a:srgbClr val="C00000"/>
              </a:solidFill>
            </c:spPr>
            <c:extLst>
              <c:ext xmlns:c16="http://schemas.microsoft.com/office/drawing/2014/chart" uri="{C3380CC4-5D6E-409C-BE32-E72D297353CC}">
                <c16:uniqueId val="{00000001-A533-4991-B539-DA5D2F6FC7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533-4991-B539-DA5D2F6FC7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533-4991-B539-DA5D2F6FC7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A533-4991-B539-DA5D2F6FC7C1}"/>
            </c:ext>
          </c:extLst>
        </c:ser>
        <c:dLbls>
          <c:showLegendKey val="0"/>
          <c:showVal val="0"/>
          <c:showCatName val="0"/>
          <c:showSerName val="0"/>
          <c:showPercent val="0"/>
          <c:showBubbleSize val="0"/>
        </c:dLbls>
        <c:gapWidth val="150"/>
        <c:shape val="box"/>
        <c:axId val="141465600"/>
        <c:axId val="138429568"/>
        <c:axId val="0"/>
      </c:bar3DChart>
      <c:catAx>
        <c:axId val="14146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429568"/>
        <c:crosses val="autoZero"/>
        <c:auto val="1"/>
        <c:lblAlgn val="ctr"/>
        <c:lblOffset val="100"/>
        <c:noMultiLvlLbl val="0"/>
      </c:catAx>
      <c:valAx>
        <c:axId val="138429568"/>
        <c:scaling>
          <c:orientation val="minMax"/>
        </c:scaling>
        <c:delete val="1"/>
        <c:axPos val="l"/>
        <c:numFmt formatCode="0%" sourceLinked="1"/>
        <c:majorTickMark val="out"/>
        <c:minorTickMark val="none"/>
        <c:tickLblPos val="nextTo"/>
        <c:crossAx val="141465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2F9-4448-8CE5-FE2BAB7DAB9F}"/>
              </c:ext>
            </c:extLst>
          </c:dPt>
          <c:dPt>
            <c:idx val="1"/>
            <c:invertIfNegative val="0"/>
            <c:bubble3D val="0"/>
            <c:spPr>
              <a:solidFill>
                <a:srgbClr val="C00000"/>
              </a:solidFill>
            </c:spPr>
            <c:extLst>
              <c:ext xmlns:c16="http://schemas.microsoft.com/office/drawing/2014/chart" uri="{C3380CC4-5D6E-409C-BE32-E72D297353CC}">
                <c16:uniqueId val="{00000001-42F9-4448-8CE5-FE2BAB7DAB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F9-4448-8CE5-FE2BAB7DAB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F9-4448-8CE5-FE2BAB7DAB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42F9-4448-8CE5-FE2BAB7DAB9F}"/>
            </c:ext>
          </c:extLst>
        </c:ser>
        <c:dLbls>
          <c:showLegendKey val="0"/>
          <c:showVal val="0"/>
          <c:showCatName val="0"/>
          <c:showSerName val="0"/>
          <c:showPercent val="0"/>
          <c:showBubbleSize val="0"/>
        </c:dLbls>
        <c:gapWidth val="150"/>
        <c:shape val="box"/>
        <c:axId val="141787136"/>
        <c:axId val="138431296"/>
        <c:axId val="0"/>
      </c:bar3DChart>
      <c:catAx>
        <c:axId val="141787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431296"/>
        <c:crosses val="autoZero"/>
        <c:auto val="1"/>
        <c:lblAlgn val="ctr"/>
        <c:lblOffset val="100"/>
        <c:noMultiLvlLbl val="0"/>
      </c:catAx>
      <c:valAx>
        <c:axId val="138431296"/>
        <c:scaling>
          <c:orientation val="minMax"/>
        </c:scaling>
        <c:delete val="1"/>
        <c:axPos val="l"/>
        <c:numFmt formatCode="0%" sourceLinked="1"/>
        <c:majorTickMark val="out"/>
        <c:minorTickMark val="none"/>
        <c:tickLblPos val="nextTo"/>
        <c:crossAx val="141787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21-4399-BE85-3A5B92F7DC43}"/>
              </c:ext>
            </c:extLst>
          </c:dPt>
          <c:dPt>
            <c:idx val="1"/>
            <c:invertIfNegative val="0"/>
            <c:bubble3D val="0"/>
            <c:spPr>
              <a:solidFill>
                <a:srgbClr val="C00000"/>
              </a:solidFill>
            </c:spPr>
            <c:extLst>
              <c:ext xmlns:c16="http://schemas.microsoft.com/office/drawing/2014/chart" uri="{C3380CC4-5D6E-409C-BE32-E72D297353CC}">
                <c16:uniqueId val="{00000001-0E21-4399-BE85-3A5B92F7DC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21-4399-BE85-3A5B92F7DC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21-4399-BE85-3A5B92F7DC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0.25</c:v>
                </c:pt>
                <c:pt idx="1">
                  <c:v>0.625</c:v>
                </c:pt>
                <c:pt idx="2">
                  <c:v>0.25</c:v>
                </c:pt>
                <c:pt idx="3">
                  <c:v>0</c:v>
                </c:pt>
              </c:numCache>
            </c:numRef>
          </c:val>
          <c:extLst>
            <c:ext xmlns:c16="http://schemas.microsoft.com/office/drawing/2014/chart" uri="{C3380CC4-5D6E-409C-BE32-E72D297353CC}">
              <c16:uniqueId val="{00000004-0E21-4399-BE85-3A5B92F7DC43}"/>
            </c:ext>
          </c:extLst>
        </c:ser>
        <c:dLbls>
          <c:showLegendKey val="0"/>
          <c:showVal val="0"/>
          <c:showCatName val="0"/>
          <c:showSerName val="0"/>
          <c:showPercent val="0"/>
          <c:showBubbleSize val="0"/>
        </c:dLbls>
        <c:gapWidth val="150"/>
        <c:shape val="box"/>
        <c:axId val="57183232"/>
        <c:axId val="57353920"/>
        <c:axId val="0"/>
      </c:bar3DChart>
      <c:catAx>
        <c:axId val="57183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7353920"/>
        <c:crosses val="autoZero"/>
        <c:auto val="1"/>
        <c:lblAlgn val="ctr"/>
        <c:lblOffset val="100"/>
        <c:noMultiLvlLbl val="0"/>
      </c:catAx>
      <c:valAx>
        <c:axId val="57353920"/>
        <c:scaling>
          <c:orientation val="minMax"/>
        </c:scaling>
        <c:delete val="1"/>
        <c:axPos val="l"/>
        <c:numFmt formatCode="0%" sourceLinked="1"/>
        <c:majorTickMark val="out"/>
        <c:minorTickMark val="none"/>
        <c:tickLblPos val="nextTo"/>
        <c:crossAx val="57183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1B-4D8C-A0C5-C813BC73AB60}"/>
              </c:ext>
            </c:extLst>
          </c:dPt>
          <c:dPt>
            <c:idx val="1"/>
            <c:invertIfNegative val="0"/>
            <c:bubble3D val="0"/>
            <c:spPr>
              <a:solidFill>
                <a:srgbClr val="C00000"/>
              </a:solidFill>
            </c:spPr>
            <c:extLst>
              <c:ext xmlns:c16="http://schemas.microsoft.com/office/drawing/2014/chart" uri="{C3380CC4-5D6E-409C-BE32-E72D297353CC}">
                <c16:uniqueId val="{00000001-E31B-4D8C-A0C5-C813BC73AB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1B-4D8C-A0C5-C813BC73AB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1B-4D8C-A0C5-C813BC73AB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E31B-4D8C-A0C5-C813BC73AB60}"/>
            </c:ext>
          </c:extLst>
        </c:ser>
        <c:dLbls>
          <c:showLegendKey val="0"/>
          <c:showVal val="0"/>
          <c:showCatName val="0"/>
          <c:showSerName val="0"/>
          <c:showPercent val="0"/>
          <c:showBubbleSize val="0"/>
        </c:dLbls>
        <c:gapWidth val="150"/>
        <c:shape val="box"/>
        <c:axId val="141788672"/>
        <c:axId val="138433024"/>
        <c:axId val="0"/>
      </c:bar3DChart>
      <c:catAx>
        <c:axId val="141788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433024"/>
        <c:crosses val="autoZero"/>
        <c:auto val="1"/>
        <c:lblAlgn val="ctr"/>
        <c:lblOffset val="100"/>
        <c:noMultiLvlLbl val="0"/>
      </c:catAx>
      <c:valAx>
        <c:axId val="138433024"/>
        <c:scaling>
          <c:orientation val="minMax"/>
        </c:scaling>
        <c:delete val="1"/>
        <c:axPos val="l"/>
        <c:numFmt formatCode="0%" sourceLinked="1"/>
        <c:majorTickMark val="out"/>
        <c:minorTickMark val="none"/>
        <c:tickLblPos val="nextTo"/>
        <c:crossAx val="141788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52-491E-8087-AA56E44866C1}"/>
              </c:ext>
            </c:extLst>
          </c:dPt>
          <c:dPt>
            <c:idx val="1"/>
            <c:invertIfNegative val="0"/>
            <c:bubble3D val="0"/>
            <c:spPr>
              <a:solidFill>
                <a:srgbClr val="C00000"/>
              </a:solidFill>
            </c:spPr>
            <c:extLst>
              <c:ext xmlns:c16="http://schemas.microsoft.com/office/drawing/2014/chart" uri="{C3380CC4-5D6E-409C-BE32-E72D297353CC}">
                <c16:uniqueId val="{00000001-2352-491E-8087-AA56E44866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52-491E-8087-AA56E44866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52-491E-8087-AA56E44866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2352-491E-8087-AA56E44866C1}"/>
            </c:ext>
          </c:extLst>
        </c:ser>
        <c:dLbls>
          <c:showLegendKey val="0"/>
          <c:showVal val="0"/>
          <c:showCatName val="0"/>
          <c:showSerName val="0"/>
          <c:showPercent val="0"/>
          <c:showBubbleSize val="0"/>
        </c:dLbls>
        <c:gapWidth val="150"/>
        <c:shape val="box"/>
        <c:axId val="141789696"/>
        <c:axId val="138434752"/>
        <c:axId val="0"/>
      </c:bar3DChart>
      <c:catAx>
        <c:axId val="141789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8434752"/>
        <c:crosses val="autoZero"/>
        <c:auto val="1"/>
        <c:lblAlgn val="ctr"/>
        <c:lblOffset val="100"/>
        <c:noMultiLvlLbl val="0"/>
      </c:catAx>
      <c:valAx>
        <c:axId val="138434752"/>
        <c:scaling>
          <c:orientation val="minMax"/>
        </c:scaling>
        <c:delete val="1"/>
        <c:axPos val="l"/>
        <c:numFmt formatCode="0%" sourceLinked="1"/>
        <c:majorTickMark val="out"/>
        <c:minorTickMark val="none"/>
        <c:tickLblPos val="nextTo"/>
        <c:crossAx val="141789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DB-40DC-9C48-94606ABCB550}"/>
              </c:ext>
            </c:extLst>
          </c:dPt>
          <c:dPt>
            <c:idx val="1"/>
            <c:invertIfNegative val="0"/>
            <c:bubble3D val="0"/>
            <c:spPr>
              <a:solidFill>
                <a:srgbClr val="C00000"/>
              </a:solidFill>
            </c:spPr>
            <c:extLst>
              <c:ext xmlns:c16="http://schemas.microsoft.com/office/drawing/2014/chart" uri="{C3380CC4-5D6E-409C-BE32-E72D297353CC}">
                <c16:uniqueId val="{00000001-39DB-40DC-9C48-94606ABCB5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DB-40DC-9C48-94606ABCB5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DB-40DC-9C48-94606ABCB5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39DB-40DC-9C48-94606ABCB550}"/>
            </c:ext>
          </c:extLst>
        </c:ser>
        <c:dLbls>
          <c:showLegendKey val="0"/>
          <c:showVal val="0"/>
          <c:showCatName val="0"/>
          <c:showSerName val="0"/>
          <c:showPercent val="0"/>
          <c:showBubbleSize val="0"/>
        </c:dLbls>
        <c:gapWidth val="150"/>
        <c:shape val="box"/>
        <c:axId val="141697024"/>
        <c:axId val="141549568"/>
        <c:axId val="0"/>
      </c:bar3DChart>
      <c:catAx>
        <c:axId val="141697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1549568"/>
        <c:crosses val="autoZero"/>
        <c:auto val="1"/>
        <c:lblAlgn val="ctr"/>
        <c:lblOffset val="100"/>
        <c:noMultiLvlLbl val="0"/>
      </c:catAx>
      <c:valAx>
        <c:axId val="141549568"/>
        <c:scaling>
          <c:orientation val="minMax"/>
        </c:scaling>
        <c:delete val="1"/>
        <c:axPos val="l"/>
        <c:numFmt formatCode="0%" sourceLinked="1"/>
        <c:majorTickMark val="out"/>
        <c:minorTickMark val="none"/>
        <c:tickLblPos val="nextTo"/>
        <c:crossAx val="1416970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312-44CA-8E24-0F44CD73F92F}"/>
              </c:ext>
            </c:extLst>
          </c:dPt>
          <c:dPt>
            <c:idx val="1"/>
            <c:invertIfNegative val="0"/>
            <c:bubble3D val="0"/>
            <c:spPr>
              <a:solidFill>
                <a:srgbClr val="C00000"/>
              </a:solidFill>
            </c:spPr>
            <c:extLst>
              <c:ext xmlns:c16="http://schemas.microsoft.com/office/drawing/2014/chart" uri="{C3380CC4-5D6E-409C-BE32-E72D297353CC}">
                <c16:uniqueId val="{00000001-D312-44CA-8E24-0F44CD73F9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312-44CA-8E24-0F44CD73F9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312-44CA-8E24-0F44CD73F9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D312-44CA-8E24-0F44CD73F92F}"/>
            </c:ext>
          </c:extLst>
        </c:ser>
        <c:dLbls>
          <c:showLegendKey val="0"/>
          <c:showVal val="0"/>
          <c:showCatName val="0"/>
          <c:showSerName val="0"/>
          <c:showPercent val="0"/>
          <c:showBubbleSize val="0"/>
        </c:dLbls>
        <c:gapWidth val="150"/>
        <c:shape val="box"/>
        <c:axId val="141698048"/>
        <c:axId val="141551296"/>
        <c:axId val="0"/>
      </c:bar3DChart>
      <c:catAx>
        <c:axId val="141698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1551296"/>
        <c:crosses val="autoZero"/>
        <c:auto val="1"/>
        <c:lblAlgn val="ctr"/>
        <c:lblOffset val="100"/>
        <c:noMultiLvlLbl val="0"/>
      </c:catAx>
      <c:valAx>
        <c:axId val="141551296"/>
        <c:scaling>
          <c:orientation val="minMax"/>
        </c:scaling>
        <c:delete val="1"/>
        <c:axPos val="l"/>
        <c:numFmt formatCode="0%" sourceLinked="1"/>
        <c:majorTickMark val="out"/>
        <c:minorTickMark val="none"/>
        <c:tickLblPos val="nextTo"/>
        <c:crossAx val="141698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AE-4709-B13B-E6A3B82E6F42}"/>
              </c:ext>
            </c:extLst>
          </c:dPt>
          <c:dPt>
            <c:idx val="1"/>
            <c:invertIfNegative val="0"/>
            <c:bubble3D val="0"/>
            <c:spPr>
              <a:solidFill>
                <a:srgbClr val="C00000"/>
              </a:solidFill>
            </c:spPr>
            <c:extLst>
              <c:ext xmlns:c16="http://schemas.microsoft.com/office/drawing/2014/chart" uri="{C3380CC4-5D6E-409C-BE32-E72D297353CC}">
                <c16:uniqueId val="{00000001-66AE-4709-B13B-E6A3B82E6F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AE-4709-B13B-E6A3B82E6F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AE-4709-B13B-E6A3B82E6F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66AE-4709-B13B-E6A3B82E6F42}"/>
            </c:ext>
          </c:extLst>
        </c:ser>
        <c:dLbls>
          <c:showLegendKey val="0"/>
          <c:showVal val="0"/>
          <c:showCatName val="0"/>
          <c:showSerName val="0"/>
          <c:showPercent val="0"/>
          <c:showBubbleSize val="0"/>
        </c:dLbls>
        <c:gapWidth val="150"/>
        <c:shape val="box"/>
        <c:axId val="141698560"/>
        <c:axId val="141553024"/>
        <c:axId val="0"/>
      </c:bar3DChart>
      <c:catAx>
        <c:axId val="14169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1553024"/>
        <c:crosses val="autoZero"/>
        <c:auto val="1"/>
        <c:lblAlgn val="ctr"/>
        <c:lblOffset val="100"/>
        <c:noMultiLvlLbl val="0"/>
      </c:catAx>
      <c:valAx>
        <c:axId val="141553024"/>
        <c:scaling>
          <c:orientation val="minMax"/>
        </c:scaling>
        <c:delete val="1"/>
        <c:axPos val="l"/>
        <c:numFmt formatCode="0%" sourceLinked="1"/>
        <c:majorTickMark val="out"/>
        <c:minorTickMark val="none"/>
        <c:tickLblPos val="nextTo"/>
        <c:crossAx val="141698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1AB-40A6-944C-7EA7B13EDF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1AB-40A6-944C-7EA7B13EDF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D03C-44F7-9E80-DECB61528510}"/>
            </c:ext>
          </c:extLst>
        </c:ser>
        <c:ser>
          <c:idx val="0"/>
          <c:order val="1"/>
          <c:tx>
            <c:strRef>
              <c:f>Comunidad!$H$2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1AB-40A6-944C-7EA7B13EDF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1AB-40A6-944C-7EA7B13EDF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1AB-40A6-944C-7EA7B13EDF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1AB-40A6-944C-7EA7B13EDF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7-D03C-44F7-9E80-DECB61528510}"/>
            </c:ext>
          </c:extLst>
        </c:ser>
        <c:ser>
          <c:idx val="1"/>
          <c:order val="2"/>
          <c:tx>
            <c:strRef>
              <c:f>Comunidad!$M$2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1AB-40A6-944C-7EA7B13EDF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1AB-40A6-944C-7EA7B13EDF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1AB-40A6-944C-7EA7B13EDF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1AB-40A6-944C-7EA7B13EDF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C-D03C-44F7-9E80-DECB61528510}"/>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03C-44F7-9E80-DECB61528510}"/>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03C-44F7-9E80-DECB61528510}"/>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03C-44F7-9E80-DECB61528510}"/>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03C-44F7-9E80-DECB615285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11-D03C-44F7-9E80-DECB61528510}"/>
            </c:ext>
          </c:extLst>
        </c:ser>
        <c:dLbls>
          <c:showLegendKey val="0"/>
          <c:showVal val="0"/>
          <c:showCatName val="0"/>
          <c:showSerName val="0"/>
          <c:showPercent val="0"/>
          <c:showBubbleSize val="0"/>
        </c:dLbls>
        <c:smooth val="0"/>
        <c:axId val="141699584"/>
        <c:axId val="141554752"/>
      </c:lineChart>
      <c:catAx>
        <c:axId val="141699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41554752"/>
        <c:crosses val="autoZero"/>
        <c:auto val="1"/>
        <c:lblAlgn val="ctr"/>
        <c:lblOffset val="100"/>
        <c:noMultiLvlLbl val="0"/>
      </c:catAx>
      <c:valAx>
        <c:axId val="141554752"/>
        <c:scaling>
          <c:orientation val="minMax"/>
        </c:scaling>
        <c:delete val="1"/>
        <c:axPos val="l"/>
        <c:numFmt formatCode="0%" sourceLinked="1"/>
        <c:majorTickMark val="out"/>
        <c:minorTickMark val="none"/>
        <c:tickLblPos val="nextTo"/>
        <c:crossAx val="1416995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285-4EC8-9AB7-C54A8C8DF6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285-4EC8-9AB7-C54A8C8DF6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9153-439F-BAAD-375C09454ABD}"/>
            </c:ext>
          </c:extLst>
        </c:ser>
        <c:ser>
          <c:idx val="0"/>
          <c:order val="1"/>
          <c:tx>
            <c:strRef>
              <c:f>Comunidad!$H$2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285-4EC8-9AB7-C54A8C8DF6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285-4EC8-9AB7-C54A8C8DF6B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285-4EC8-9AB7-C54A8C8DF6B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285-4EC8-9AB7-C54A8C8DF6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9153-439F-BAAD-375C09454ABD}"/>
            </c:ext>
          </c:extLst>
        </c:ser>
        <c:ser>
          <c:idx val="1"/>
          <c:order val="2"/>
          <c:tx>
            <c:strRef>
              <c:f>Comunidad!$M$2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285-4EC8-9AB7-C54A8C8DF6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285-4EC8-9AB7-C54A8C8DF6B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285-4EC8-9AB7-C54A8C8DF6B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285-4EC8-9AB7-C54A8C8DF6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9153-439F-BAAD-375C09454ABD}"/>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153-439F-BAAD-375C09454ABD}"/>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153-439F-BAAD-375C09454ABD}"/>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153-439F-BAAD-375C09454ABD}"/>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153-439F-BAAD-375C09454AB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0.25</c:v>
                </c:pt>
                <c:pt idx="1">
                  <c:v>0.75</c:v>
                </c:pt>
                <c:pt idx="2">
                  <c:v>0.75</c:v>
                </c:pt>
                <c:pt idx="3">
                  <c:v>0</c:v>
                </c:pt>
              </c:numCache>
            </c:numRef>
          </c:val>
          <c:smooth val="0"/>
          <c:extLst>
            <c:ext xmlns:c16="http://schemas.microsoft.com/office/drawing/2014/chart" uri="{C3380CC4-5D6E-409C-BE32-E72D297353CC}">
              <c16:uniqueId val="{00000011-9153-439F-BAAD-375C09454ABD}"/>
            </c:ext>
          </c:extLst>
        </c:ser>
        <c:dLbls>
          <c:showLegendKey val="0"/>
          <c:showVal val="0"/>
          <c:showCatName val="0"/>
          <c:showSerName val="0"/>
          <c:showPercent val="0"/>
          <c:showBubbleSize val="0"/>
        </c:dLbls>
        <c:smooth val="0"/>
        <c:axId val="142344192"/>
        <c:axId val="141557056"/>
      </c:lineChart>
      <c:catAx>
        <c:axId val="142344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41557056"/>
        <c:crosses val="autoZero"/>
        <c:auto val="1"/>
        <c:lblAlgn val="ctr"/>
        <c:lblOffset val="100"/>
        <c:noMultiLvlLbl val="0"/>
      </c:catAx>
      <c:valAx>
        <c:axId val="141557056"/>
        <c:scaling>
          <c:orientation val="minMax"/>
        </c:scaling>
        <c:delete val="1"/>
        <c:axPos val="l"/>
        <c:numFmt formatCode="0%" sourceLinked="1"/>
        <c:majorTickMark val="out"/>
        <c:minorTickMark val="none"/>
        <c:tickLblPos val="nextTo"/>
        <c:crossAx val="1423441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577-471F-BCED-C897E5D6FE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577-471F-BCED-C897E5D6FE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D45-4FCE-843C-A70E665C2E8F}"/>
            </c:ext>
          </c:extLst>
        </c:ser>
        <c:ser>
          <c:idx val="0"/>
          <c:order val="1"/>
          <c:tx>
            <c:strRef>
              <c:f>Comunidad!$H$2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577-471F-BCED-C897E5D6FE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577-471F-BCED-C897E5D6FE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577-471F-BCED-C897E5D6FE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577-471F-BCED-C897E5D6FE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8D45-4FCE-843C-A70E665C2E8F}"/>
            </c:ext>
          </c:extLst>
        </c:ser>
        <c:ser>
          <c:idx val="1"/>
          <c:order val="2"/>
          <c:tx>
            <c:strRef>
              <c:f>Comunidad!$M$2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577-471F-BCED-C897E5D6FE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577-471F-BCED-C897E5D6FE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577-471F-BCED-C897E5D6FE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577-471F-BCED-C897E5D6FE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8D45-4FCE-843C-A70E665C2E8F}"/>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D45-4FCE-843C-A70E665C2E8F}"/>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D45-4FCE-843C-A70E665C2E8F}"/>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D45-4FCE-843C-A70E665C2E8F}"/>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D45-4FCE-843C-A70E665C2E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11-8D45-4FCE-843C-A70E665C2E8F}"/>
            </c:ext>
          </c:extLst>
        </c:ser>
        <c:dLbls>
          <c:showLegendKey val="0"/>
          <c:showVal val="0"/>
          <c:showCatName val="0"/>
          <c:showSerName val="0"/>
          <c:showPercent val="0"/>
          <c:showBubbleSize val="0"/>
        </c:dLbls>
        <c:smooth val="0"/>
        <c:axId val="142346240"/>
        <c:axId val="141862592"/>
      </c:lineChart>
      <c:catAx>
        <c:axId val="1423462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41862592"/>
        <c:crosses val="autoZero"/>
        <c:auto val="1"/>
        <c:lblAlgn val="ctr"/>
        <c:lblOffset val="100"/>
        <c:noMultiLvlLbl val="0"/>
      </c:catAx>
      <c:valAx>
        <c:axId val="141862592"/>
        <c:scaling>
          <c:orientation val="minMax"/>
        </c:scaling>
        <c:delete val="1"/>
        <c:axPos val="l"/>
        <c:numFmt formatCode="0%" sourceLinked="1"/>
        <c:majorTickMark val="out"/>
        <c:minorTickMark val="none"/>
        <c:tickLblPos val="nextTo"/>
        <c:crossAx val="1423462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C9-46F0-AA45-EDFC411897A9}"/>
              </c:ext>
            </c:extLst>
          </c:dPt>
          <c:dPt>
            <c:idx val="1"/>
            <c:invertIfNegative val="0"/>
            <c:bubble3D val="0"/>
            <c:spPr>
              <a:solidFill>
                <a:srgbClr val="C00000"/>
              </a:solidFill>
            </c:spPr>
            <c:extLst>
              <c:ext xmlns:c16="http://schemas.microsoft.com/office/drawing/2014/chart" uri="{C3380CC4-5D6E-409C-BE32-E72D297353CC}">
                <c16:uniqueId val="{00000001-14C9-46F0-AA45-EDFC411897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C9-46F0-AA45-EDFC411897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C9-46F0-AA45-EDFC411897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14C9-46F0-AA45-EDFC411897A9}"/>
            </c:ext>
          </c:extLst>
        </c:ser>
        <c:dLbls>
          <c:showLegendKey val="0"/>
          <c:showVal val="0"/>
          <c:showCatName val="0"/>
          <c:showSerName val="0"/>
          <c:showPercent val="0"/>
          <c:showBubbleSize val="0"/>
        </c:dLbls>
        <c:gapWidth val="150"/>
        <c:shape val="box"/>
        <c:axId val="142610432"/>
        <c:axId val="141864896"/>
        <c:axId val="0"/>
      </c:bar3DChart>
      <c:catAx>
        <c:axId val="142610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1864896"/>
        <c:crosses val="autoZero"/>
        <c:auto val="1"/>
        <c:lblAlgn val="ctr"/>
        <c:lblOffset val="100"/>
        <c:noMultiLvlLbl val="0"/>
      </c:catAx>
      <c:valAx>
        <c:axId val="141864896"/>
        <c:scaling>
          <c:orientation val="minMax"/>
        </c:scaling>
        <c:delete val="1"/>
        <c:axPos val="l"/>
        <c:numFmt formatCode="0%" sourceLinked="1"/>
        <c:majorTickMark val="out"/>
        <c:minorTickMark val="none"/>
        <c:tickLblPos val="nextTo"/>
        <c:crossAx val="142610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A6-4A8A-A20A-55681BBDB3BA}"/>
              </c:ext>
            </c:extLst>
          </c:dPt>
          <c:dPt>
            <c:idx val="1"/>
            <c:invertIfNegative val="0"/>
            <c:bubble3D val="0"/>
            <c:spPr>
              <a:solidFill>
                <a:srgbClr val="C00000"/>
              </a:solidFill>
            </c:spPr>
            <c:extLst>
              <c:ext xmlns:c16="http://schemas.microsoft.com/office/drawing/2014/chart" uri="{C3380CC4-5D6E-409C-BE32-E72D297353CC}">
                <c16:uniqueId val="{00000001-84A6-4A8A-A20A-55681BBDB3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A6-4A8A-A20A-55681BBDB3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A6-4A8A-A20A-55681BBDB3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84A6-4A8A-A20A-55681BBDB3BA}"/>
            </c:ext>
          </c:extLst>
        </c:ser>
        <c:dLbls>
          <c:showLegendKey val="0"/>
          <c:showVal val="0"/>
          <c:showCatName val="0"/>
          <c:showSerName val="0"/>
          <c:showPercent val="0"/>
          <c:showBubbleSize val="0"/>
        </c:dLbls>
        <c:gapWidth val="150"/>
        <c:shape val="box"/>
        <c:axId val="142611968"/>
        <c:axId val="141866624"/>
        <c:axId val="0"/>
      </c:bar3DChart>
      <c:catAx>
        <c:axId val="142611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1866624"/>
        <c:crosses val="autoZero"/>
        <c:auto val="1"/>
        <c:lblAlgn val="ctr"/>
        <c:lblOffset val="100"/>
        <c:noMultiLvlLbl val="0"/>
      </c:catAx>
      <c:valAx>
        <c:axId val="141866624"/>
        <c:scaling>
          <c:orientation val="minMax"/>
        </c:scaling>
        <c:delete val="1"/>
        <c:axPos val="l"/>
        <c:numFmt formatCode="0%" sourceLinked="1"/>
        <c:majorTickMark val="out"/>
        <c:minorTickMark val="none"/>
        <c:tickLblPos val="nextTo"/>
        <c:crossAx val="142611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8A-4851-923A-784EB4B44530}"/>
              </c:ext>
            </c:extLst>
          </c:dPt>
          <c:dPt>
            <c:idx val="1"/>
            <c:invertIfNegative val="0"/>
            <c:bubble3D val="0"/>
            <c:spPr>
              <a:solidFill>
                <a:srgbClr val="C00000"/>
              </a:solidFill>
            </c:spPr>
            <c:extLst>
              <c:ext xmlns:c16="http://schemas.microsoft.com/office/drawing/2014/chart" uri="{C3380CC4-5D6E-409C-BE32-E72D297353CC}">
                <c16:uniqueId val="{00000001-1E8A-4851-923A-784EB4B445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8A-4851-923A-784EB4B445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8A-4851-923A-784EB4B445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E8A-4851-923A-784EB4B44530}"/>
            </c:ext>
          </c:extLst>
        </c:ser>
        <c:dLbls>
          <c:showLegendKey val="0"/>
          <c:showVal val="0"/>
          <c:showCatName val="0"/>
          <c:showSerName val="0"/>
          <c:showPercent val="0"/>
          <c:showBubbleSize val="0"/>
        </c:dLbls>
        <c:gapWidth val="150"/>
        <c:shape val="box"/>
        <c:axId val="57183744"/>
        <c:axId val="57355648"/>
        <c:axId val="0"/>
      </c:bar3DChart>
      <c:catAx>
        <c:axId val="57183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7355648"/>
        <c:crosses val="autoZero"/>
        <c:auto val="1"/>
        <c:lblAlgn val="ctr"/>
        <c:lblOffset val="100"/>
        <c:noMultiLvlLbl val="0"/>
      </c:catAx>
      <c:valAx>
        <c:axId val="57355648"/>
        <c:scaling>
          <c:orientation val="minMax"/>
        </c:scaling>
        <c:delete val="1"/>
        <c:axPos val="l"/>
        <c:numFmt formatCode="0%" sourceLinked="1"/>
        <c:majorTickMark val="out"/>
        <c:minorTickMark val="none"/>
        <c:tickLblPos val="nextTo"/>
        <c:crossAx val="57183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51C-413D-884A-C5AE160255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extLst>
            <c:ext xmlns:c16="http://schemas.microsoft.com/office/drawing/2014/chart" uri="{C3380CC4-5D6E-409C-BE32-E72D297353CC}">
              <c16:uniqueId val="{00000001-851C-413D-884A-C5AE160255CE}"/>
            </c:ext>
          </c:extLst>
        </c:ser>
        <c:dLbls>
          <c:showLegendKey val="0"/>
          <c:showVal val="0"/>
          <c:showCatName val="0"/>
          <c:showSerName val="0"/>
          <c:showPercent val="0"/>
          <c:showBubbleSize val="0"/>
        </c:dLbls>
        <c:gapWidth val="150"/>
        <c:shape val="box"/>
        <c:axId val="142613504"/>
        <c:axId val="141868352"/>
        <c:axId val="0"/>
      </c:bar3DChart>
      <c:catAx>
        <c:axId val="142613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41868352"/>
        <c:crosses val="autoZero"/>
        <c:auto val="1"/>
        <c:lblAlgn val="ctr"/>
        <c:lblOffset val="100"/>
        <c:noMultiLvlLbl val="0"/>
      </c:catAx>
      <c:valAx>
        <c:axId val="141868352"/>
        <c:scaling>
          <c:orientation val="minMax"/>
        </c:scaling>
        <c:delete val="1"/>
        <c:axPos val="l"/>
        <c:numFmt formatCode="0%" sourceLinked="1"/>
        <c:majorTickMark val="out"/>
        <c:minorTickMark val="none"/>
        <c:tickLblPos val="nextTo"/>
        <c:crossAx val="1426135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9BD-45E8-B21C-AB0A5B1CBC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9BD-45E8-B21C-AB0A5B1CBC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CB0A-4AB8-8ED9-5F5967DA341F}"/>
            </c:ext>
          </c:extLst>
        </c:ser>
        <c:ser>
          <c:idx val="0"/>
          <c:order val="1"/>
          <c:tx>
            <c:strRef>
              <c:f>Comunidad!$H$2</c:f>
              <c:strCache>
                <c:ptCount val="1"/>
                <c:pt idx="0">
                  <c:v>AÑO 2018</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9BD-45E8-B21C-AB0A5B1CBC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9BD-45E8-B21C-AB0A5B1CBC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9BD-45E8-B21C-AB0A5B1CBC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9BD-45E8-B21C-AB0A5B1CBC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CB0A-4AB8-8ED9-5F5967DA341F}"/>
            </c:ext>
          </c:extLst>
        </c:ser>
        <c:ser>
          <c:idx val="1"/>
          <c:order val="2"/>
          <c:tx>
            <c:strRef>
              <c:f>Comunidad!$M$2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9BD-45E8-B21C-AB0A5B1CBC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9BD-45E8-B21C-AB0A5B1CBC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9BD-45E8-B21C-AB0A5B1CBC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9BD-45E8-B21C-AB0A5B1CBC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CB0A-4AB8-8ED9-5F5967DA341F}"/>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B0A-4AB8-8ED9-5F5967DA341F}"/>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B0A-4AB8-8ED9-5F5967DA341F}"/>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B0A-4AB8-8ED9-5F5967DA341F}"/>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B0A-4AB8-8ED9-5F5967DA34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11-CB0A-4AB8-8ED9-5F5967DA341F}"/>
            </c:ext>
          </c:extLst>
        </c:ser>
        <c:dLbls>
          <c:showLegendKey val="0"/>
          <c:showVal val="0"/>
          <c:showCatName val="0"/>
          <c:showSerName val="0"/>
          <c:showPercent val="0"/>
          <c:showBubbleSize val="0"/>
        </c:dLbls>
        <c:smooth val="0"/>
        <c:axId val="142614016"/>
        <c:axId val="143033472"/>
      </c:lineChart>
      <c:catAx>
        <c:axId val="142614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43033472"/>
        <c:crosses val="autoZero"/>
        <c:auto val="1"/>
        <c:lblAlgn val="ctr"/>
        <c:lblOffset val="100"/>
        <c:noMultiLvlLbl val="0"/>
      </c:catAx>
      <c:valAx>
        <c:axId val="143033472"/>
        <c:scaling>
          <c:orientation val="minMax"/>
        </c:scaling>
        <c:delete val="1"/>
        <c:axPos val="l"/>
        <c:numFmt formatCode="0%" sourceLinked="1"/>
        <c:majorTickMark val="out"/>
        <c:minorTickMark val="none"/>
        <c:tickLblPos val="nextTo"/>
        <c:crossAx val="1426140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3F6-42B8-B541-4D5B10543FEC}"/>
              </c:ext>
            </c:extLst>
          </c:dPt>
          <c:dPt>
            <c:idx val="1"/>
            <c:invertIfNegative val="0"/>
            <c:bubble3D val="0"/>
            <c:spPr>
              <a:solidFill>
                <a:srgbClr val="C00000"/>
              </a:solidFill>
            </c:spPr>
            <c:extLst>
              <c:ext xmlns:c16="http://schemas.microsoft.com/office/drawing/2014/chart" uri="{C3380CC4-5D6E-409C-BE32-E72D297353CC}">
                <c16:uniqueId val="{00000001-13F6-42B8-B541-4D5B10543F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F6-42B8-B541-4D5B10543F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F6-42B8-B541-4D5B10543F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0.5</c:v>
                </c:pt>
                <c:pt idx="1">
                  <c:v>0.5</c:v>
                </c:pt>
                <c:pt idx="2">
                  <c:v>0</c:v>
                </c:pt>
                <c:pt idx="3">
                  <c:v>0</c:v>
                </c:pt>
              </c:numCache>
            </c:numRef>
          </c:val>
          <c:extLst>
            <c:ext xmlns:c16="http://schemas.microsoft.com/office/drawing/2014/chart" uri="{C3380CC4-5D6E-409C-BE32-E72D297353CC}">
              <c16:uniqueId val="{00000004-13F6-42B8-B541-4D5B10543FEC}"/>
            </c:ext>
          </c:extLst>
        </c:ser>
        <c:dLbls>
          <c:showLegendKey val="0"/>
          <c:showVal val="0"/>
          <c:showCatName val="0"/>
          <c:showSerName val="0"/>
          <c:showPercent val="0"/>
          <c:showBubbleSize val="0"/>
        </c:dLbls>
        <c:gapWidth val="150"/>
        <c:shape val="box"/>
        <c:axId val="143087104"/>
        <c:axId val="143036352"/>
        <c:axId val="0"/>
      </c:bar3DChart>
      <c:catAx>
        <c:axId val="143087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3036352"/>
        <c:crosses val="autoZero"/>
        <c:auto val="1"/>
        <c:lblAlgn val="ctr"/>
        <c:lblOffset val="100"/>
        <c:noMultiLvlLbl val="0"/>
      </c:catAx>
      <c:valAx>
        <c:axId val="143036352"/>
        <c:scaling>
          <c:orientation val="minMax"/>
        </c:scaling>
        <c:delete val="1"/>
        <c:axPos val="l"/>
        <c:numFmt formatCode="0%" sourceLinked="1"/>
        <c:majorTickMark val="out"/>
        <c:minorTickMark val="none"/>
        <c:tickLblPos val="nextTo"/>
        <c:crossAx val="143087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F2C-4BCF-80CF-10A30F2AF9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F2C-4BCF-80CF-10A30F2AF9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0.25</c:v>
                </c:pt>
                <c:pt idx="1">
                  <c:v>0.75</c:v>
                </c:pt>
                <c:pt idx="2">
                  <c:v>0.75</c:v>
                </c:pt>
                <c:pt idx="3">
                  <c:v>0</c:v>
                </c:pt>
              </c:numCache>
            </c:numRef>
          </c:val>
          <c:extLst>
            <c:ext xmlns:c16="http://schemas.microsoft.com/office/drawing/2014/chart" uri="{C3380CC4-5D6E-409C-BE32-E72D297353CC}">
              <c16:uniqueId val="{00000002-DF2C-4BCF-80CF-10A30F2AF95B}"/>
            </c:ext>
          </c:extLst>
        </c:ser>
        <c:dLbls>
          <c:showLegendKey val="0"/>
          <c:showVal val="0"/>
          <c:showCatName val="0"/>
          <c:showSerName val="0"/>
          <c:showPercent val="0"/>
          <c:showBubbleSize val="0"/>
        </c:dLbls>
        <c:gapWidth val="150"/>
        <c:shape val="box"/>
        <c:axId val="143088128"/>
        <c:axId val="143038080"/>
        <c:axId val="0"/>
      </c:bar3DChart>
      <c:catAx>
        <c:axId val="143088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3038080"/>
        <c:crosses val="autoZero"/>
        <c:auto val="1"/>
        <c:lblAlgn val="ctr"/>
        <c:lblOffset val="100"/>
        <c:noMultiLvlLbl val="0"/>
      </c:catAx>
      <c:valAx>
        <c:axId val="143038080"/>
        <c:scaling>
          <c:orientation val="minMax"/>
        </c:scaling>
        <c:delete val="1"/>
        <c:axPos val="l"/>
        <c:numFmt formatCode="0%" sourceLinked="1"/>
        <c:majorTickMark val="out"/>
        <c:minorTickMark val="none"/>
        <c:tickLblPos val="nextTo"/>
        <c:crossAx val="143088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318-40B7-B521-726DF8F44C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318-40B7-B521-726DF8F44C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2-6318-40B7-B521-726DF8F44C1A}"/>
            </c:ext>
          </c:extLst>
        </c:ser>
        <c:dLbls>
          <c:showLegendKey val="0"/>
          <c:showVal val="0"/>
          <c:showCatName val="0"/>
          <c:showSerName val="0"/>
          <c:showPercent val="0"/>
          <c:showBubbleSize val="0"/>
        </c:dLbls>
        <c:gapWidth val="150"/>
        <c:shape val="box"/>
        <c:axId val="143089152"/>
        <c:axId val="143039232"/>
        <c:axId val="0"/>
      </c:bar3DChart>
      <c:catAx>
        <c:axId val="143089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3039232"/>
        <c:crosses val="autoZero"/>
        <c:auto val="1"/>
        <c:lblAlgn val="ctr"/>
        <c:lblOffset val="100"/>
        <c:noMultiLvlLbl val="0"/>
      </c:catAx>
      <c:valAx>
        <c:axId val="143039232"/>
        <c:scaling>
          <c:orientation val="minMax"/>
        </c:scaling>
        <c:delete val="1"/>
        <c:axPos val="l"/>
        <c:numFmt formatCode="0%" sourceLinked="1"/>
        <c:majorTickMark val="out"/>
        <c:minorTickMark val="none"/>
        <c:tickLblPos val="nextTo"/>
        <c:crossAx val="1430891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148-4B84-87C1-61CCC64767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148-4B84-87C1-61CCC64767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2-F148-4B84-87C1-61CCC64767A1}"/>
            </c:ext>
          </c:extLst>
        </c:ser>
        <c:dLbls>
          <c:showLegendKey val="0"/>
          <c:showVal val="0"/>
          <c:showCatName val="0"/>
          <c:showSerName val="0"/>
          <c:showPercent val="0"/>
          <c:showBubbleSize val="0"/>
        </c:dLbls>
        <c:gapWidth val="150"/>
        <c:shape val="box"/>
        <c:axId val="143540736"/>
        <c:axId val="142795328"/>
        <c:axId val="0"/>
      </c:bar3DChart>
      <c:catAx>
        <c:axId val="143540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2795328"/>
        <c:crosses val="autoZero"/>
        <c:auto val="1"/>
        <c:lblAlgn val="ctr"/>
        <c:lblOffset val="100"/>
        <c:noMultiLvlLbl val="0"/>
      </c:catAx>
      <c:valAx>
        <c:axId val="142795328"/>
        <c:scaling>
          <c:orientation val="minMax"/>
        </c:scaling>
        <c:delete val="1"/>
        <c:axPos val="l"/>
        <c:numFmt formatCode="0%" sourceLinked="1"/>
        <c:majorTickMark val="out"/>
        <c:minorTickMark val="none"/>
        <c:tickLblPos val="nextTo"/>
        <c:crossAx val="143540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38" Type="http://schemas.openxmlformats.org/officeDocument/2006/relationships/image" Target="../media/image19.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37" Type="http://schemas.openxmlformats.org/officeDocument/2006/relationships/image" Target="../media/image18.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image" Target="../media/image16.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20.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21.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2.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7" name="1 Imagen" descr="Secretaría de Educación">
          <a:extLst>
            <a:ext uri="{FF2B5EF4-FFF2-40B4-BE49-F238E27FC236}">
              <a16:creationId xmlns:a16="http://schemas.microsoft.com/office/drawing/2014/main" id="{00000000-0008-0000-0000-000037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8"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8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241" name="2 Imagen">
          <a:hlinkClick xmlns:r="http://schemas.openxmlformats.org/officeDocument/2006/relationships" r:id="rId1" tooltip="IR A RESUMEN"/>
          <a:extLst>
            <a:ext uri="{FF2B5EF4-FFF2-40B4-BE49-F238E27FC236}">
              <a16:creationId xmlns:a16="http://schemas.microsoft.com/office/drawing/2014/main" id="{00000000-0008-0000-0100-0000A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242" name="3 Imagen">
          <a:hlinkClick xmlns:r="http://schemas.openxmlformats.org/officeDocument/2006/relationships" r:id="rId3" tooltip="IR A RESUMEN"/>
          <a:extLst>
            <a:ext uri="{FF2B5EF4-FFF2-40B4-BE49-F238E27FC236}">
              <a16:creationId xmlns:a16="http://schemas.microsoft.com/office/drawing/2014/main" id="{00000000-0008-0000-0100-0000A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243" name="4 Imagen">
          <a:hlinkClick xmlns:r="http://schemas.openxmlformats.org/officeDocument/2006/relationships" r:id="rId5" tooltip="IR A RESUMEN"/>
          <a:extLst>
            <a:ext uri="{FF2B5EF4-FFF2-40B4-BE49-F238E27FC236}">
              <a16:creationId xmlns:a16="http://schemas.microsoft.com/office/drawing/2014/main" id="{00000000-0008-0000-0100-0000AB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244" name="5 Imagen">
          <a:hlinkClick xmlns:r="http://schemas.openxmlformats.org/officeDocument/2006/relationships" r:id="rId7" tooltip="IR A RESUMEN"/>
          <a:extLst>
            <a:ext uri="{FF2B5EF4-FFF2-40B4-BE49-F238E27FC236}">
              <a16:creationId xmlns:a16="http://schemas.microsoft.com/office/drawing/2014/main" id="{00000000-0008-0000-0100-0000A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245" name="7 Imagen">
          <a:hlinkClick xmlns:r="http://schemas.openxmlformats.org/officeDocument/2006/relationships" r:id="rId8" tooltip="IR A RESUMEN"/>
          <a:extLst>
            <a:ext uri="{FF2B5EF4-FFF2-40B4-BE49-F238E27FC236}">
              <a16:creationId xmlns:a16="http://schemas.microsoft.com/office/drawing/2014/main" id="{00000000-0008-0000-0100-0000AD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246" name="8 Imagen">
          <a:hlinkClick xmlns:r="http://schemas.openxmlformats.org/officeDocument/2006/relationships" r:id="rId9" tooltip="IR A RESUMEN"/>
          <a:extLst>
            <a:ext uri="{FF2B5EF4-FFF2-40B4-BE49-F238E27FC236}">
              <a16:creationId xmlns:a16="http://schemas.microsoft.com/office/drawing/2014/main" id="{00000000-0008-0000-0100-0000A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247" name="9 Imagen">
          <a:hlinkClick xmlns:r="http://schemas.openxmlformats.org/officeDocument/2006/relationships" r:id="rId10" tooltip="IR A RESUMEN"/>
          <a:extLst>
            <a:ext uri="{FF2B5EF4-FFF2-40B4-BE49-F238E27FC236}">
              <a16:creationId xmlns:a16="http://schemas.microsoft.com/office/drawing/2014/main" id="{00000000-0008-0000-0100-0000AF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248" name="10 Imagen">
          <a:hlinkClick xmlns:r="http://schemas.openxmlformats.org/officeDocument/2006/relationships" r:id="rId11" tooltip="IR A RESUMEN"/>
          <a:extLst>
            <a:ext uri="{FF2B5EF4-FFF2-40B4-BE49-F238E27FC236}">
              <a16:creationId xmlns:a16="http://schemas.microsoft.com/office/drawing/2014/main" id="{00000000-0008-0000-0100-0000B0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249" name="11 Imagen">
          <a:hlinkClick xmlns:r="http://schemas.openxmlformats.org/officeDocument/2006/relationships" r:id="rId13" tooltip="IR A RESUMEN"/>
          <a:extLst>
            <a:ext uri="{FF2B5EF4-FFF2-40B4-BE49-F238E27FC236}">
              <a16:creationId xmlns:a16="http://schemas.microsoft.com/office/drawing/2014/main" id="{00000000-0008-0000-0100-0000B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250" name="12 Imagen">
          <a:hlinkClick xmlns:r="http://schemas.openxmlformats.org/officeDocument/2006/relationships" r:id="rId14" tooltip="IR A RESUMEN"/>
          <a:extLst>
            <a:ext uri="{FF2B5EF4-FFF2-40B4-BE49-F238E27FC236}">
              <a16:creationId xmlns:a16="http://schemas.microsoft.com/office/drawing/2014/main" id="{00000000-0008-0000-0100-0000B2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251" name="13 Imagen">
          <a:hlinkClick xmlns:r="http://schemas.openxmlformats.org/officeDocument/2006/relationships" r:id="rId16" tooltip="IR A RESUMEN"/>
          <a:extLst>
            <a:ext uri="{FF2B5EF4-FFF2-40B4-BE49-F238E27FC236}">
              <a16:creationId xmlns:a16="http://schemas.microsoft.com/office/drawing/2014/main" id="{00000000-0008-0000-0100-0000B3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252" name="14 Imagen">
          <a:hlinkClick xmlns:r="http://schemas.openxmlformats.org/officeDocument/2006/relationships" r:id="rId17" tooltip="IR A RESUMEN"/>
          <a:extLst>
            <a:ext uri="{FF2B5EF4-FFF2-40B4-BE49-F238E27FC236}">
              <a16:creationId xmlns:a16="http://schemas.microsoft.com/office/drawing/2014/main" id="{00000000-0008-0000-0100-0000B4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253" name="15 Imagen">
          <a:hlinkClick xmlns:r="http://schemas.openxmlformats.org/officeDocument/2006/relationships" r:id="rId19" tooltip="IR A RESUMEN"/>
          <a:extLst>
            <a:ext uri="{FF2B5EF4-FFF2-40B4-BE49-F238E27FC236}">
              <a16:creationId xmlns:a16="http://schemas.microsoft.com/office/drawing/2014/main" id="{00000000-0008-0000-0100-0000B5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254" name="16 Imagen">
          <a:hlinkClick xmlns:r="http://schemas.openxmlformats.org/officeDocument/2006/relationships" r:id="rId21" tooltip="IR A RESUMEN"/>
          <a:extLst>
            <a:ext uri="{FF2B5EF4-FFF2-40B4-BE49-F238E27FC236}">
              <a16:creationId xmlns:a16="http://schemas.microsoft.com/office/drawing/2014/main" id="{00000000-0008-0000-0100-0000B6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255" name="17 Imagen">
          <a:hlinkClick xmlns:r="http://schemas.openxmlformats.org/officeDocument/2006/relationships" r:id="rId22" tooltip="IR A RESUMEN"/>
          <a:extLst>
            <a:ext uri="{FF2B5EF4-FFF2-40B4-BE49-F238E27FC236}">
              <a16:creationId xmlns:a16="http://schemas.microsoft.com/office/drawing/2014/main" id="{00000000-0008-0000-0100-0000B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256" name="18 Imagen">
          <a:hlinkClick xmlns:r="http://schemas.openxmlformats.org/officeDocument/2006/relationships" r:id="rId23" tooltip="IR A RESUMEN"/>
          <a:extLst>
            <a:ext uri="{FF2B5EF4-FFF2-40B4-BE49-F238E27FC236}">
              <a16:creationId xmlns:a16="http://schemas.microsoft.com/office/drawing/2014/main" id="{00000000-0008-0000-0100-0000B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257" name="19 Imagen">
          <a:hlinkClick xmlns:r="http://schemas.openxmlformats.org/officeDocument/2006/relationships" r:id="rId24" tooltip="IR A RESUMEN"/>
          <a:extLst>
            <a:ext uri="{FF2B5EF4-FFF2-40B4-BE49-F238E27FC236}">
              <a16:creationId xmlns:a16="http://schemas.microsoft.com/office/drawing/2014/main" id="{00000000-0008-0000-0100-0000B9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258" name="20 Imagen">
          <a:hlinkClick xmlns:r="http://schemas.openxmlformats.org/officeDocument/2006/relationships" r:id="rId25" tooltip="IR A RESUMEN"/>
          <a:extLst>
            <a:ext uri="{FF2B5EF4-FFF2-40B4-BE49-F238E27FC236}">
              <a16:creationId xmlns:a16="http://schemas.microsoft.com/office/drawing/2014/main" id="{00000000-0008-0000-0100-0000B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259" name="21 Imagen">
          <a:hlinkClick xmlns:r="http://schemas.openxmlformats.org/officeDocument/2006/relationships" r:id="rId26" tooltip="IR A RESUMEN"/>
          <a:extLst>
            <a:ext uri="{FF2B5EF4-FFF2-40B4-BE49-F238E27FC236}">
              <a16:creationId xmlns:a16="http://schemas.microsoft.com/office/drawing/2014/main" id="{00000000-0008-0000-0100-0000BB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60"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BC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61"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BD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8</xdr:col>
      <xdr:colOff>2771775</xdr:colOff>
      <xdr:row>5</xdr:row>
      <xdr:rowOff>9525</xdr:rowOff>
    </xdr:from>
    <xdr:to>
      <xdr:col>9</xdr:col>
      <xdr:colOff>247650</xdr:colOff>
      <xdr:row>6</xdr:row>
      <xdr:rowOff>28575</xdr:rowOff>
    </xdr:to>
    <xdr:pic>
      <xdr:nvPicPr>
        <xdr:cNvPr id="23" name="2 Imagen">
          <a:hlinkClick xmlns:r="http://schemas.openxmlformats.org/officeDocument/2006/relationships" r:id="rId1" tooltip="IR A RESUMEN"/>
          <a:extLst>
            <a:ext uri="{FF2B5EF4-FFF2-40B4-BE49-F238E27FC236}">
              <a16:creationId xmlns:a16="http://schemas.microsoft.com/office/drawing/2014/main" id="{00000000-0008-0000-0100-000017000000}"/>
            </a:ext>
          </a:extLst>
        </xdr:cNvPr>
        <xdr:cNvPicPr>
          <a:picLocks noChangeAspect="1" noChangeArrowheads="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xdr:row>
      <xdr:rowOff>9525</xdr:rowOff>
    </xdr:from>
    <xdr:to>
      <xdr:col>9</xdr:col>
      <xdr:colOff>247650</xdr:colOff>
      <xdr:row>12</xdr:row>
      <xdr:rowOff>19050</xdr:rowOff>
    </xdr:to>
    <xdr:pic>
      <xdr:nvPicPr>
        <xdr:cNvPr id="24" name="3 Imagen">
          <a:hlinkClick xmlns:r="http://schemas.openxmlformats.org/officeDocument/2006/relationships" r:id="rId3" tooltip="IR A RESUMEN"/>
          <a:extLst>
            <a:ext uri="{FF2B5EF4-FFF2-40B4-BE49-F238E27FC236}">
              <a16:creationId xmlns:a16="http://schemas.microsoft.com/office/drawing/2014/main" id="{00000000-0008-0000-0100-000018000000}"/>
            </a:ext>
          </a:extLst>
        </xdr:cNvPr>
        <xdr:cNvPicPr>
          <a:picLocks noChangeAspect="1" noChangeArrowheads="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2752725</xdr:colOff>
      <xdr:row>18</xdr:row>
      <xdr:rowOff>9525</xdr:rowOff>
    </xdr:from>
    <xdr:to>
      <xdr:col>9</xdr:col>
      <xdr:colOff>257175</xdr:colOff>
      <xdr:row>19</xdr:row>
      <xdr:rowOff>19050</xdr:rowOff>
    </xdr:to>
    <xdr:pic>
      <xdr:nvPicPr>
        <xdr:cNvPr id="25" name="4 Imagen">
          <a:hlinkClick xmlns:r="http://schemas.openxmlformats.org/officeDocument/2006/relationships" r:id="rId5" tooltip="IR A RESUMEN"/>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28</xdr:row>
      <xdr:rowOff>9525</xdr:rowOff>
    </xdr:from>
    <xdr:to>
      <xdr:col>9</xdr:col>
      <xdr:colOff>247650</xdr:colOff>
      <xdr:row>29</xdr:row>
      <xdr:rowOff>19050</xdr:rowOff>
    </xdr:to>
    <xdr:pic>
      <xdr:nvPicPr>
        <xdr:cNvPr id="26" name="5 Imagen">
          <a:hlinkClick xmlns:r="http://schemas.openxmlformats.org/officeDocument/2006/relationships" r:id="rId7" tooltip="IR A RESUMEN"/>
          <a:extLst>
            <a:ext uri="{FF2B5EF4-FFF2-40B4-BE49-F238E27FC236}">
              <a16:creationId xmlns:a16="http://schemas.microsoft.com/office/drawing/2014/main" id="{00000000-0008-0000-0100-00001A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2743200</xdr:colOff>
      <xdr:row>34</xdr:row>
      <xdr:rowOff>19050</xdr:rowOff>
    </xdr:from>
    <xdr:to>
      <xdr:col>9</xdr:col>
      <xdr:colOff>247650</xdr:colOff>
      <xdr:row>35</xdr:row>
      <xdr:rowOff>28575</xdr:rowOff>
    </xdr:to>
    <xdr:pic>
      <xdr:nvPicPr>
        <xdr:cNvPr id="27" name="7 Imagen">
          <a:hlinkClick xmlns:r="http://schemas.openxmlformats.org/officeDocument/2006/relationships" r:id="rId8" tooltip="IR A RESUMEN"/>
          <a:extLst>
            <a:ext uri="{FF2B5EF4-FFF2-40B4-BE49-F238E27FC236}">
              <a16:creationId xmlns:a16="http://schemas.microsoft.com/office/drawing/2014/main" id="{00000000-0008-0000-0100-00001B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2752725</xdr:colOff>
      <xdr:row>45</xdr:row>
      <xdr:rowOff>9525</xdr:rowOff>
    </xdr:from>
    <xdr:to>
      <xdr:col>9</xdr:col>
      <xdr:colOff>247650</xdr:colOff>
      <xdr:row>46</xdr:row>
      <xdr:rowOff>28575</xdr:rowOff>
    </xdr:to>
    <xdr:pic>
      <xdr:nvPicPr>
        <xdr:cNvPr id="28" name="8 Imagen">
          <a:hlinkClick xmlns:r="http://schemas.openxmlformats.org/officeDocument/2006/relationships" r:id="rId9" tooltip="IR A RESUMEN"/>
          <a:extLst>
            <a:ext uri="{FF2B5EF4-FFF2-40B4-BE49-F238E27FC236}">
              <a16:creationId xmlns:a16="http://schemas.microsoft.com/office/drawing/2014/main" id="{00000000-0008-0000-0100-00001C000000}"/>
            </a:ext>
          </a:extLst>
        </xdr:cNvPr>
        <xdr:cNvPicPr>
          <a:picLocks noChangeAspect="1" noChangeArrowheads="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53</xdr:row>
      <xdr:rowOff>9525</xdr:rowOff>
    </xdr:from>
    <xdr:to>
      <xdr:col>9</xdr:col>
      <xdr:colOff>247650</xdr:colOff>
      <xdr:row>54</xdr:row>
      <xdr:rowOff>19050</xdr:rowOff>
    </xdr:to>
    <xdr:pic>
      <xdr:nvPicPr>
        <xdr:cNvPr id="29" name="9 Imagen">
          <a:hlinkClick xmlns:r="http://schemas.openxmlformats.org/officeDocument/2006/relationships" r:id="rId10" tooltip="IR A RESUMEN"/>
          <a:extLst>
            <a:ext uri="{FF2B5EF4-FFF2-40B4-BE49-F238E27FC236}">
              <a16:creationId xmlns:a16="http://schemas.microsoft.com/office/drawing/2014/main" id="{00000000-0008-0000-0100-00001D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53</xdr:row>
      <xdr:rowOff>9525</xdr:rowOff>
    </xdr:from>
    <xdr:to>
      <xdr:col>9</xdr:col>
      <xdr:colOff>247650</xdr:colOff>
      <xdr:row>54</xdr:row>
      <xdr:rowOff>19050</xdr:rowOff>
    </xdr:to>
    <xdr:pic>
      <xdr:nvPicPr>
        <xdr:cNvPr id="30" name="9 Imagen">
          <a:hlinkClick xmlns:r="http://schemas.openxmlformats.org/officeDocument/2006/relationships" r:id="rId10"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2752725</xdr:colOff>
      <xdr:row>66</xdr:row>
      <xdr:rowOff>19050</xdr:rowOff>
    </xdr:from>
    <xdr:to>
      <xdr:col>9</xdr:col>
      <xdr:colOff>247650</xdr:colOff>
      <xdr:row>67</xdr:row>
      <xdr:rowOff>28575</xdr:rowOff>
    </xdr:to>
    <xdr:pic>
      <xdr:nvPicPr>
        <xdr:cNvPr id="31" name="11 Imagen">
          <a:hlinkClick xmlns:r="http://schemas.openxmlformats.org/officeDocument/2006/relationships" r:id="rId13" tooltip="IR A RESUMEN"/>
          <a:extLst>
            <a:ext uri="{FF2B5EF4-FFF2-40B4-BE49-F238E27FC236}">
              <a16:creationId xmlns:a16="http://schemas.microsoft.com/office/drawing/2014/main" id="{00000000-0008-0000-0100-00001F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2752725</xdr:colOff>
      <xdr:row>66</xdr:row>
      <xdr:rowOff>19050</xdr:rowOff>
    </xdr:from>
    <xdr:to>
      <xdr:col>9</xdr:col>
      <xdr:colOff>247650</xdr:colOff>
      <xdr:row>67</xdr:row>
      <xdr:rowOff>28575</xdr:rowOff>
    </xdr:to>
    <xdr:pic>
      <xdr:nvPicPr>
        <xdr:cNvPr id="32" name="11 Imagen">
          <a:hlinkClick xmlns:r="http://schemas.openxmlformats.org/officeDocument/2006/relationships" r:id="rId13"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72</xdr:row>
      <xdr:rowOff>0</xdr:rowOff>
    </xdr:from>
    <xdr:to>
      <xdr:col>9</xdr:col>
      <xdr:colOff>257175</xdr:colOff>
      <xdr:row>73</xdr:row>
      <xdr:rowOff>19050</xdr:rowOff>
    </xdr:to>
    <xdr:pic>
      <xdr:nvPicPr>
        <xdr:cNvPr id="33" name="12 Imagen">
          <a:hlinkClick xmlns:r="http://schemas.openxmlformats.org/officeDocument/2006/relationships" r:id="rId14" tooltip="IR A RESUMEN"/>
          <a:extLst>
            <a:ext uri="{FF2B5EF4-FFF2-40B4-BE49-F238E27FC236}">
              <a16:creationId xmlns:a16="http://schemas.microsoft.com/office/drawing/2014/main" id="{00000000-0008-0000-0100-000021000000}"/>
            </a:ext>
          </a:extLst>
        </xdr:cNvPr>
        <xdr:cNvPicPr>
          <a:picLocks noChangeAspect="1" noChangeArrowheads="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72</xdr:row>
      <xdr:rowOff>0</xdr:rowOff>
    </xdr:from>
    <xdr:to>
      <xdr:col>9</xdr:col>
      <xdr:colOff>257175</xdr:colOff>
      <xdr:row>73</xdr:row>
      <xdr:rowOff>19050</xdr:rowOff>
    </xdr:to>
    <xdr:pic>
      <xdr:nvPicPr>
        <xdr:cNvPr id="34" name="12 Imagen">
          <a:hlinkClick xmlns:r="http://schemas.openxmlformats.org/officeDocument/2006/relationships" r:id="rId14"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82</xdr:row>
      <xdr:rowOff>9525</xdr:rowOff>
    </xdr:from>
    <xdr:to>
      <xdr:col>9</xdr:col>
      <xdr:colOff>247650</xdr:colOff>
      <xdr:row>83</xdr:row>
      <xdr:rowOff>28575</xdr:rowOff>
    </xdr:to>
    <xdr:pic>
      <xdr:nvPicPr>
        <xdr:cNvPr id="35" name="13 Imagen">
          <a:hlinkClick xmlns:r="http://schemas.openxmlformats.org/officeDocument/2006/relationships" r:id="rId16" tooltip="IR A RESUMEN"/>
          <a:extLst>
            <a:ext uri="{FF2B5EF4-FFF2-40B4-BE49-F238E27FC236}">
              <a16:creationId xmlns:a16="http://schemas.microsoft.com/office/drawing/2014/main" id="{00000000-0008-0000-0100-000023000000}"/>
            </a:ext>
          </a:extLst>
        </xdr:cNvPr>
        <xdr:cNvPicPr>
          <a:picLocks noChangeAspect="1" noChangeArrowheads="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82</xdr:row>
      <xdr:rowOff>9525</xdr:rowOff>
    </xdr:from>
    <xdr:to>
      <xdr:col>9</xdr:col>
      <xdr:colOff>247650</xdr:colOff>
      <xdr:row>83</xdr:row>
      <xdr:rowOff>28575</xdr:rowOff>
    </xdr:to>
    <xdr:pic>
      <xdr:nvPicPr>
        <xdr:cNvPr id="36" name="13 Imagen">
          <a:hlinkClick xmlns:r="http://schemas.openxmlformats.org/officeDocument/2006/relationships" r:id="rId16"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638175</xdr:colOff>
      <xdr:row>96</xdr:row>
      <xdr:rowOff>9525</xdr:rowOff>
    </xdr:from>
    <xdr:to>
      <xdr:col>10</xdr:col>
      <xdr:colOff>885825</xdr:colOff>
      <xdr:row>97</xdr:row>
      <xdr:rowOff>19050</xdr:rowOff>
    </xdr:to>
    <xdr:pic>
      <xdr:nvPicPr>
        <xdr:cNvPr id="37" name="15 Imagen">
          <a:hlinkClick xmlns:r="http://schemas.openxmlformats.org/officeDocument/2006/relationships" r:id="rId19" tooltip="IR A RESUMEN"/>
          <a:extLst>
            <a:ext uri="{FF2B5EF4-FFF2-40B4-BE49-F238E27FC236}">
              <a16:creationId xmlns:a16="http://schemas.microsoft.com/office/drawing/2014/main" id="{00000000-0008-0000-0100-000025000000}"/>
            </a:ext>
          </a:extLst>
        </xdr:cNvPr>
        <xdr:cNvPicPr>
          <a:picLocks noChangeAspect="1" noChangeArrowheads="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638175</xdr:colOff>
      <xdr:row>96</xdr:row>
      <xdr:rowOff>9525</xdr:rowOff>
    </xdr:from>
    <xdr:to>
      <xdr:col>10</xdr:col>
      <xdr:colOff>885825</xdr:colOff>
      <xdr:row>97</xdr:row>
      <xdr:rowOff>19050</xdr:rowOff>
    </xdr:to>
    <xdr:pic>
      <xdr:nvPicPr>
        <xdr:cNvPr id="38" name="15 Imagen">
          <a:hlinkClick xmlns:r="http://schemas.openxmlformats.org/officeDocument/2006/relationships" r:id="rId19"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112</xdr:row>
      <xdr:rowOff>19050</xdr:rowOff>
    </xdr:from>
    <xdr:to>
      <xdr:col>9</xdr:col>
      <xdr:colOff>247650</xdr:colOff>
      <xdr:row>113</xdr:row>
      <xdr:rowOff>28575</xdr:rowOff>
    </xdr:to>
    <xdr:pic>
      <xdr:nvPicPr>
        <xdr:cNvPr id="39" name="17 Imagen">
          <a:hlinkClick xmlns:r="http://schemas.openxmlformats.org/officeDocument/2006/relationships" r:id="rId22" tooltip="IR A RESUMEN"/>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40547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112</xdr:row>
      <xdr:rowOff>19050</xdr:rowOff>
    </xdr:from>
    <xdr:to>
      <xdr:col>9</xdr:col>
      <xdr:colOff>247650</xdr:colOff>
      <xdr:row>113</xdr:row>
      <xdr:rowOff>28575</xdr:rowOff>
    </xdr:to>
    <xdr:pic>
      <xdr:nvPicPr>
        <xdr:cNvPr id="40" name="17 Imagen">
          <a:hlinkClick xmlns:r="http://schemas.openxmlformats.org/officeDocument/2006/relationships" r:id="rId22" tooltip="IR A RESUMEN"/>
          <a:extLst>
            <a:ext uri="{FF2B5EF4-FFF2-40B4-BE49-F238E27FC236}">
              <a16:creationId xmlns:a16="http://schemas.microsoft.com/office/drawing/2014/main" id="{00000000-0008-0000-0100-000028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40547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120</xdr:row>
      <xdr:rowOff>9525</xdr:rowOff>
    </xdr:from>
    <xdr:to>
      <xdr:col>9</xdr:col>
      <xdr:colOff>247650</xdr:colOff>
      <xdr:row>121</xdr:row>
      <xdr:rowOff>19050</xdr:rowOff>
    </xdr:to>
    <xdr:pic>
      <xdr:nvPicPr>
        <xdr:cNvPr id="41" name="18 Imagen">
          <a:hlinkClick xmlns:r="http://schemas.openxmlformats.org/officeDocument/2006/relationships" r:id="rId23" tooltip="IR A RESUMEN"/>
          <a:extLst>
            <a:ext uri="{FF2B5EF4-FFF2-40B4-BE49-F238E27FC236}">
              <a16:creationId xmlns:a16="http://schemas.microsoft.com/office/drawing/2014/main" id="{00000000-0008-0000-0100-000029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43329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132</xdr:row>
      <xdr:rowOff>9525</xdr:rowOff>
    </xdr:from>
    <xdr:to>
      <xdr:col>9</xdr:col>
      <xdr:colOff>247650</xdr:colOff>
      <xdr:row>133</xdr:row>
      <xdr:rowOff>19050</xdr:rowOff>
    </xdr:to>
    <xdr:pic>
      <xdr:nvPicPr>
        <xdr:cNvPr id="42" name="20 Imagen">
          <a:hlinkClick xmlns:r="http://schemas.openxmlformats.org/officeDocument/2006/relationships" r:id="rId25" tooltip="IR A RESUMEN"/>
          <a:extLst>
            <a:ext uri="{FF2B5EF4-FFF2-40B4-BE49-F238E27FC236}">
              <a16:creationId xmlns:a16="http://schemas.microsoft.com/office/drawing/2014/main" id="{00000000-0008-0000-0100-00002A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474630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137</xdr:row>
      <xdr:rowOff>19050</xdr:rowOff>
    </xdr:from>
    <xdr:to>
      <xdr:col>9</xdr:col>
      <xdr:colOff>247650</xdr:colOff>
      <xdr:row>138</xdr:row>
      <xdr:rowOff>28575</xdr:rowOff>
    </xdr:to>
    <xdr:pic>
      <xdr:nvPicPr>
        <xdr:cNvPr id="43" name="21 Imagen">
          <a:hlinkClick xmlns:r="http://schemas.openxmlformats.org/officeDocument/2006/relationships" r:id="rId26" tooltip="IR A RESUMEN"/>
          <a:extLst>
            <a:ext uri="{FF2B5EF4-FFF2-40B4-BE49-F238E27FC236}">
              <a16:creationId xmlns:a16="http://schemas.microsoft.com/office/drawing/2014/main" id="{00000000-0008-0000-0100-00002B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905125" y="49996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11</xdr:col>
      <xdr:colOff>2762250</xdr:colOff>
      <xdr:row>120</xdr:row>
      <xdr:rowOff>9525</xdr:rowOff>
    </xdr:from>
    <xdr:ext cx="251113" cy="251980"/>
    <xdr:pic>
      <xdr:nvPicPr>
        <xdr:cNvPr id="44" name="18 Imagen">
          <a:hlinkClick xmlns:r="http://schemas.openxmlformats.org/officeDocument/2006/relationships" r:id="rId23" tooltip="IR A RESUMEN"/>
          <a:extLst>
            <a:ext uri="{FF2B5EF4-FFF2-40B4-BE49-F238E27FC236}">
              <a16:creationId xmlns:a16="http://schemas.microsoft.com/office/drawing/2014/main" id="{00000000-0008-0000-0100-00002C000000}"/>
            </a:ext>
          </a:extLst>
        </xdr:cNvPr>
        <xdr:cNvPicPr>
          <a:picLocks noChangeAspect="1" noChangeArrowheads="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13660582" y="76503934"/>
          <a:ext cx="251113"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2771775</xdr:colOff>
      <xdr:row>132</xdr:row>
      <xdr:rowOff>9525</xdr:rowOff>
    </xdr:from>
    <xdr:ext cx="251113" cy="251979"/>
    <xdr:pic>
      <xdr:nvPicPr>
        <xdr:cNvPr id="45" name="20 Imagen">
          <a:hlinkClick xmlns:r="http://schemas.openxmlformats.org/officeDocument/2006/relationships" r:id="rId25" tooltip="IR A RESUMEN"/>
          <a:extLst>
            <a:ext uri="{FF2B5EF4-FFF2-40B4-BE49-F238E27FC236}">
              <a16:creationId xmlns:a16="http://schemas.microsoft.com/office/drawing/2014/main" id="{00000000-0008-0000-0100-00002D000000}"/>
            </a:ext>
          </a:extLst>
        </xdr:cNvPr>
        <xdr:cNvPicPr>
          <a:picLocks noChangeAspect="1" noChangeArrowheads="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13660582" y="86392616"/>
          <a:ext cx="251113" cy="251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2781300</xdr:colOff>
      <xdr:row>137</xdr:row>
      <xdr:rowOff>19050</xdr:rowOff>
    </xdr:from>
    <xdr:ext cx="251113" cy="251980"/>
    <xdr:pic>
      <xdr:nvPicPr>
        <xdr:cNvPr id="46" name="21 Imagen">
          <a:hlinkClick xmlns:r="http://schemas.openxmlformats.org/officeDocument/2006/relationships" r:id="rId26" tooltip="IR A RESUMEN"/>
          <a:extLst>
            <a:ext uri="{FF2B5EF4-FFF2-40B4-BE49-F238E27FC236}">
              <a16:creationId xmlns:a16="http://schemas.microsoft.com/office/drawing/2014/main" id="{00000000-0008-0000-0100-00002E000000}"/>
            </a:ext>
          </a:extLst>
        </xdr:cNvPr>
        <xdr:cNvPicPr>
          <a:picLocks noChangeAspect="1" noChangeArrowheads="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13660582" y="90437277"/>
          <a:ext cx="251113"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9525</xdr:rowOff>
    </xdr:from>
    <xdr:ext cx="251113" cy="261504"/>
    <xdr:pic>
      <xdr:nvPicPr>
        <xdr:cNvPr id="59" name="2 Imagen">
          <a:hlinkClick xmlns:r="http://schemas.openxmlformats.org/officeDocument/2006/relationships" r:id="rId1" tooltip="IR A RESUMEN"/>
          <a:extLst>
            <a:ext uri="{FF2B5EF4-FFF2-40B4-BE49-F238E27FC236}">
              <a16:creationId xmlns:a16="http://schemas.microsoft.com/office/drawing/2014/main" id="{00000000-0008-0000-0100-00003B000000}"/>
            </a:ext>
          </a:extLst>
        </xdr:cNvPr>
        <xdr:cNvPicPr>
          <a:picLocks noChangeAspect="1" noChangeArrowheads="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3660582" y="1213139"/>
          <a:ext cx="251113" cy="261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120</xdr:row>
      <xdr:rowOff>9525</xdr:rowOff>
    </xdr:from>
    <xdr:ext cx="242887" cy="247650"/>
    <xdr:pic>
      <xdr:nvPicPr>
        <xdr:cNvPr id="60" name="18 Imagen">
          <a:hlinkClick xmlns:r="http://schemas.openxmlformats.org/officeDocument/2006/relationships" r:id="rId23" tooltip="IR A RESUMEN"/>
          <a:extLst>
            <a:ext uri="{FF2B5EF4-FFF2-40B4-BE49-F238E27FC236}">
              <a16:creationId xmlns:a16="http://schemas.microsoft.com/office/drawing/2014/main" id="{00000000-0008-0000-0100-00003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76411931"/>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2762250</xdr:colOff>
      <xdr:row>120</xdr:row>
      <xdr:rowOff>9525</xdr:rowOff>
    </xdr:from>
    <xdr:ext cx="250031" cy="247650"/>
    <xdr:pic>
      <xdr:nvPicPr>
        <xdr:cNvPr id="61" name="18 Imagen">
          <a:hlinkClick xmlns:r="http://schemas.openxmlformats.org/officeDocument/2006/relationships" r:id="rId23" tooltip="IR A RESUMEN"/>
          <a:extLst>
            <a:ext uri="{FF2B5EF4-FFF2-40B4-BE49-F238E27FC236}">
              <a16:creationId xmlns:a16="http://schemas.microsoft.com/office/drawing/2014/main" id="{00000000-0008-0000-0100-00003D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13665994" y="76411931"/>
          <a:ext cx="250031"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120</xdr:row>
      <xdr:rowOff>9525</xdr:rowOff>
    </xdr:from>
    <xdr:ext cx="250031" cy="247650"/>
    <xdr:pic>
      <xdr:nvPicPr>
        <xdr:cNvPr id="62" name="18 Imagen">
          <a:hlinkClick xmlns:r="http://schemas.openxmlformats.org/officeDocument/2006/relationships" r:id="rId23" tooltip="IR A RESUMEN"/>
          <a:extLst>
            <a:ext uri="{FF2B5EF4-FFF2-40B4-BE49-F238E27FC236}">
              <a16:creationId xmlns:a16="http://schemas.microsoft.com/office/drawing/2014/main" id="{00000000-0008-0000-0100-00003E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13665994" y="76411931"/>
          <a:ext cx="250031"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120</xdr:row>
      <xdr:rowOff>9525</xdr:rowOff>
    </xdr:from>
    <xdr:ext cx="251113" cy="251980"/>
    <xdr:pic>
      <xdr:nvPicPr>
        <xdr:cNvPr id="63" name="18 Imagen">
          <a:hlinkClick xmlns:r="http://schemas.openxmlformats.org/officeDocument/2006/relationships" r:id="rId23" tooltip="IR A RESUMEN"/>
          <a:extLst>
            <a:ext uri="{FF2B5EF4-FFF2-40B4-BE49-F238E27FC236}">
              <a16:creationId xmlns:a16="http://schemas.microsoft.com/office/drawing/2014/main" id="{00000000-0008-0000-0100-00003F000000}"/>
            </a:ext>
          </a:extLst>
        </xdr:cNvPr>
        <xdr:cNvPicPr>
          <a:picLocks noChangeAspect="1" noChangeArrowheads="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18952369" y="76411931"/>
          <a:ext cx="251113"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120</xdr:row>
      <xdr:rowOff>9525</xdr:rowOff>
    </xdr:from>
    <xdr:ext cx="250031" cy="247650"/>
    <xdr:pic>
      <xdr:nvPicPr>
        <xdr:cNvPr id="64" name="18 Imagen">
          <a:hlinkClick xmlns:r="http://schemas.openxmlformats.org/officeDocument/2006/relationships" r:id="rId23" tooltip="IR A RESUMEN"/>
          <a:extLst>
            <a:ext uri="{FF2B5EF4-FFF2-40B4-BE49-F238E27FC236}">
              <a16:creationId xmlns:a16="http://schemas.microsoft.com/office/drawing/2014/main" id="{00000000-0008-0000-0100-000040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13665994" y="76411931"/>
          <a:ext cx="250031"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132</xdr:row>
      <xdr:rowOff>9525</xdr:rowOff>
    </xdr:from>
    <xdr:ext cx="250031" cy="247650"/>
    <xdr:pic>
      <xdr:nvPicPr>
        <xdr:cNvPr id="65" name="20 Imagen">
          <a:hlinkClick xmlns:r="http://schemas.openxmlformats.org/officeDocument/2006/relationships" r:id="rId25" tooltip="IR A RESUMEN"/>
          <a:extLst>
            <a:ext uri="{FF2B5EF4-FFF2-40B4-BE49-F238E27FC236}">
              <a16:creationId xmlns:a16="http://schemas.microsoft.com/office/drawing/2014/main" id="{00000000-0008-0000-0100-000041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13665994" y="86294119"/>
          <a:ext cx="250031"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132</xdr:row>
      <xdr:rowOff>9525</xdr:rowOff>
    </xdr:from>
    <xdr:ext cx="251113" cy="251979"/>
    <xdr:pic>
      <xdr:nvPicPr>
        <xdr:cNvPr id="66" name="20 Imagen">
          <a:hlinkClick xmlns:r="http://schemas.openxmlformats.org/officeDocument/2006/relationships" r:id="rId25" tooltip="IR A RESUMEN"/>
          <a:extLst>
            <a:ext uri="{FF2B5EF4-FFF2-40B4-BE49-F238E27FC236}">
              <a16:creationId xmlns:a16="http://schemas.microsoft.com/office/drawing/2014/main" id="{00000000-0008-0000-0100-000042000000}"/>
            </a:ext>
          </a:extLst>
        </xdr:cNvPr>
        <xdr:cNvPicPr>
          <a:picLocks noChangeAspect="1" noChangeArrowheads="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18952369" y="86294119"/>
          <a:ext cx="251113" cy="251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137</xdr:row>
      <xdr:rowOff>19050</xdr:rowOff>
    </xdr:from>
    <xdr:ext cx="250031" cy="247650"/>
    <xdr:pic>
      <xdr:nvPicPr>
        <xdr:cNvPr id="67" name="21 Imagen">
          <a:hlinkClick xmlns:r="http://schemas.openxmlformats.org/officeDocument/2006/relationships" r:id="rId26" tooltip="IR A RESUMEN"/>
          <a:extLst>
            <a:ext uri="{FF2B5EF4-FFF2-40B4-BE49-F238E27FC236}">
              <a16:creationId xmlns:a16="http://schemas.microsoft.com/office/drawing/2014/main" id="{00000000-0008-0000-0100-000043000000}"/>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13665994" y="90339863"/>
          <a:ext cx="250031"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2781300</xdr:colOff>
      <xdr:row>137</xdr:row>
      <xdr:rowOff>19050</xdr:rowOff>
    </xdr:from>
    <xdr:ext cx="251113" cy="251980"/>
    <xdr:pic>
      <xdr:nvPicPr>
        <xdr:cNvPr id="68" name="21 Imagen">
          <a:hlinkClick xmlns:r="http://schemas.openxmlformats.org/officeDocument/2006/relationships" r:id="rId26" tooltip="IR A RESUMEN"/>
          <a:extLst>
            <a:ext uri="{FF2B5EF4-FFF2-40B4-BE49-F238E27FC236}">
              <a16:creationId xmlns:a16="http://schemas.microsoft.com/office/drawing/2014/main" id="{00000000-0008-0000-0100-000044000000}"/>
            </a:ext>
          </a:extLst>
        </xdr:cNvPr>
        <xdr:cNvPicPr>
          <a:picLocks noChangeAspect="1" noChangeArrowheads="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18952369" y="90339863"/>
          <a:ext cx="251113"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2762250</xdr:colOff>
      <xdr:row>120</xdr:row>
      <xdr:rowOff>9525</xdr:rowOff>
    </xdr:from>
    <xdr:ext cx="251113" cy="251980"/>
    <xdr:pic>
      <xdr:nvPicPr>
        <xdr:cNvPr id="57" name="18 Imagen">
          <a:hlinkClick xmlns:r="http://schemas.openxmlformats.org/officeDocument/2006/relationships" r:id="rId23" tooltip="IR A RESUMEN"/>
          <a:extLst>
            <a:ext uri="{FF2B5EF4-FFF2-40B4-BE49-F238E27FC236}">
              <a16:creationId xmlns:a16="http://schemas.microsoft.com/office/drawing/2014/main" id="{00000000-0008-0000-0100-000039000000}"/>
            </a:ext>
          </a:extLst>
        </xdr:cNvPr>
        <xdr:cNvPicPr>
          <a:picLocks noChangeAspect="1" noChangeArrowheads="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18952369" y="76411931"/>
          <a:ext cx="251113"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2771775</xdr:colOff>
      <xdr:row>53</xdr:row>
      <xdr:rowOff>9525</xdr:rowOff>
    </xdr:from>
    <xdr:ext cx="242887" cy="247650"/>
    <xdr:pic>
      <xdr:nvPicPr>
        <xdr:cNvPr id="58" name="9 Imagen">
          <a:hlinkClick xmlns:r="http://schemas.openxmlformats.org/officeDocument/2006/relationships" r:id="rId10" tooltip="IR A RESUMEN"/>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13658850" y="2110740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2752725</xdr:colOff>
      <xdr:row>66</xdr:row>
      <xdr:rowOff>19050</xdr:rowOff>
    </xdr:from>
    <xdr:ext cx="242887" cy="247650"/>
    <xdr:pic>
      <xdr:nvPicPr>
        <xdr:cNvPr id="69" name="11 Imagen">
          <a:hlinkClick xmlns:r="http://schemas.openxmlformats.org/officeDocument/2006/relationships" r:id="rId13" tooltip="IR A RESUMEN"/>
          <a:extLst>
            <a:ext uri="{FF2B5EF4-FFF2-40B4-BE49-F238E27FC236}">
              <a16:creationId xmlns:a16="http://schemas.microsoft.com/office/drawing/2014/main" id="{00000000-0008-0000-0100-000045000000}"/>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13658850" y="2522220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2771775</xdr:colOff>
      <xdr:row>72</xdr:row>
      <xdr:rowOff>0</xdr:rowOff>
    </xdr:from>
    <xdr:ext cx="252412" cy="257175"/>
    <xdr:pic>
      <xdr:nvPicPr>
        <xdr:cNvPr id="70" name="12 Imagen">
          <a:hlinkClick xmlns:r="http://schemas.openxmlformats.org/officeDocument/2006/relationships" r:id="rId14" tooltip="IR A RESUMEN"/>
          <a:extLst>
            <a:ext uri="{FF2B5EF4-FFF2-40B4-BE49-F238E27FC236}">
              <a16:creationId xmlns:a16="http://schemas.microsoft.com/office/drawing/2014/main" id="{00000000-0008-0000-0100-000046000000}"/>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13658850" y="27070050"/>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4012" name="1 Gráfico">
          <a:extLst>
            <a:ext uri="{FF2B5EF4-FFF2-40B4-BE49-F238E27FC236}">
              <a16:creationId xmlns:a16="http://schemas.microsoft.com/office/drawing/2014/main" id="{00000000-0008-0000-0200-00008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4013" name="2 Gráfico">
          <a:extLst>
            <a:ext uri="{FF2B5EF4-FFF2-40B4-BE49-F238E27FC236}">
              <a16:creationId xmlns:a16="http://schemas.microsoft.com/office/drawing/2014/main" id="{00000000-0008-0000-0200-00008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4014" name="3 Gráfico">
          <a:extLst>
            <a:ext uri="{FF2B5EF4-FFF2-40B4-BE49-F238E27FC236}">
              <a16:creationId xmlns:a16="http://schemas.microsoft.com/office/drawing/2014/main" id="{00000000-0008-0000-0200-00008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4015" name="4 Gráfico">
          <a:extLst>
            <a:ext uri="{FF2B5EF4-FFF2-40B4-BE49-F238E27FC236}">
              <a16:creationId xmlns:a16="http://schemas.microsoft.com/office/drawing/2014/main" id="{00000000-0008-0000-0200-00008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4016" name="5 Gráfico">
          <a:extLst>
            <a:ext uri="{FF2B5EF4-FFF2-40B4-BE49-F238E27FC236}">
              <a16:creationId xmlns:a16="http://schemas.microsoft.com/office/drawing/2014/main" id="{00000000-0008-0000-0200-00009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4017" name="6 Gráfico">
          <a:extLst>
            <a:ext uri="{FF2B5EF4-FFF2-40B4-BE49-F238E27FC236}">
              <a16:creationId xmlns:a16="http://schemas.microsoft.com/office/drawing/2014/main" id="{00000000-0008-0000-0200-00009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4018" name="7 Gráfico">
          <a:extLst>
            <a:ext uri="{FF2B5EF4-FFF2-40B4-BE49-F238E27FC236}">
              <a16:creationId xmlns:a16="http://schemas.microsoft.com/office/drawing/2014/main" id="{00000000-0008-0000-0200-00009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4019" name="8 Gráfico">
          <a:extLst>
            <a:ext uri="{FF2B5EF4-FFF2-40B4-BE49-F238E27FC236}">
              <a16:creationId xmlns:a16="http://schemas.microsoft.com/office/drawing/2014/main" id="{00000000-0008-0000-0200-00009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4020" name="9 Gráfico">
          <a:extLst>
            <a:ext uri="{FF2B5EF4-FFF2-40B4-BE49-F238E27FC236}">
              <a16:creationId xmlns:a16="http://schemas.microsoft.com/office/drawing/2014/main" id="{00000000-0008-0000-0200-00009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4021" name="10 Gráfico">
          <a:extLst>
            <a:ext uri="{FF2B5EF4-FFF2-40B4-BE49-F238E27FC236}">
              <a16:creationId xmlns:a16="http://schemas.microsoft.com/office/drawing/2014/main" id="{00000000-0008-0000-0200-00009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4022" name="11 Gráfico">
          <a:extLst>
            <a:ext uri="{FF2B5EF4-FFF2-40B4-BE49-F238E27FC236}">
              <a16:creationId xmlns:a16="http://schemas.microsoft.com/office/drawing/2014/main" id="{00000000-0008-0000-0200-00009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4023" name="12 Gráfico">
          <a:extLst>
            <a:ext uri="{FF2B5EF4-FFF2-40B4-BE49-F238E27FC236}">
              <a16:creationId xmlns:a16="http://schemas.microsoft.com/office/drawing/2014/main" id="{00000000-0008-0000-0200-00009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864024" name="7 Gráfico">
          <a:extLst>
            <a:ext uri="{FF2B5EF4-FFF2-40B4-BE49-F238E27FC236}">
              <a16:creationId xmlns:a16="http://schemas.microsoft.com/office/drawing/2014/main" id="{00000000-0008-0000-0200-00009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864025" name="8 Gráfico">
          <a:extLst>
            <a:ext uri="{FF2B5EF4-FFF2-40B4-BE49-F238E27FC236}">
              <a16:creationId xmlns:a16="http://schemas.microsoft.com/office/drawing/2014/main" id="{00000000-0008-0000-0200-00009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864026" name="9 Gráfico">
          <a:extLst>
            <a:ext uri="{FF2B5EF4-FFF2-40B4-BE49-F238E27FC236}">
              <a16:creationId xmlns:a16="http://schemas.microsoft.com/office/drawing/2014/main" id="{00000000-0008-0000-0200-00009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0864027" name="16 Gráfico">
          <a:extLst>
            <a:ext uri="{FF2B5EF4-FFF2-40B4-BE49-F238E27FC236}">
              <a16:creationId xmlns:a16="http://schemas.microsoft.com/office/drawing/2014/main" id="{00000000-0008-0000-0200-00009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864028" name="7 Gráfico">
          <a:extLst>
            <a:ext uri="{FF2B5EF4-FFF2-40B4-BE49-F238E27FC236}">
              <a16:creationId xmlns:a16="http://schemas.microsoft.com/office/drawing/2014/main" id="{00000000-0008-0000-0200-00009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864029" name="8 Gráfico">
          <a:extLst>
            <a:ext uri="{FF2B5EF4-FFF2-40B4-BE49-F238E27FC236}">
              <a16:creationId xmlns:a16="http://schemas.microsoft.com/office/drawing/2014/main" id="{00000000-0008-0000-0200-00009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0864030" name="9 Gráfico">
          <a:extLst>
            <a:ext uri="{FF2B5EF4-FFF2-40B4-BE49-F238E27FC236}">
              <a16:creationId xmlns:a16="http://schemas.microsoft.com/office/drawing/2014/main" id="{00000000-0008-0000-0200-00009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0864031" name="16 Gráfico">
          <a:extLst>
            <a:ext uri="{FF2B5EF4-FFF2-40B4-BE49-F238E27FC236}">
              <a16:creationId xmlns:a16="http://schemas.microsoft.com/office/drawing/2014/main" id="{00000000-0008-0000-0200-00009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0864032" name="7 Gráfico">
          <a:extLst>
            <a:ext uri="{FF2B5EF4-FFF2-40B4-BE49-F238E27FC236}">
              <a16:creationId xmlns:a16="http://schemas.microsoft.com/office/drawing/2014/main" id="{00000000-0008-0000-0200-0000A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0864033" name="8 Gráfico">
          <a:extLst>
            <a:ext uri="{FF2B5EF4-FFF2-40B4-BE49-F238E27FC236}">
              <a16:creationId xmlns:a16="http://schemas.microsoft.com/office/drawing/2014/main" id="{00000000-0008-0000-0200-0000A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0864034" name="9 Gráfico">
          <a:extLst>
            <a:ext uri="{FF2B5EF4-FFF2-40B4-BE49-F238E27FC236}">
              <a16:creationId xmlns:a16="http://schemas.microsoft.com/office/drawing/2014/main" id="{00000000-0008-0000-0200-0000A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0864035" name="16 Gráfico">
          <a:extLst>
            <a:ext uri="{FF2B5EF4-FFF2-40B4-BE49-F238E27FC236}">
              <a16:creationId xmlns:a16="http://schemas.microsoft.com/office/drawing/2014/main" id="{00000000-0008-0000-0200-0000A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40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A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4037" name="2 Imagen">
          <a:hlinkClick xmlns:r="http://schemas.openxmlformats.org/officeDocument/2006/relationships" r:id="rId25" tooltip="Ir a academica"/>
          <a:extLst>
            <a:ext uri="{FF2B5EF4-FFF2-40B4-BE49-F238E27FC236}">
              <a16:creationId xmlns:a16="http://schemas.microsoft.com/office/drawing/2014/main" id="{00000000-0008-0000-0200-0000A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4038" name="1 Gráfico">
          <a:extLst>
            <a:ext uri="{FF2B5EF4-FFF2-40B4-BE49-F238E27FC236}">
              <a16:creationId xmlns:a16="http://schemas.microsoft.com/office/drawing/2014/main" id="{00000000-0008-0000-0200-0000A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4039" name="4 Gráfico">
          <a:extLst>
            <a:ext uri="{FF2B5EF4-FFF2-40B4-BE49-F238E27FC236}">
              <a16:creationId xmlns:a16="http://schemas.microsoft.com/office/drawing/2014/main" id="{00000000-0008-0000-0200-0000A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4040" name="5 Gráfico">
          <a:extLst>
            <a:ext uri="{FF2B5EF4-FFF2-40B4-BE49-F238E27FC236}">
              <a16:creationId xmlns:a16="http://schemas.microsoft.com/office/drawing/2014/main" id="{00000000-0008-0000-0200-0000A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0864041" name="6 Gráfico">
          <a:extLst>
            <a:ext uri="{FF2B5EF4-FFF2-40B4-BE49-F238E27FC236}">
              <a16:creationId xmlns:a16="http://schemas.microsoft.com/office/drawing/2014/main" id="{00000000-0008-0000-0200-0000A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0864042" name="7 Gráfico">
          <a:extLst>
            <a:ext uri="{FF2B5EF4-FFF2-40B4-BE49-F238E27FC236}">
              <a16:creationId xmlns:a16="http://schemas.microsoft.com/office/drawing/2014/main" id="{00000000-0008-0000-0200-0000A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0864043" name="8 Gráfico">
          <a:extLst>
            <a:ext uri="{FF2B5EF4-FFF2-40B4-BE49-F238E27FC236}">
              <a16:creationId xmlns:a16="http://schemas.microsoft.com/office/drawing/2014/main" id="{00000000-0008-0000-0200-0000A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729" name="1 Gráfico">
          <a:extLst>
            <a:ext uri="{FF2B5EF4-FFF2-40B4-BE49-F238E27FC236}">
              <a16:creationId xmlns:a16="http://schemas.microsoft.com/office/drawing/2014/main" id="{00000000-0008-0000-0300-0000F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730" name="2 Gráfico">
          <a:extLst>
            <a:ext uri="{FF2B5EF4-FFF2-40B4-BE49-F238E27FC236}">
              <a16:creationId xmlns:a16="http://schemas.microsoft.com/office/drawing/2014/main" id="{00000000-0008-0000-0300-0000F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731" name="3 Gráfico">
          <a:extLst>
            <a:ext uri="{FF2B5EF4-FFF2-40B4-BE49-F238E27FC236}">
              <a16:creationId xmlns:a16="http://schemas.microsoft.com/office/drawing/2014/main" id="{00000000-0008-0000-0300-0000F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732" name="4 Gráfico">
          <a:extLst>
            <a:ext uri="{FF2B5EF4-FFF2-40B4-BE49-F238E27FC236}">
              <a16:creationId xmlns:a16="http://schemas.microsoft.com/office/drawing/2014/main" id="{00000000-0008-0000-0300-0000F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733" name="5 Gráfico">
          <a:extLst>
            <a:ext uri="{FF2B5EF4-FFF2-40B4-BE49-F238E27FC236}">
              <a16:creationId xmlns:a16="http://schemas.microsoft.com/office/drawing/2014/main" id="{00000000-0008-0000-0300-0000F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734" name="6 Gráfico">
          <a:extLst>
            <a:ext uri="{FF2B5EF4-FFF2-40B4-BE49-F238E27FC236}">
              <a16:creationId xmlns:a16="http://schemas.microsoft.com/office/drawing/2014/main" id="{00000000-0008-0000-0300-0000F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735" name="7 Gráfico">
          <a:extLst>
            <a:ext uri="{FF2B5EF4-FFF2-40B4-BE49-F238E27FC236}">
              <a16:creationId xmlns:a16="http://schemas.microsoft.com/office/drawing/2014/main" id="{00000000-0008-0000-0300-0000F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736" name="8 Gráfico">
          <a:extLst>
            <a:ext uri="{FF2B5EF4-FFF2-40B4-BE49-F238E27FC236}">
              <a16:creationId xmlns:a16="http://schemas.microsoft.com/office/drawing/2014/main" id="{00000000-0008-0000-0300-0000F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737" name="9 Gráfico">
          <a:extLst>
            <a:ext uri="{FF2B5EF4-FFF2-40B4-BE49-F238E27FC236}">
              <a16:creationId xmlns:a16="http://schemas.microsoft.com/office/drawing/2014/main" id="{00000000-0008-0000-0300-0000F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738" name="10 Gráfico">
          <a:extLst>
            <a:ext uri="{FF2B5EF4-FFF2-40B4-BE49-F238E27FC236}">
              <a16:creationId xmlns:a16="http://schemas.microsoft.com/office/drawing/2014/main" id="{00000000-0008-0000-0300-0000F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739" name="11 Gráfico">
          <a:extLst>
            <a:ext uri="{FF2B5EF4-FFF2-40B4-BE49-F238E27FC236}">
              <a16:creationId xmlns:a16="http://schemas.microsoft.com/office/drawing/2014/main" id="{00000000-0008-0000-0300-0000F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740" name="12 Gráfico">
          <a:extLst>
            <a:ext uri="{FF2B5EF4-FFF2-40B4-BE49-F238E27FC236}">
              <a16:creationId xmlns:a16="http://schemas.microsoft.com/office/drawing/2014/main" id="{00000000-0008-0000-0300-0000F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741" name="7 Gráfico">
          <a:extLst>
            <a:ext uri="{FF2B5EF4-FFF2-40B4-BE49-F238E27FC236}">
              <a16:creationId xmlns:a16="http://schemas.microsoft.com/office/drawing/2014/main" id="{00000000-0008-0000-0300-0000F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742" name="8 Gráfico">
          <a:extLst>
            <a:ext uri="{FF2B5EF4-FFF2-40B4-BE49-F238E27FC236}">
              <a16:creationId xmlns:a16="http://schemas.microsoft.com/office/drawing/2014/main" id="{00000000-0008-0000-0300-0000F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743" name="9 Gráfico">
          <a:extLst>
            <a:ext uri="{FF2B5EF4-FFF2-40B4-BE49-F238E27FC236}">
              <a16:creationId xmlns:a16="http://schemas.microsoft.com/office/drawing/2014/main" id="{00000000-0008-0000-0300-0000F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848" name="16 Gráfico">
          <a:extLst>
            <a:ext uri="{FF2B5EF4-FFF2-40B4-BE49-F238E27FC236}">
              <a16:creationId xmlns:a16="http://schemas.microsoft.com/office/drawing/2014/main" id="{00000000-0008-0000-0300-00000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849"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01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850" name="2 Imagen">
          <a:hlinkClick xmlns:r="http://schemas.openxmlformats.org/officeDocument/2006/relationships" r:id="rId17" tooltip="Ir a administrativa"/>
          <a:extLst>
            <a:ext uri="{FF2B5EF4-FFF2-40B4-BE49-F238E27FC236}">
              <a16:creationId xmlns:a16="http://schemas.microsoft.com/office/drawing/2014/main" id="{00000000-0008-0000-0300-000002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851" name="1 Gráfico">
          <a:extLst>
            <a:ext uri="{FF2B5EF4-FFF2-40B4-BE49-F238E27FC236}">
              <a16:creationId xmlns:a16="http://schemas.microsoft.com/office/drawing/2014/main" id="{00000000-0008-0000-0300-00000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852" name="2 Gráfico">
          <a:extLst>
            <a:ext uri="{FF2B5EF4-FFF2-40B4-BE49-F238E27FC236}">
              <a16:creationId xmlns:a16="http://schemas.microsoft.com/office/drawing/2014/main" id="{00000000-0008-0000-0300-00000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853" name="3 Gráfico">
          <a:extLst>
            <a:ext uri="{FF2B5EF4-FFF2-40B4-BE49-F238E27FC236}">
              <a16:creationId xmlns:a16="http://schemas.microsoft.com/office/drawing/2014/main" id="{00000000-0008-0000-0300-00000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854" name="4 Gráfico">
          <a:extLst>
            <a:ext uri="{FF2B5EF4-FFF2-40B4-BE49-F238E27FC236}">
              <a16:creationId xmlns:a16="http://schemas.microsoft.com/office/drawing/2014/main" id="{00000000-0008-0000-0300-00000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407" name="1 Gráfico">
          <a:extLst>
            <a:ext uri="{FF2B5EF4-FFF2-40B4-BE49-F238E27FC236}">
              <a16:creationId xmlns:a16="http://schemas.microsoft.com/office/drawing/2014/main" id="{00000000-0008-0000-0400-0000E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408" name="2 Gráfico">
          <a:extLst>
            <a:ext uri="{FF2B5EF4-FFF2-40B4-BE49-F238E27FC236}">
              <a16:creationId xmlns:a16="http://schemas.microsoft.com/office/drawing/2014/main" id="{00000000-0008-0000-0400-0000E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409" name="3 Gráfico">
          <a:extLst>
            <a:ext uri="{FF2B5EF4-FFF2-40B4-BE49-F238E27FC236}">
              <a16:creationId xmlns:a16="http://schemas.microsoft.com/office/drawing/2014/main" id="{00000000-0008-0000-0400-0000E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410" name="4 Gráfico">
          <a:extLst>
            <a:ext uri="{FF2B5EF4-FFF2-40B4-BE49-F238E27FC236}">
              <a16:creationId xmlns:a16="http://schemas.microsoft.com/office/drawing/2014/main" id="{00000000-0008-0000-0400-0000E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411" name="5 Gráfico">
          <a:extLst>
            <a:ext uri="{FF2B5EF4-FFF2-40B4-BE49-F238E27FC236}">
              <a16:creationId xmlns:a16="http://schemas.microsoft.com/office/drawing/2014/main" id="{00000000-0008-0000-0400-0000E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412" name="6 Gráfico">
          <a:extLst>
            <a:ext uri="{FF2B5EF4-FFF2-40B4-BE49-F238E27FC236}">
              <a16:creationId xmlns:a16="http://schemas.microsoft.com/office/drawing/2014/main" id="{00000000-0008-0000-0400-0000E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413" name="7 Gráfico">
          <a:extLst>
            <a:ext uri="{FF2B5EF4-FFF2-40B4-BE49-F238E27FC236}">
              <a16:creationId xmlns:a16="http://schemas.microsoft.com/office/drawing/2014/main" id="{00000000-0008-0000-0400-0000E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414" name="8 Gráfico">
          <a:extLst>
            <a:ext uri="{FF2B5EF4-FFF2-40B4-BE49-F238E27FC236}">
              <a16:creationId xmlns:a16="http://schemas.microsoft.com/office/drawing/2014/main" id="{00000000-0008-0000-0400-0000E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415" name="9 Gráfico">
          <a:extLst>
            <a:ext uri="{FF2B5EF4-FFF2-40B4-BE49-F238E27FC236}">
              <a16:creationId xmlns:a16="http://schemas.microsoft.com/office/drawing/2014/main" id="{00000000-0008-0000-0400-0000E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416" name="10 Gráfico">
          <a:extLst>
            <a:ext uri="{FF2B5EF4-FFF2-40B4-BE49-F238E27FC236}">
              <a16:creationId xmlns:a16="http://schemas.microsoft.com/office/drawing/2014/main" id="{00000000-0008-0000-0400-0000F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417" name="11 Gráfico">
          <a:extLst>
            <a:ext uri="{FF2B5EF4-FFF2-40B4-BE49-F238E27FC236}">
              <a16:creationId xmlns:a16="http://schemas.microsoft.com/office/drawing/2014/main" id="{00000000-0008-0000-0400-0000F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418" name="12 Gráfico">
          <a:extLst>
            <a:ext uri="{FF2B5EF4-FFF2-40B4-BE49-F238E27FC236}">
              <a16:creationId xmlns:a16="http://schemas.microsoft.com/office/drawing/2014/main" id="{00000000-0008-0000-0400-0000F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419" name="7 Gráfico">
          <a:extLst>
            <a:ext uri="{FF2B5EF4-FFF2-40B4-BE49-F238E27FC236}">
              <a16:creationId xmlns:a16="http://schemas.microsoft.com/office/drawing/2014/main" id="{00000000-0008-0000-0400-0000F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420" name="8 Gráfico">
          <a:extLst>
            <a:ext uri="{FF2B5EF4-FFF2-40B4-BE49-F238E27FC236}">
              <a16:creationId xmlns:a16="http://schemas.microsoft.com/office/drawing/2014/main" id="{00000000-0008-0000-0400-0000F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421" name="9 Gráfico">
          <a:extLst>
            <a:ext uri="{FF2B5EF4-FFF2-40B4-BE49-F238E27FC236}">
              <a16:creationId xmlns:a16="http://schemas.microsoft.com/office/drawing/2014/main" id="{00000000-0008-0000-0400-0000F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422" name="16 Gráfico">
          <a:extLst>
            <a:ext uri="{FF2B5EF4-FFF2-40B4-BE49-F238E27FC236}">
              <a16:creationId xmlns:a16="http://schemas.microsoft.com/office/drawing/2014/main" id="{00000000-0008-0000-0400-0000F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423" name="7 Gráfico">
          <a:extLst>
            <a:ext uri="{FF2B5EF4-FFF2-40B4-BE49-F238E27FC236}">
              <a16:creationId xmlns:a16="http://schemas.microsoft.com/office/drawing/2014/main" id="{00000000-0008-0000-0400-0000F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424" name="8 Gráfico">
          <a:extLst>
            <a:ext uri="{FF2B5EF4-FFF2-40B4-BE49-F238E27FC236}">
              <a16:creationId xmlns:a16="http://schemas.microsoft.com/office/drawing/2014/main" id="{00000000-0008-0000-0400-0000F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425" name="9 Gráfico">
          <a:extLst>
            <a:ext uri="{FF2B5EF4-FFF2-40B4-BE49-F238E27FC236}">
              <a16:creationId xmlns:a16="http://schemas.microsoft.com/office/drawing/2014/main" id="{00000000-0008-0000-0400-0000F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426" name="16 Gráfico">
          <a:extLst>
            <a:ext uri="{FF2B5EF4-FFF2-40B4-BE49-F238E27FC236}">
              <a16:creationId xmlns:a16="http://schemas.microsoft.com/office/drawing/2014/main" id="{00000000-0008-0000-0400-0000F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427"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FB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428" name="2 Imagen">
          <a:hlinkClick xmlns:r="http://schemas.openxmlformats.org/officeDocument/2006/relationships" r:id="rId23" tooltip="Ir a comunidad"/>
          <a:extLst>
            <a:ext uri="{FF2B5EF4-FFF2-40B4-BE49-F238E27FC236}">
              <a16:creationId xmlns:a16="http://schemas.microsoft.com/office/drawing/2014/main" id="{00000000-0008-0000-0400-0000FC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429" name="3 Gráfico">
          <a:extLst>
            <a:ext uri="{FF2B5EF4-FFF2-40B4-BE49-F238E27FC236}">
              <a16:creationId xmlns:a16="http://schemas.microsoft.com/office/drawing/2014/main" id="{00000000-0008-0000-0400-0000F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430" name="4 Gráfico">
          <a:extLst>
            <a:ext uri="{FF2B5EF4-FFF2-40B4-BE49-F238E27FC236}">
              <a16:creationId xmlns:a16="http://schemas.microsoft.com/office/drawing/2014/main" id="{00000000-0008-0000-0400-0000F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431" name="5 Gráfico">
          <a:extLst>
            <a:ext uri="{FF2B5EF4-FFF2-40B4-BE49-F238E27FC236}">
              <a16:creationId xmlns:a16="http://schemas.microsoft.com/office/drawing/2014/main" id="{00000000-0008-0000-0400-0000F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544" name="6 Gráfico">
          <a:extLst>
            <a:ext uri="{FF2B5EF4-FFF2-40B4-BE49-F238E27FC236}">
              <a16:creationId xmlns:a16="http://schemas.microsoft.com/office/drawing/2014/main" id="{00000000-0008-0000-0400-00000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545" name="1 Gráfico">
          <a:extLst>
            <a:ext uri="{FF2B5EF4-FFF2-40B4-BE49-F238E27FC236}">
              <a16:creationId xmlns:a16="http://schemas.microsoft.com/office/drawing/2014/main" id="{00000000-0008-0000-0400-00000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541" name="1 Gráfico">
          <a:extLst>
            <a:ext uri="{FF2B5EF4-FFF2-40B4-BE49-F238E27FC236}">
              <a16:creationId xmlns:a16="http://schemas.microsoft.com/office/drawing/2014/main" id="{00000000-0008-0000-0500-0000A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542" name="2 Gráfico">
          <a:extLst>
            <a:ext uri="{FF2B5EF4-FFF2-40B4-BE49-F238E27FC236}">
              <a16:creationId xmlns:a16="http://schemas.microsoft.com/office/drawing/2014/main" id="{00000000-0008-0000-0500-0000A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543" name="3 Gráfico">
          <a:extLst>
            <a:ext uri="{FF2B5EF4-FFF2-40B4-BE49-F238E27FC236}">
              <a16:creationId xmlns:a16="http://schemas.microsoft.com/office/drawing/2014/main" id="{00000000-0008-0000-0500-0000A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544" name="4 Gráfico">
          <a:extLst>
            <a:ext uri="{FF2B5EF4-FFF2-40B4-BE49-F238E27FC236}">
              <a16:creationId xmlns:a16="http://schemas.microsoft.com/office/drawing/2014/main" id="{00000000-0008-0000-0500-0000A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545" name="5 Gráfico">
          <a:extLst>
            <a:ext uri="{FF2B5EF4-FFF2-40B4-BE49-F238E27FC236}">
              <a16:creationId xmlns:a16="http://schemas.microsoft.com/office/drawing/2014/main" id="{00000000-0008-0000-0500-0000A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546" name="6 Gráfico">
          <a:extLst>
            <a:ext uri="{FF2B5EF4-FFF2-40B4-BE49-F238E27FC236}">
              <a16:creationId xmlns:a16="http://schemas.microsoft.com/office/drawing/2014/main" id="{00000000-0008-0000-0500-0000A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547" name="7 Gráfico">
          <a:extLst>
            <a:ext uri="{FF2B5EF4-FFF2-40B4-BE49-F238E27FC236}">
              <a16:creationId xmlns:a16="http://schemas.microsoft.com/office/drawing/2014/main" id="{00000000-0008-0000-0500-0000A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548" name="8 Gráfico">
          <a:extLst>
            <a:ext uri="{FF2B5EF4-FFF2-40B4-BE49-F238E27FC236}">
              <a16:creationId xmlns:a16="http://schemas.microsoft.com/office/drawing/2014/main" id="{00000000-0008-0000-0500-0000A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549" name="9 Gráfico">
          <a:extLst>
            <a:ext uri="{FF2B5EF4-FFF2-40B4-BE49-F238E27FC236}">
              <a16:creationId xmlns:a16="http://schemas.microsoft.com/office/drawing/2014/main" id="{00000000-0008-0000-0500-0000A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550" name="10 Gráfico">
          <a:extLst>
            <a:ext uri="{FF2B5EF4-FFF2-40B4-BE49-F238E27FC236}">
              <a16:creationId xmlns:a16="http://schemas.microsoft.com/office/drawing/2014/main" id="{00000000-0008-0000-0500-0000A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551" name="11 Gráfico">
          <a:extLst>
            <a:ext uri="{FF2B5EF4-FFF2-40B4-BE49-F238E27FC236}">
              <a16:creationId xmlns:a16="http://schemas.microsoft.com/office/drawing/2014/main" id="{00000000-0008-0000-0500-0000A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552" name="12 Gráfico">
          <a:extLst>
            <a:ext uri="{FF2B5EF4-FFF2-40B4-BE49-F238E27FC236}">
              <a16:creationId xmlns:a16="http://schemas.microsoft.com/office/drawing/2014/main" id="{00000000-0008-0000-0500-0000B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553" name="7 Gráfico">
          <a:extLst>
            <a:ext uri="{FF2B5EF4-FFF2-40B4-BE49-F238E27FC236}">
              <a16:creationId xmlns:a16="http://schemas.microsoft.com/office/drawing/2014/main" id="{00000000-0008-0000-0500-0000B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554" name="8 Gráfico">
          <a:extLst>
            <a:ext uri="{FF2B5EF4-FFF2-40B4-BE49-F238E27FC236}">
              <a16:creationId xmlns:a16="http://schemas.microsoft.com/office/drawing/2014/main" id="{00000000-0008-0000-0500-0000B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555" name="9 Gráfico">
          <a:extLst>
            <a:ext uri="{FF2B5EF4-FFF2-40B4-BE49-F238E27FC236}">
              <a16:creationId xmlns:a16="http://schemas.microsoft.com/office/drawing/2014/main" id="{00000000-0008-0000-0500-0000B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556" name="16 Gráfico">
          <a:extLst>
            <a:ext uri="{FF2B5EF4-FFF2-40B4-BE49-F238E27FC236}">
              <a16:creationId xmlns:a16="http://schemas.microsoft.com/office/drawing/2014/main" id="{00000000-0008-0000-0500-0000B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557"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B5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558" name="1 Gráfico">
          <a:extLst>
            <a:ext uri="{FF2B5EF4-FFF2-40B4-BE49-F238E27FC236}">
              <a16:creationId xmlns:a16="http://schemas.microsoft.com/office/drawing/2014/main" id="{00000000-0008-0000-0500-0000B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559" name="2 Gráfico">
          <a:extLst>
            <a:ext uri="{FF2B5EF4-FFF2-40B4-BE49-F238E27FC236}">
              <a16:creationId xmlns:a16="http://schemas.microsoft.com/office/drawing/2014/main" id="{00000000-0008-0000-0500-0000B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560" name="3 Gráfico">
          <a:extLst>
            <a:ext uri="{FF2B5EF4-FFF2-40B4-BE49-F238E27FC236}">
              <a16:creationId xmlns:a16="http://schemas.microsoft.com/office/drawing/2014/main" id="{00000000-0008-0000-0500-0000B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561" name="4 Gráfico">
          <a:extLst>
            <a:ext uri="{FF2B5EF4-FFF2-40B4-BE49-F238E27FC236}">
              <a16:creationId xmlns:a16="http://schemas.microsoft.com/office/drawing/2014/main" id="{00000000-0008-0000-0500-0000B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zoomScale="80" zoomScaleNormal="80" workbookViewId="0">
      <selection activeCell="K18" sqref="K7:K21"/>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59"/>
      <c r="B1" s="160"/>
      <c r="C1" s="167" t="s">
        <v>169</v>
      </c>
      <c r="D1" s="168"/>
      <c r="E1" s="168"/>
      <c r="F1" s="168"/>
      <c r="G1" s="168"/>
      <c r="H1" s="165" t="s">
        <v>170</v>
      </c>
      <c r="I1" s="166"/>
    </row>
    <row r="2" spans="1:13" ht="18.75" customHeight="1" x14ac:dyDescent="0.25">
      <c r="A2" s="161"/>
      <c r="B2" s="162"/>
      <c r="C2" s="167" t="s">
        <v>171</v>
      </c>
      <c r="D2" s="168"/>
      <c r="E2" s="168"/>
      <c r="F2" s="168"/>
      <c r="G2" s="168"/>
      <c r="H2" s="95">
        <v>41241</v>
      </c>
      <c r="I2" s="96" t="s">
        <v>175</v>
      </c>
    </row>
    <row r="3" spans="1:13" ht="21" customHeight="1" x14ac:dyDescent="0.25">
      <c r="A3" s="163"/>
      <c r="B3" s="164"/>
      <c r="C3" s="167" t="s">
        <v>172</v>
      </c>
      <c r="D3" s="168"/>
      <c r="E3" s="168"/>
      <c r="F3" s="168"/>
      <c r="G3" s="168"/>
      <c r="H3" s="165" t="s">
        <v>173</v>
      </c>
      <c r="I3" s="166"/>
    </row>
    <row r="4" spans="1:13" ht="5.25" customHeight="1" x14ac:dyDescent="0.2"/>
    <row r="5" spans="1:13" ht="34.5" customHeight="1" x14ac:dyDescent="0.2">
      <c r="A5" s="196" t="s">
        <v>164</v>
      </c>
      <c r="B5" s="196"/>
      <c r="C5" s="196"/>
      <c r="D5" s="196"/>
      <c r="E5" s="196"/>
      <c r="F5" s="196"/>
      <c r="G5" s="196"/>
      <c r="H5" s="196"/>
      <c r="I5" s="196"/>
      <c r="K5" s="197" t="s">
        <v>140</v>
      </c>
      <c r="L5" s="197"/>
      <c r="M5" s="197"/>
    </row>
    <row r="6" spans="1:13" ht="23.25" customHeight="1" x14ac:dyDescent="0.2">
      <c r="A6" s="198" t="s">
        <v>162</v>
      </c>
      <c r="B6" s="199"/>
      <c r="C6" s="199"/>
      <c r="D6" s="199"/>
      <c r="E6" s="199"/>
      <c r="F6" s="172" t="s">
        <v>141</v>
      </c>
      <c r="G6" s="173"/>
      <c r="H6" s="173"/>
      <c r="I6" s="173"/>
      <c r="K6" s="98" t="s">
        <v>142</v>
      </c>
      <c r="L6" s="99" t="s">
        <v>143</v>
      </c>
      <c r="M6" s="100" t="s">
        <v>144</v>
      </c>
    </row>
    <row r="7" spans="1:13" ht="20.100000000000001" customHeight="1" x14ac:dyDescent="0.2">
      <c r="A7" s="200" t="s">
        <v>180</v>
      </c>
      <c r="B7" s="201"/>
      <c r="C7" s="201"/>
      <c r="D7" s="201"/>
      <c r="E7" s="201"/>
      <c r="F7" s="174">
        <v>45224</v>
      </c>
      <c r="G7" s="174"/>
      <c r="H7" s="174"/>
      <c r="I7" s="174"/>
      <c r="K7" s="202" t="s">
        <v>166</v>
      </c>
      <c r="L7" s="112" t="s">
        <v>145</v>
      </c>
      <c r="M7" s="203" t="s">
        <v>146</v>
      </c>
    </row>
    <row r="8" spans="1:13" ht="33.75" customHeight="1" x14ac:dyDescent="0.2">
      <c r="A8" s="200"/>
      <c r="B8" s="201"/>
      <c r="C8" s="201"/>
      <c r="D8" s="201"/>
      <c r="E8" s="201"/>
      <c r="F8" s="204" t="s">
        <v>160</v>
      </c>
      <c r="G8" s="205"/>
      <c r="H8" s="206">
        <v>254223000691</v>
      </c>
      <c r="I8" s="207"/>
      <c r="K8" s="203"/>
      <c r="L8" s="112" t="s">
        <v>159</v>
      </c>
      <c r="M8" s="203"/>
    </row>
    <row r="9" spans="1:13" ht="20.100000000000001" customHeight="1" x14ac:dyDescent="0.2">
      <c r="A9" s="93" t="s">
        <v>147</v>
      </c>
      <c r="B9" s="94"/>
      <c r="C9" s="178" t="s">
        <v>183</v>
      </c>
      <c r="D9" s="178"/>
      <c r="E9" s="179"/>
      <c r="F9" s="180" t="s">
        <v>163</v>
      </c>
      <c r="G9" s="181"/>
      <c r="H9" s="210" t="s">
        <v>181</v>
      </c>
      <c r="I9" s="211"/>
      <c r="K9" s="203"/>
      <c r="L9" s="112" t="s">
        <v>148</v>
      </c>
      <c r="M9" s="203" t="s">
        <v>149</v>
      </c>
    </row>
    <row r="10" spans="1:13" ht="20.100000000000001" customHeight="1" x14ac:dyDescent="0.2">
      <c r="A10" s="176" t="s">
        <v>168</v>
      </c>
      <c r="B10" s="177"/>
      <c r="C10" s="178" t="s">
        <v>765</v>
      </c>
      <c r="D10" s="178"/>
      <c r="E10" s="178"/>
      <c r="F10" s="179"/>
      <c r="G10" s="97" t="s">
        <v>150</v>
      </c>
      <c r="H10" s="208">
        <v>3212418170</v>
      </c>
      <c r="I10" s="209"/>
      <c r="K10" s="203"/>
      <c r="L10" s="112" t="s">
        <v>151</v>
      </c>
      <c r="M10" s="203"/>
    </row>
    <row r="11" spans="1:13" ht="20.100000000000001" customHeight="1" x14ac:dyDescent="0.2">
      <c r="A11" s="176" t="s">
        <v>165</v>
      </c>
      <c r="B11" s="177"/>
      <c r="C11" s="178" t="s">
        <v>653</v>
      </c>
      <c r="D11" s="178"/>
      <c r="E11" s="178"/>
      <c r="F11" s="179"/>
      <c r="G11" s="97" t="s">
        <v>174</v>
      </c>
      <c r="H11" s="190" t="s">
        <v>182</v>
      </c>
      <c r="I11" s="191"/>
      <c r="K11" s="192"/>
      <c r="L11" s="113"/>
      <c r="M11" s="113"/>
    </row>
    <row r="12" spans="1:13" ht="19.5" customHeight="1" x14ac:dyDescent="0.2">
      <c r="A12" s="193" t="s">
        <v>152</v>
      </c>
      <c r="B12" s="194"/>
      <c r="C12" s="194"/>
      <c r="D12" s="194"/>
      <c r="E12" s="194"/>
      <c r="F12" s="194"/>
      <c r="G12" s="194"/>
      <c r="H12" s="194"/>
      <c r="I12" s="195"/>
      <c r="K12" s="189"/>
      <c r="L12" s="113"/>
      <c r="M12" s="189"/>
    </row>
    <row r="13" spans="1:13" ht="20.100000000000001" customHeight="1" x14ac:dyDescent="0.2">
      <c r="A13" s="187" t="s">
        <v>153</v>
      </c>
      <c r="B13" s="187"/>
      <c r="C13" s="187"/>
      <c r="D13" s="187" t="s">
        <v>154</v>
      </c>
      <c r="E13" s="187"/>
      <c r="F13" s="187"/>
      <c r="G13" s="187" t="s">
        <v>161</v>
      </c>
      <c r="H13" s="187"/>
      <c r="I13" s="187"/>
      <c r="K13" s="189"/>
      <c r="L13" s="113"/>
      <c r="M13" s="189"/>
    </row>
    <row r="14" spans="1:13" ht="20.100000000000001" customHeight="1" x14ac:dyDescent="0.2">
      <c r="A14" s="175" t="s">
        <v>653</v>
      </c>
      <c r="B14" s="175"/>
      <c r="C14" s="175"/>
      <c r="D14" s="175" t="s">
        <v>185</v>
      </c>
      <c r="E14" s="175"/>
      <c r="F14" s="175"/>
      <c r="G14" s="175" t="s">
        <v>184</v>
      </c>
      <c r="H14" s="175"/>
      <c r="I14" s="175"/>
      <c r="K14" s="189"/>
      <c r="L14" s="113"/>
      <c r="M14" s="189"/>
    </row>
    <row r="15" spans="1:13" ht="20.100000000000001" customHeight="1" x14ac:dyDescent="0.2">
      <c r="A15" s="175" t="s">
        <v>186</v>
      </c>
      <c r="B15" s="175"/>
      <c r="C15" s="175"/>
      <c r="D15" s="175" t="s">
        <v>187</v>
      </c>
      <c r="E15" s="175"/>
      <c r="F15" s="175"/>
      <c r="G15" s="175" t="s">
        <v>188</v>
      </c>
      <c r="H15" s="175"/>
      <c r="I15" s="175"/>
      <c r="K15" s="189"/>
      <c r="L15" s="113"/>
      <c r="M15" s="113"/>
    </row>
    <row r="16" spans="1:13" ht="20.100000000000001" customHeight="1" x14ac:dyDescent="0.2">
      <c r="A16" s="175" t="s">
        <v>189</v>
      </c>
      <c r="B16" s="175"/>
      <c r="C16" s="175"/>
      <c r="D16" s="175" t="s">
        <v>187</v>
      </c>
      <c r="E16" s="175"/>
      <c r="F16" s="175"/>
      <c r="G16" s="175" t="s">
        <v>190</v>
      </c>
      <c r="H16" s="175"/>
      <c r="I16" s="175"/>
      <c r="K16" s="189"/>
      <c r="L16" s="113"/>
      <c r="M16" s="113"/>
    </row>
    <row r="17" spans="1:13" ht="20.100000000000001" customHeight="1" x14ac:dyDescent="0.2">
      <c r="A17" s="175" t="s">
        <v>191</v>
      </c>
      <c r="B17" s="175"/>
      <c r="C17" s="175"/>
      <c r="D17" s="175" t="s">
        <v>187</v>
      </c>
      <c r="E17" s="175"/>
      <c r="F17" s="175"/>
      <c r="G17" s="175" t="s">
        <v>192</v>
      </c>
      <c r="H17" s="175"/>
      <c r="I17" s="175"/>
      <c r="K17" s="189"/>
      <c r="L17" s="113"/>
      <c r="M17" s="113"/>
    </row>
    <row r="18" spans="1:13" ht="20.100000000000001" customHeight="1" x14ac:dyDescent="0.2">
      <c r="A18" s="175" t="s">
        <v>193</v>
      </c>
      <c r="B18" s="175"/>
      <c r="C18" s="175"/>
      <c r="D18" s="175" t="s">
        <v>187</v>
      </c>
      <c r="E18" s="175"/>
      <c r="F18" s="175"/>
      <c r="G18" s="175" t="s">
        <v>194</v>
      </c>
      <c r="H18" s="175"/>
      <c r="I18" s="175"/>
      <c r="K18" s="188"/>
      <c r="L18" s="113"/>
      <c r="M18" s="113"/>
    </row>
    <row r="19" spans="1:13" ht="20.100000000000001" customHeight="1" x14ac:dyDescent="0.2">
      <c r="A19" s="175" t="s">
        <v>195</v>
      </c>
      <c r="B19" s="175"/>
      <c r="C19" s="175"/>
      <c r="D19" s="175" t="s">
        <v>187</v>
      </c>
      <c r="E19" s="175"/>
      <c r="F19" s="175"/>
      <c r="G19" s="175" t="s">
        <v>196</v>
      </c>
      <c r="H19" s="175"/>
      <c r="I19" s="175"/>
      <c r="K19" s="189"/>
      <c r="L19" s="113"/>
      <c r="M19" s="113"/>
    </row>
    <row r="20" spans="1:13" ht="20.100000000000001" customHeight="1" x14ac:dyDescent="0.2">
      <c r="A20" s="175" t="s">
        <v>197</v>
      </c>
      <c r="B20" s="175"/>
      <c r="C20" s="175"/>
      <c r="D20" s="175" t="s">
        <v>187</v>
      </c>
      <c r="E20" s="175"/>
      <c r="F20" s="175"/>
      <c r="G20" s="175" t="s">
        <v>198</v>
      </c>
      <c r="H20" s="175"/>
      <c r="I20" s="175"/>
      <c r="K20" s="189"/>
      <c r="L20" s="113"/>
      <c r="M20" s="113"/>
    </row>
    <row r="21" spans="1:13" ht="20.100000000000001" customHeight="1" x14ac:dyDescent="0.2">
      <c r="A21" s="175" t="s">
        <v>199</v>
      </c>
      <c r="B21" s="175"/>
      <c r="C21" s="175"/>
      <c r="D21" s="175" t="s">
        <v>187</v>
      </c>
      <c r="E21" s="175"/>
      <c r="F21" s="175"/>
      <c r="G21" s="175" t="s">
        <v>200</v>
      </c>
      <c r="H21" s="175"/>
      <c r="I21" s="175"/>
      <c r="K21" s="189"/>
      <c r="L21" s="113"/>
      <c r="M21" s="114"/>
    </row>
    <row r="22" spans="1:13" ht="20.100000000000001" customHeight="1" x14ac:dyDescent="0.2">
      <c r="A22" s="175" t="s">
        <v>651</v>
      </c>
      <c r="B22" s="175"/>
      <c r="C22" s="175"/>
      <c r="D22" s="175" t="s">
        <v>187</v>
      </c>
      <c r="E22" s="175"/>
      <c r="F22" s="175"/>
      <c r="G22" s="175" t="s">
        <v>652</v>
      </c>
      <c r="H22" s="175"/>
      <c r="I22" s="175"/>
    </row>
    <row r="23" spans="1:13" s="21" customFormat="1" ht="20.25" x14ac:dyDescent="0.3">
      <c r="A23" s="175" t="s">
        <v>763</v>
      </c>
      <c r="B23" s="175"/>
      <c r="C23" s="175"/>
      <c r="D23" s="175" t="s">
        <v>187</v>
      </c>
      <c r="E23" s="175"/>
      <c r="F23" s="175"/>
      <c r="G23" s="175" t="s">
        <v>764</v>
      </c>
      <c r="H23" s="175"/>
      <c r="I23" s="175"/>
      <c r="K23" s="185"/>
      <c r="L23" s="185"/>
      <c r="M23" s="22"/>
    </row>
    <row r="24" spans="1:13" ht="30" customHeight="1" x14ac:dyDescent="0.2">
      <c r="A24" s="186" t="s">
        <v>155</v>
      </c>
      <c r="B24" s="186"/>
      <c r="C24" s="186"/>
      <c r="D24" s="186"/>
      <c r="E24" s="186"/>
      <c r="F24" s="186"/>
      <c r="G24" s="186"/>
      <c r="H24" s="186"/>
      <c r="I24" s="186"/>
      <c r="K24" s="23"/>
      <c r="L24" s="23"/>
    </row>
    <row r="25" spans="1:13" ht="33.75" customHeight="1" x14ac:dyDescent="0.2">
      <c r="A25" s="187" t="s">
        <v>153</v>
      </c>
      <c r="B25" s="187"/>
      <c r="C25" s="187"/>
      <c r="D25" s="187" t="s">
        <v>154</v>
      </c>
      <c r="E25" s="187"/>
      <c r="F25" s="187"/>
      <c r="G25" s="187" t="s">
        <v>23</v>
      </c>
      <c r="H25" s="187"/>
      <c r="I25" s="187"/>
      <c r="K25" s="24"/>
      <c r="L25" s="25"/>
      <c r="M25" s="20" t="s">
        <v>156</v>
      </c>
    </row>
    <row r="26" spans="1:13" ht="20.100000000000001" customHeight="1" x14ac:dyDescent="0.2">
      <c r="A26" s="182" t="s">
        <v>201</v>
      </c>
      <c r="B26" s="183"/>
      <c r="C26" s="184"/>
      <c r="D26" s="182" t="s">
        <v>187</v>
      </c>
      <c r="E26" s="183"/>
      <c r="F26" s="184"/>
      <c r="G26" s="182" t="s">
        <v>202</v>
      </c>
      <c r="H26" s="183"/>
      <c r="I26" s="184"/>
      <c r="K26" s="24"/>
      <c r="L26" s="25"/>
    </row>
    <row r="27" spans="1:13" ht="20.100000000000001" customHeight="1" x14ac:dyDescent="0.2">
      <c r="A27" s="182" t="s">
        <v>203</v>
      </c>
      <c r="B27" s="183"/>
      <c r="C27" s="184"/>
      <c r="D27" s="182" t="s">
        <v>187</v>
      </c>
      <c r="E27" s="183"/>
      <c r="F27" s="184"/>
      <c r="G27" s="182" t="s">
        <v>204</v>
      </c>
      <c r="H27" s="183"/>
      <c r="I27" s="184"/>
      <c r="K27" s="24"/>
      <c r="L27" s="26"/>
    </row>
    <row r="28" spans="1:13" ht="20.100000000000001" customHeight="1" x14ac:dyDescent="0.2">
      <c r="A28" s="175" t="s">
        <v>205</v>
      </c>
      <c r="B28" s="175"/>
      <c r="C28" s="175"/>
      <c r="D28" s="182" t="s">
        <v>187</v>
      </c>
      <c r="E28" s="183"/>
      <c r="F28" s="184"/>
      <c r="G28" s="175" t="s">
        <v>206</v>
      </c>
      <c r="H28" s="175"/>
      <c r="I28" s="175"/>
      <c r="K28" s="24"/>
      <c r="L28" s="26"/>
    </row>
    <row r="29" spans="1:13" ht="20.100000000000001" customHeight="1" x14ac:dyDescent="0.2">
      <c r="A29" s="175" t="s">
        <v>208</v>
      </c>
      <c r="B29" s="175"/>
      <c r="C29" s="175"/>
      <c r="D29" s="182" t="s">
        <v>187</v>
      </c>
      <c r="E29" s="183"/>
      <c r="F29" s="184"/>
      <c r="G29" s="175" t="s">
        <v>207</v>
      </c>
      <c r="H29" s="175"/>
      <c r="I29" s="175"/>
      <c r="K29" s="24"/>
      <c r="L29" s="25"/>
    </row>
    <row r="30" spans="1:13" ht="20.100000000000001" customHeight="1" x14ac:dyDescent="0.2">
      <c r="A30" s="175"/>
      <c r="B30" s="175"/>
      <c r="C30" s="175"/>
      <c r="D30" s="175"/>
      <c r="E30" s="175"/>
      <c r="F30" s="175"/>
      <c r="G30" s="175"/>
      <c r="H30" s="175"/>
      <c r="I30" s="175"/>
      <c r="K30" s="24"/>
      <c r="L30" s="26"/>
    </row>
    <row r="31" spans="1:13" ht="20.100000000000001" customHeight="1" x14ac:dyDescent="0.2">
      <c r="A31" s="175"/>
      <c r="B31" s="175"/>
      <c r="C31" s="175"/>
      <c r="D31" s="175"/>
      <c r="E31" s="175"/>
      <c r="F31" s="175"/>
      <c r="G31" s="175"/>
      <c r="H31" s="175"/>
      <c r="I31" s="175"/>
      <c r="K31" s="24"/>
      <c r="L31" s="27"/>
    </row>
    <row r="32" spans="1:13" ht="20.100000000000001" customHeight="1" x14ac:dyDescent="0.2">
      <c r="A32" s="175"/>
      <c r="B32" s="175"/>
      <c r="C32" s="175"/>
      <c r="D32" s="175"/>
      <c r="E32" s="175"/>
      <c r="F32" s="175"/>
      <c r="G32" s="175"/>
      <c r="H32" s="175"/>
      <c r="I32" s="175"/>
      <c r="K32" s="169"/>
      <c r="L32" s="25"/>
    </row>
    <row r="33" spans="11:12" ht="15" x14ac:dyDescent="0.2">
      <c r="K33" s="169"/>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0" t="s">
        <v>29</v>
      </c>
      <c r="B65526" s="170"/>
      <c r="C65526" s="170"/>
      <c r="D65526" s="170"/>
      <c r="E65526" s="170"/>
    </row>
    <row r="65527" spans="1:5" x14ac:dyDescent="0.2">
      <c r="A65527" s="171" t="s">
        <v>30</v>
      </c>
      <c r="B65527" s="171"/>
      <c r="C65527" s="171"/>
      <c r="D65527" s="171"/>
      <c r="E65527" s="171"/>
    </row>
    <row r="65528" spans="1:5" x14ac:dyDescent="0.2">
      <c r="A65528" s="171" t="s">
        <v>31</v>
      </c>
      <c r="B65528" s="171"/>
      <c r="C65528" s="171"/>
      <c r="D65528" s="171"/>
      <c r="E65528" s="171"/>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G108" zoomScale="77" zoomScaleNormal="77" workbookViewId="0">
      <selection activeCell="M111" sqref="M102:M111"/>
    </sheetView>
  </sheetViews>
  <sheetFormatPr baseColWidth="10" defaultColWidth="11.42578125"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36" t="s">
        <v>124</v>
      </c>
      <c r="C1" s="236"/>
      <c r="D1" s="236"/>
      <c r="E1" s="236"/>
      <c r="F1" s="236"/>
      <c r="G1" s="236"/>
      <c r="H1" s="236"/>
      <c r="I1" s="236"/>
      <c r="J1" s="237"/>
      <c r="K1" s="237"/>
      <c r="L1" s="29"/>
      <c r="M1" s="29"/>
      <c r="N1" s="29"/>
      <c r="O1" s="29"/>
    </row>
    <row r="2" spans="1:21" ht="15.75" x14ac:dyDescent="0.2">
      <c r="B2" s="238" t="s">
        <v>27</v>
      </c>
      <c r="C2" s="238"/>
      <c r="D2" s="272" t="s">
        <v>210</v>
      </c>
      <c r="E2" s="272"/>
      <c r="F2" s="272"/>
      <c r="G2" s="273" t="s">
        <v>209</v>
      </c>
      <c r="H2" s="273"/>
      <c r="I2" s="273"/>
      <c r="J2" s="274" t="s">
        <v>545</v>
      </c>
      <c r="K2" s="274"/>
      <c r="L2" s="274"/>
      <c r="M2" s="219" t="s">
        <v>546</v>
      </c>
      <c r="N2" s="219"/>
      <c r="O2" s="219"/>
      <c r="Q2" s="30">
        <v>1</v>
      </c>
    </row>
    <row r="3" spans="1:21" ht="15" customHeight="1" x14ac:dyDescent="0.2">
      <c r="B3" s="238"/>
      <c r="C3" s="238"/>
      <c r="D3" s="275" t="s">
        <v>34</v>
      </c>
      <c r="E3" s="271" t="s">
        <v>122</v>
      </c>
      <c r="F3" s="271" t="s">
        <v>125</v>
      </c>
      <c r="G3" s="230" t="s">
        <v>34</v>
      </c>
      <c r="H3" s="271" t="s">
        <v>122</v>
      </c>
      <c r="I3" s="271" t="s">
        <v>125</v>
      </c>
      <c r="J3" s="230" t="s">
        <v>34</v>
      </c>
      <c r="K3" s="232" t="s">
        <v>122</v>
      </c>
      <c r="L3" s="234" t="s">
        <v>125</v>
      </c>
      <c r="M3" s="230" t="s">
        <v>34</v>
      </c>
      <c r="N3" s="232" t="s">
        <v>122</v>
      </c>
      <c r="O3" s="234" t="s">
        <v>125</v>
      </c>
      <c r="Q3" s="30">
        <v>2</v>
      </c>
    </row>
    <row r="4" spans="1:21" ht="15.75" customHeight="1" x14ac:dyDescent="0.2">
      <c r="B4" s="238"/>
      <c r="C4" s="238"/>
      <c r="D4" s="276"/>
      <c r="E4" s="234"/>
      <c r="F4" s="234"/>
      <c r="G4" s="231"/>
      <c r="H4" s="234"/>
      <c r="I4" s="234"/>
      <c r="J4" s="231"/>
      <c r="K4" s="233"/>
      <c r="L4" s="235"/>
      <c r="M4" s="231"/>
      <c r="N4" s="233"/>
      <c r="O4" s="235"/>
      <c r="Q4" s="30">
        <v>3</v>
      </c>
    </row>
    <row r="5" spans="1:21" ht="15.75" x14ac:dyDescent="0.2">
      <c r="B5" s="238"/>
      <c r="C5" s="238"/>
      <c r="D5" s="31"/>
      <c r="E5" s="32"/>
      <c r="F5" s="32"/>
      <c r="G5" s="33"/>
      <c r="H5" s="34"/>
      <c r="I5" s="34"/>
      <c r="J5" s="33"/>
      <c r="K5" s="35"/>
      <c r="L5" s="34"/>
      <c r="M5" s="33"/>
      <c r="N5" s="35"/>
      <c r="O5" s="34"/>
      <c r="Q5" s="30">
        <v>4</v>
      </c>
    </row>
    <row r="6" spans="1:21" ht="18.75" x14ac:dyDescent="0.2">
      <c r="A6" s="277"/>
      <c r="B6" s="257"/>
      <c r="C6" s="36" t="s">
        <v>73</v>
      </c>
      <c r="D6" s="37"/>
      <c r="E6" s="37"/>
      <c r="F6" s="37"/>
      <c r="G6" s="37"/>
      <c r="H6" s="37"/>
      <c r="I6" s="37"/>
      <c r="J6" s="37"/>
      <c r="K6" s="37"/>
      <c r="L6" s="38"/>
      <c r="M6" s="37"/>
      <c r="N6" s="37"/>
      <c r="O6" s="38"/>
    </row>
    <row r="7" spans="1:21" ht="80.25" customHeight="1" x14ac:dyDescent="0.2">
      <c r="A7" s="277"/>
      <c r="B7" s="258"/>
      <c r="C7" s="39" t="s">
        <v>33</v>
      </c>
      <c r="D7" s="79">
        <v>3</v>
      </c>
      <c r="E7" s="115" t="s">
        <v>391</v>
      </c>
      <c r="F7" s="115" t="s">
        <v>392</v>
      </c>
      <c r="G7" s="142">
        <v>3</v>
      </c>
      <c r="H7" s="116" t="s">
        <v>537</v>
      </c>
      <c r="I7" s="116" t="s">
        <v>538</v>
      </c>
      <c r="J7" s="152">
        <v>3</v>
      </c>
      <c r="K7" s="153" t="s">
        <v>637</v>
      </c>
      <c r="L7" s="117" t="s">
        <v>638</v>
      </c>
      <c r="M7" s="145">
        <v>3</v>
      </c>
      <c r="N7" s="146" t="s">
        <v>574</v>
      </c>
      <c r="O7" s="147" t="s">
        <v>575</v>
      </c>
      <c r="Q7" s="40"/>
      <c r="R7" s="30">
        <f>COUNTIF(D7:D10,"1")</f>
        <v>0</v>
      </c>
      <c r="S7" s="30">
        <f>COUNTIF(G7:G10,"1")</f>
        <v>0</v>
      </c>
      <c r="T7" s="30">
        <f>COUNTIF(J7:J10,"1")</f>
        <v>0</v>
      </c>
      <c r="U7" s="30">
        <f>COUNTIF(M7:M10,"1")</f>
        <v>0</v>
      </c>
    </row>
    <row r="8" spans="1:21" ht="78" customHeight="1" x14ac:dyDescent="0.2">
      <c r="A8" s="277"/>
      <c r="B8" s="258"/>
      <c r="C8" s="41" t="s">
        <v>35</v>
      </c>
      <c r="D8" s="79">
        <v>2</v>
      </c>
      <c r="E8" s="115" t="s">
        <v>393</v>
      </c>
      <c r="F8" s="115" t="s">
        <v>394</v>
      </c>
      <c r="G8" s="142">
        <v>2</v>
      </c>
      <c r="H8" s="118" t="s">
        <v>539</v>
      </c>
      <c r="I8" s="116" t="s">
        <v>540</v>
      </c>
      <c r="J8" s="152">
        <v>2</v>
      </c>
      <c r="K8" s="154" t="s">
        <v>639</v>
      </c>
      <c r="L8" s="117" t="s">
        <v>640</v>
      </c>
      <c r="M8" s="145">
        <v>2</v>
      </c>
      <c r="N8" s="148" t="s">
        <v>576</v>
      </c>
      <c r="O8" s="147" t="s">
        <v>577</v>
      </c>
      <c r="R8" s="30">
        <f>COUNTIF(D7:D10,"2")</f>
        <v>3</v>
      </c>
      <c r="S8" s="30">
        <f>COUNTIF(G7:G10,"2")</f>
        <v>3</v>
      </c>
      <c r="T8" s="30">
        <f>COUNTIF(J7:J10,"2")</f>
        <v>3</v>
      </c>
      <c r="U8" s="30">
        <f>COUNTIF(M7:M10,"2")</f>
        <v>3</v>
      </c>
    </row>
    <row r="9" spans="1:21" ht="90" customHeight="1" x14ac:dyDescent="0.2">
      <c r="A9" s="277"/>
      <c r="B9" s="258"/>
      <c r="C9" s="42" t="s">
        <v>36</v>
      </c>
      <c r="D9" s="79">
        <v>2</v>
      </c>
      <c r="E9" s="115" t="s">
        <v>395</v>
      </c>
      <c r="F9" s="115" t="s">
        <v>396</v>
      </c>
      <c r="G9" s="142">
        <v>2</v>
      </c>
      <c r="H9" s="118" t="s">
        <v>541</v>
      </c>
      <c r="I9" s="116" t="s">
        <v>542</v>
      </c>
      <c r="J9" s="152">
        <v>2</v>
      </c>
      <c r="K9" s="154" t="s">
        <v>641</v>
      </c>
      <c r="L9" s="117" t="s">
        <v>642</v>
      </c>
      <c r="M9" s="145">
        <v>2</v>
      </c>
      <c r="N9" s="148" t="s">
        <v>578</v>
      </c>
      <c r="O9" s="147" t="s">
        <v>579</v>
      </c>
      <c r="R9" s="30">
        <f>COUNTIF(D7:D10,"3")</f>
        <v>1</v>
      </c>
      <c r="S9" s="30">
        <f>COUNTIF(G7:G10,"3")</f>
        <v>1</v>
      </c>
      <c r="T9" s="30">
        <f>COUNTIF(J7:J10,"3")</f>
        <v>1</v>
      </c>
      <c r="U9" s="30">
        <f>COUNTIF(M7:M10,"3")</f>
        <v>1</v>
      </c>
    </row>
    <row r="10" spans="1:21" ht="72" customHeight="1" x14ac:dyDescent="0.2">
      <c r="A10" s="277"/>
      <c r="B10" s="259"/>
      <c r="C10" s="42" t="s">
        <v>37</v>
      </c>
      <c r="D10" s="79">
        <v>2</v>
      </c>
      <c r="E10" s="115" t="s">
        <v>397</v>
      </c>
      <c r="F10" s="115" t="s">
        <v>398</v>
      </c>
      <c r="G10" s="142">
        <v>2</v>
      </c>
      <c r="H10" s="118" t="s">
        <v>543</v>
      </c>
      <c r="I10" s="116" t="s">
        <v>544</v>
      </c>
      <c r="J10" s="152">
        <v>2</v>
      </c>
      <c r="K10" s="154" t="s">
        <v>643</v>
      </c>
      <c r="L10" s="117" t="s">
        <v>644</v>
      </c>
      <c r="M10" s="145">
        <v>2</v>
      </c>
      <c r="N10" s="148" t="s">
        <v>580</v>
      </c>
      <c r="O10" s="147" t="s">
        <v>581</v>
      </c>
      <c r="R10" s="30">
        <f>COUNTIF(D7:D10,"4")</f>
        <v>0</v>
      </c>
      <c r="S10" s="30">
        <f>COUNTIF(G7:G10,"4")</f>
        <v>0</v>
      </c>
      <c r="T10" s="30">
        <f>COUNTIF(J7:J10,"4")</f>
        <v>0</v>
      </c>
      <c r="U10" s="30">
        <f>COUNTIF(M7:M10,"4")</f>
        <v>0</v>
      </c>
    </row>
    <row r="11" spans="1:21" ht="6" customHeight="1" x14ac:dyDescent="0.25">
      <c r="B11" s="227"/>
      <c r="C11" s="228"/>
      <c r="D11" s="228"/>
      <c r="E11" s="228"/>
      <c r="F11" s="228"/>
      <c r="G11" s="228"/>
      <c r="H11" s="228"/>
      <c r="I11" s="228"/>
      <c r="J11" s="228"/>
      <c r="K11" s="250"/>
      <c r="L11" s="43"/>
      <c r="M11" s="130"/>
      <c r="N11" s="144"/>
      <c r="O11" s="144"/>
      <c r="Q11" s="30">
        <f>COUNTIF(D7:D10,"1")</f>
        <v>0</v>
      </c>
      <c r="R11" s="30">
        <f>COUNTIF(D7:D10,"1")</f>
        <v>0</v>
      </c>
      <c r="S11" s="30">
        <f>COUNTIF(D7:D10,"3")</f>
        <v>1</v>
      </c>
    </row>
    <row r="12" spans="1:21" ht="18.75" x14ac:dyDescent="0.2">
      <c r="A12" s="277"/>
      <c r="B12" s="247"/>
      <c r="C12" s="44" t="s">
        <v>72</v>
      </c>
      <c r="D12" s="45"/>
      <c r="E12" s="45"/>
      <c r="F12" s="45"/>
      <c r="G12" s="45"/>
      <c r="H12" s="45"/>
      <c r="I12" s="45"/>
      <c r="J12" s="45"/>
      <c r="K12" s="46"/>
      <c r="L12" s="47"/>
      <c r="M12" s="45"/>
      <c r="N12" s="46"/>
      <c r="O12" s="47"/>
    </row>
    <row r="13" spans="1:21" ht="113.25" customHeight="1" x14ac:dyDescent="0.2">
      <c r="A13" s="277"/>
      <c r="B13" s="248"/>
      <c r="C13" s="48" t="s">
        <v>38</v>
      </c>
      <c r="D13" s="129">
        <v>3</v>
      </c>
      <c r="E13" s="120" t="s">
        <v>212</v>
      </c>
      <c r="F13" s="121" t="s">
        <v>213</v>
      </c>
      <c r="G13" s="131">
        <v>3</v>
      </c>
      <c r="H13" s="120" t="s">
        <v>358</v>
      </c>
      <c r="I13" s="121" t="s">
        <v>359</v>
      </c>
      <c r="J13" s="80">
        <v>2</v>
      </c>
      <c r="K13" s="115" t="s">
        <v>399</v>
      </c>
      <c r="L13" s="119" t="s">
        <v>400</v>
      </c>
      <c r="M13" s="131">
        <v>1</v>
      </c>
      <c r="N13" s="149" t="s">
        <v>749</v>
      </c>
      <c r="O13" s="150" t="s">
        <v>582</v>
      </c>
      <c r="R13" s="30">
        <f>COUNTIF(D13:D17,"1")</f>
        <v>0</v>
      </c>
      <c r="S13" s="30">
        <f>COUNTIF(G13:G17,"1")</f>
        <v>0</v>
      </c>
      <c r="T13" s="30">
        <f>COUNTIF(J13:J17,"1")</f>
        <v>0</v>
      </c>
      <c r="U13" s="30">
        <f>COUNTIF(M13:M17,"1")</f>
        <v>1</v>
      </c>
    </row>
    <row r="14" spans="1:21" ht="98.25" customHeight="1" x14ac:dyDescent="0.2">
      <c r="A14" s="277"/>
      <c r="B14" s="248"/>
      <c r="C14" s="41" t="s">
        <v>39</v>
      </c>
      <c r="D14" s="129">
        <v>2</v>
      </c>
      <c r="E14" s="121" t="s">
        <v>214</v>
      </c>
      <c r="F14" s="124" t="s">
        <v>215</v>
      </c>
      <c r="G14" s="131">
        <v>2</v>
      </c>
      <c r="H14" s="121" t="s">
        <v>360</v>
      </c>
      <c r="I14" s="124" t="s">
        <v>361</v>
      </c>
      <c r="J14" s="80">
        <v>2</v>
      </c>
      <c r="K14" s="122" t="s">
        <v>401</v>
      </c>
      <c r="L14" s="119" t="s">
        <v>402</v>
      </c>
      <c r="M14" s="131">
        <v>2</v>
      </c>
      <c r="N14" s="150" t="s">
        <v>750</v>
      </c>
      <c r="O14" s="150" t="s">
        <v>583</v>
      </c>
      <c r="R14" s="30">
        <f>COUNTIF(D13:D17,"2")</f>
        <v>4</v>
      </c>
      <c r="S14" s="30">
        <f>COUNTIF(G13:G17,"2")</f>
        <v>3</v>
      </c>
      <c r="T14" s="30">
        <f>COUNTIF(J13:J17,"2")</f>
        <v>5</v>
      </c>
      <c r="U14" s="30">
        <f>COUNTIF(M13:M17,"2")</f>
        <v>4</v>
      </c>
    </row>
    <row r="15" spans="1:21" ht="84" customHeight="1" x14ac:dyDescent="0.2">
      <c r="A15" s="277"/>
      <c r="B15" s="248"/>
      <c r="C15" s="41" t="s">
        <v>40</v>
      </c>
      <c r="D15" s="129">
        <v>2</v>
      </c>
      <c r="E15" s="121" t="s">
        <v>216</v>
      </c>
      <c r="F15" s="121" t="s">
        <v>217</v>
      </c>
      <c r="G15" s="131">
        <v>3</v>
      </c>
      <c r="H15" s="121" t="s">
        <v>362</v>
      </c>
      <c r="I15" s="121" t="s">
        <v>363</v>
      </c>
      <c r="J15" s="80">
        <v>2</v>
      </c>
      <c r="K15" s="122" t="s">
        <v>403</v>
      </c>
      <c r="L15" s="119" t="s">
        <v>404</v>
      </c>
      <c r="M15" s="131">
        <v>2</v>
      </c>
      <c r="N15" s="150" t="s">
        <v>584</v>
      </c>
      <c r="O15" s="150" t="s">
        <v>585</v>
      </c>
      <c r="R15" s="30">
        <f>COUNTIF(D13:D17,"3")</f>
        <v>1</v>
      </c>
      <c r="S15" s="30">
        <f>COUNTIF(G13:G17,"3")</f>
        <v>2</v>
      </c>
      <c r="T15" s="30">
        <f>COUNTIF(J13:J17,"3")</f>
        <v>0</v>
      </c>
      <c r="U15" s="30">
        <f>COUNTIF(M13:M17,"3")</f>
        <v>0</v>
      </c>
    </row>
    <row r="16" spans="1:21" ht="108" customHeight="1" x14ac:dyDescent="0.2">
      <c r="A16" s="277"/>
      <c r="B16" s="248"/>
      <c r="C16" s="42" t="s">
        <v>41</v>
      </c>
      <c r="D16" s="129">
        <v>2</v>
      </c>
      <c r="E16" s="121" t="s">
        <v>218</v>
      </c>
      <c r="F16" s="121" t="s">
        <v>219</v>
      </c>
      <c r="G16" s="131">
        <v>2</v>
      </c>
      <c r="H16" s="121" t="s">
        <v>364</v>
      </c>
      <c r="I16" s="121" t="s">
        <v>219</v>
      </c>
      <c r="J16" s="80">
        <v>2</v>
      </c>
      <c r="K16" s="122" t="s">
        <v>405</v>
      </c>
      <c r="L16" s="119" t="s">
        <v>406</v>
      </c>
      <c r="M16" s="131">
        <v>2</v>
      </c>
      <c r="N16" s="150" t="s">
        <v>586</v>
      </c>
      <c r="O16" s="150" t="s">
        <v>587</v>
      </c>
      <c r="R16" s="30">
        <f>COUNTIF(D13:D17,"4")</f>
        <v>0</v>
      </c>
      <c r="S16" s="30">
        <f>COUNTIF(G13:G17,"4")</f>
        <v>0</v>
      </c>
      <c r="T16" s="30">
        <f>COUNTIF(J13:J17,"4")</f>
        <v>0</v>
      </c>
      <c r="U16" s="30">
        <f>COUNTIF(M13:M17,"4")</f>
        <v>0</v>
      </c>
    </row>
    <row r="17" spans="1:21" ht="87" customHeight="1" x14ac:dyDescent="0.2">
      <c r="A17" s="277"/>
      <c r="B17" s="249"/>
      <c r="C17" s="41" t="s">
        <v>42</v>
      </c>
      <c r="D17" s="129">
        <v>2</v>
      </c>
      <c r="E17" s="121" t="s">
        <v>220</v>
      </c>
      <c r="F17" s="124" t="s">
        <v>221</v>
      </c>
      <c r="G17" s="131">
        <v>2</v>
      </c>
      <c r="H17" s="121" t="s">
        <v>365</v>
      </c>
      <c r="I17" s="124" t="s">
        <v>366</v>
      </c>
      <c r="J17" s="80">
        <v>2</v>
      </c>
      <c r="K17" s="122" t="s">
        <v>407</v>
      </c>
      <c r="L17" s="119" t="s">
        <v>408</v>
      </c>
      <c r="M17" s="131">
        <v>2</v>
      </c>
      <c r="N17" s="150" t="s">
        <v>588</v>
      </c>
      <c r="O17" s="150" t="s">
        <v>589</v>
      </c>
    </row>
    <row r="18" spans="1:21" ht="7.5" customHeight="1" x14ac:dyDescent="0.25">
      <c r="B18" s="260"/>
      <c r="C18" s="261"/>
      <c r="D18" s="261"/>
      <c r="E18" s="261"/>
      <c r="F18" s="261"/>
      <c r="G18" s="261"/>
      <c r="H18" s="261"/>
      <c r="I18" s="261"/>
      <c r="J18" s="261"/>
      <c r="K18" s="262"/>
      <c r="L18" s="43"/>
      <c r="M18" s="130"/>
      <c r="N18" s="144"/>
      <c r="O18" s="144"/>
    </row>
    <row r="19" spans="1:21" ht="18.75" x14ac:dyDescent="0.2">
      <c r="A19" s="277"/>
      <c r="B19" s="247"/>
      <c r="C19" s="44" t="s">
        <v>43</v>
      </c>
      <c r="D19" s="45"/>
      <c r="E19" s="45"/>
      <c r="F19" s="45"/>
      <c r="G19" s="45"/>
      <c r="H19" s="45"/>
      <c r="I19" s="45"/>
      <c r="J19" s="45"/>
      <c r="K19" s="46"/>
      <c r="L19" s="47"/>
      <c r="M19" s="45"/>
      <c r="N19" s="46"/>
      <c r="O19" s="47"/>
    </row>
    <row r="20" spans="1:21" ht="57" customHeight="1" x14ac:dyDescent="0.2">
      <c r="A20" s="277"/>
      <c r="B20" s="263"/>
      <c r="C20" s="49" t="s">
        <v>44</v>
      </c>
      <c r="D20" s="129">
        <v>3</v>
      </c>
      <c r="E20" s="116" t="s">
        <v>222</v>
      </c>
      <c r="F20" s="116"/>
      <c r="G20" s="131">
        <v>3</v>
      </c>
      <c r="H20" s="116" t="s">
        <v>367</v>
      </c>
      <c r="I20" s="116" t="s">
        <v>368</v>
      </c>
      <c r="J20" s="80">
        <v>2</v>
      </c>
      <c r="K20" s="115" t="s">
        <v>409</v>
      </c>
      <c r="L20" s="115" t="s">
        <v>410</v>
      </c>
      <c r="M20" s="131">
        <v>2</v>
      </c>
      <c r="N20" s="125" t="s">
        <v>590</v>
      </c>
      <c r="O20" s="126" t="s">
        <v>591</v>
      </c>
      <c r="R20" s="30">
        <f>COUNTIF(D20:D27,"1")</f>
        <v>2</v>
      </c>
      <c r="S20" s="30">
        <f>COUNTIF(G20:G27,"1")</f>
        <v>2</v>
      </c>
      <c r="T20" s="30">
        <f>COUNTIF(J20:J27,"1")</f>
        <v>2</v>
      </c>
      <c r="U20" s="30">
        <f>COUNTIF(M20:M27,"1")</f>
        <v>2</v>
      </c>
    </row>
    <row r="21" spans="1:21" ht="64.5" customHeight="1" x14ac:dyDescent="0.2">
      <c r="A21" s="277"/>
      <c r="B21" s="263"/>
      <c r="C21" s="50" t="s">
        <v>45</v>
      </c>
      <c r="D21" s="129">
        <v>2</v>
      </c>
      <c r="E21" s="124" t="s">
        <v>223</v>
      </c>
      <c r="F21" s="116" t="s">
        <v>224</v>
      </c>
      <c r="G21" s="131">
        <v>2</v>
      </c>
      <c r="H21" s="124" t="s">
        <v>369</v>
      </c>
      <c r="I21" s="116" t="s">
        <v>370</v>
      </c>
      <c r="J21" s="80">
        <v>2</v>
      </c>
      <c r="K21" s="122" t="s">
        <v>411</v>
      </c>
      <c r="L21" s="115" t="s">
        <v>412</v>
      </c>
      <c r="M21" s="131">
        <v>2</v>
      </c>
      <c r="N21" s="126" t="s">
        <v>592</v>
      </c>
      <c r="O21" s="126" t="s">
        <v>593</v>
      </c>
      <c r="R21" s="30">
        <f>COUNTIF(D20:D27,"2")</f>
        <v>5</v>
      </c>
      <c r="S21" s="30">
        <f>COUNTIF(G20:G27,"2")</f>
        <v>5</v>
      </c>
      <c r="T21" s="30">
        <f>COUNTIF(J20:J27,"2")</f>
        <v>6</v>
      </c>
      <c r="U21" s="30">
        <f>COUNTIF(M20:M27,"2")</f>
        <v>6</v>
      </c>
    </row>
    <row r="22" spans="1:21" ht="82.5" customHeight="1" x14ac:dyDescent="0.2">
      <c r="A22" s="277"/>
      <c r="B22" s="263"/>
      <c r="C22" s="50" t="s">
        <v>46</v>
      </c>
      <c r="D22" s="129">
        <v>1</v>
      </c>
      <c r="E22" s="118" t="s">
        <v>225</v>
      </c>
      <c r="F22" s="124" t="s">
        <v>226</v>
      </c>
      <c r="G22" s="131">
        <v>1</v>
      </c>
      <c r="H22" s="118" t="s">
        <v>371</v>
      </c>
      <c r="I22" s="124" t="s">
        <v>372</v>
      </c>
      <c r="J22" s="80">
        <v>1</v>
      </c>
      <c r="K22" s="122" t="s">
        <v>413</v>
      </c>
      <c r="L22" s="115" t="s">
        <v>414</v>
      </c>
      <c r="M22" s="131">
        <v>1</v>
      </c>
      <c r="N22" s="126" t="s">
        <v>594</v>
      </c>
      <c r="O22" s="126" t="s">
        <v>595</v>
      </c>
      <c r="R22" s="30">
        <f>COUNTIF(D20:D27,"3")</f>
        <v>1</v>
      </c>
      <c r="S22" s="30">
        <f>COUNTIF(G20:G27,"3")</f>
        <v>1</v>
      </c>
      <c r="T22" s="30">
        <f>COUNTIF(J20:J27,"3")</f>
        <v>0</v>
      </c>
      <c r="U22" s="30">
        <f>COUNTIF(M20:M27,"3")</f>
        <v>0</v>
      </c>
    </row>
    <row r="23" spans="1:21" ht="60" customHeight="1" x14ac:dyDescent="0.2">
      <c r="A23" s="277"/>
      <c r="B23" s="263"/>
      <c r="C23" s="50" t="s">
        <v>47</v>
      </c>
      <c r="D23" s="129">
        <v>1</v>
      </c>
      <c r="E23" s="118" t="s">
        <v>227</v>
      </c>
      <c r="F23" s="124" t="s">
        <v>228</v>
      </c>
      <c r="G23" s="131">
        <v>1</v>
      </c>
      <c r="H23" s="118" t="s">
        <v>373</v>
      </c>
      <c r="I23" s="124" t="s">
        <v>374</v>
      </c>
      <c r="J23" s="80">
        <v>1</v>
      </c>
      <c r="K23" s="122" t="s">
        <v>415</v>
      </c>
      <c r="L23" s="115" t="s">
        <v>416</v>
      </c>
      <c r="M23" s="131">
        <v>2</v>
      </c>
      <c r="N23" s="126" t="s">
        <v>596</v>
      </c>
      <c r="O23" s="126" t="s">
        <v>597</v>
      </c>
      <c r="R23" s="30">
        <f>COUNTIF(D20:D27,"4")</f>
        <v>0</v>
      </c>
      <c r="S23" s="30">
        <f>COUNTIF(G20:G27,"4")</f>
        <v>0</v>
      </c>
      <c r="T23" s="30">
        <f>COUNTIF(J20:J27,"4")</f>
        <v>0</v>
      </c>
      <c r="U23" s="30">
        <f>COUNTIF(M20:M27,"4")</f>
        <v>0</v>
      </c>
    </row>
    <row r="24" spans="1:21" ht="63.75" customHeight="1" x14ac:dyDescent="0.2">
      <c r="A24" s="277"/>
      <c r="B24" s="263"/>
      <c r="C24" s="50" t="s">
        <v>48</v>
      </c>
      <c r="D24" s="129">
        <v>2</v>
      </c>
      <c r="E24" s="118" t="s">
        <v>229</v>
      </c>
      <c r="F24" s="116"/>
      <c r="G24" s="131">
        <v>2</v>
      </c>
      <c r="H24" s="118" t="s">
        <v>375</v>
      </c>
      <c r="I24" s="116" t="s">
        <v>376</v>
      </c>
      <c r="J24" s="80">
        <v>2</v>
      </c>
      <c r="K24" s="122" t="s">
        <v>417</v>
      </c>
      <c r="L24" s="115" t="s">
        <v>418</v>
      </c>
      <c r="M24" s="131">
        <v>1</v>
      </c>
      <c r="N24" s="126" t="s">
        <v>598</v>
      </c>
      <c r="O24" s="126" t="s">
        <v>599</v>
      </c>
    </row>
    <row r="25" spans="1:21" ht="66" customHeight="1" x14ac:dyDescent="0.2">
      <c r="A25" s="277"/>
      <c r="B25" s="263"/>
      <c r="C25" s="50" t="s">
        <v>49</v>
      </c>
      <c r="D25" s="129">
        <v>2</v>
      </c>
      <c r="E25" s="124" t="s">
        <v>230</v>
      </c>
      <c r="F25" s="116" t="s">
        <v>231</v>
      </c>
      <c r="G25" s="131">
        <v>2</v>
      </c>
      <c r="H25" s="124" t="s">
        <v>377</v>
      </c>
      <c r="I25" s="116" t="s">
        <v>231</v>
      </c>
      <c r="J25" s="80">
        <v>2</v>
      </c>
      <c r="K25" s="122" t="s">
        <v>419</v>
      </c>
      <c r="L25" s="115" t="s">
        <v>420</v>
      </c>
      <c r="M25" s="131">
        <v>2</v>
      </c>
      <c r="N25" s="126" t="s">
        <v>600</v>
      </c>
      <c r="O25" s="126" t="s">
        <v>601</v>
      </c>
    </row>
    <row r="26" spans="1:21" ht="96" customHeight="1" x14ac:dyDescent="0.2">
      <c r="A26" s="277"/>
      <c r="B26" s="263"/>
      <c r="C26" s="50" t="s">
        <v>50</v>
      </c>
      <c r="D26" s="129">
        <v>2</v>
      </c>
      <c r="E26" s="124" t="s">
        <v>232</v>
      </c>
      <c r="F26" s="116" t="s">
        <v>233</v>
      </c>
      <c r="G26" s="131">
        <v>2</v>
      </c>
      <c r="H26" s="117" t="s">
        <v>378</v>
      </c>
      <c r="I26" s="116" t="s">
        <v>233</v>
      </c>
      <c r="J26" s="80">
        <v>2</v>
      </c>
      <c r="K26" s="122" t="s">
        <v>421</v>
      </c>
      <c r="L26" s="115" t="s">
        <v>422</v>
      </c>
      <c r="M26" s="131">
        <v>2</v>
      </c>
      <c r="N26" s="126" t="s">
        <v>602</v>
      </c>
      <c r="O26" s="126" t="s">
        <v>603</v>
      </c>
    </row>
    <row r="27" spans="1:21" ht="75" customHeight="1" x14ac:dyDescent="0.2">
      <c r="A27" s="277"/>
      <c r="B27" s="264"/>
      <c r="C27" s="50" t="s">
        <v>51</v>
      </c>
      <c r="D27" s="129">
        <v>2</v>
      </c>
      <c r="E27" s="118" t="s">
        <v>234</v>
      </c>
      <c r="F27" s="116" t="s">
        <v>233</v>
      </c>
      <c r="G27" s="131">
        <v>2</v>
      </c>
      <c r="H27" s="118" t="s">
        <v>379</v>
      </c>
      <c r="I27" s="116" t="s">
        <v>233</v>
      </c>
      <c r="J27" s="80">
        <v>2</v>
      </c>
      <c r="K27" s="122" t="s">
        <v>423</v>
      </c>
      <c r="L27" s="115" t="s">
        <v>424</v>
      </c>
      <c r="M27" s="131">
        <v>2</v>
      </c>
      <c r="N27" s="126" t="s">
        <v>604</v>
      </c>
      <c r="O27" s="126" t="s">
        <v>605</v>
      </c>
    </row>
    <row r="28" spans="1:21" ht="7.5" customHeight="1" x14ac:dyDescent="0.25">
      <c r="B28" s="227"/>
      <c r="C28" s="228"/>
      <c r="D28" s="228"/>
      <c r="E28" s="228"/>
      <c r="F28" s="228"/>
      <c r="G28" s="228"/>
      <c r="H28" s="228"/>
      <c r="I28" s="228"/>
      <c r="J28" s="228"/>
      <c r="K28" s="250"/>
      <c r="L28" s="43"/>
      <c r="M28" s="130"/>
      <c r="N28" s="144"/>
      <c r="O28" s="144"/>
    </row>
    <row r="29" spans="1:21" ht="18.75" x14ac:dyDescent="0.2">
      <c r="A29" s="277"/>
      <c r="B29" s="247"/>
      <c r="C29" s="44" t="s">
        <v>52</v>
      </c>
      <c r="D29" s="45"/>
      <c r="E29" s="45"/>
      <c r="F29" s="45"/>
      <c r="G29" s="45"/>
      <c r="H29" s="45"/>
      <c r="I29" s="45"/>
      <c r="J29" s="45"/>
      <c r="K29" s="46"/>
      <c r="L29" s="47"/>
      <c r="M29" s="45"/>
      <c r="N29" s="46"/>
      <c r="O29" s="47"/>
    </row>
    <row r="30" spans="1:21" ht="39.950000000000003" customHeight="1" x14ac:dyDescent="0.2">
      <c r="A30" s="277"/>
      <c r="B30" s="248"/>
      <c r="C30" s="48" t="s">
        <v>53</v>
      </c>
      <c r="D30" s="129">
        <v>2</v>
      </c>
      <c r="E30" s="123" t="s">
        <v>235</v>
      </c>
      <c r="F30" s="124" t="s">
        <v>236</v>
      </c>
      <c r="G30" s="131">
        <v>2</v>
      </c>
      <c r="H30" s="123" t="s">
        <v>235</v>
      </c>
      <c r="I30" s="124" t="s">
        <v>236</v>
      </c>
      <c r="J30" s="80">
        <v>2</v>
      </c>
      <c r="K30" s="115" t="s">
        <v>425</v>
      </c>
      <c r="L30" s="115" t="s">
        <v>426</v>
      </c>
      <c r="M30" s="131">
        <v>2</v>
      </c>
      <c r="N30" s="125" t="s">
        <v>606</v>
      </c>
      <c r="O30" s="126" t="s">
        <v>607</v>
      </c>
      <c r="R30" s="30">
        <f>COUNTIF(D30:D33,"1")</f>
        <v>1</v>
      </c>
      <c r="S30" s="30">
        <f>COUNTIF(G30:G33,"1")</f>
        <v>1</v>
      </c>
      <c r="T30" s="30">
        <f>COUNTIF(J30:J33,"1")</f>
        <v>2</v>
      </c>
      <c r="U30" s="30">
        <f>COUNTIF(M30:M33,"1")</f>
        <v>3</v>
      </c>
    </row>
    <row r="31" spans="1:21" ht="39.950000000000003" customHeight="1" x14ac:dyDescent="0.2">
      <c r="A31" s="277"/>
      <c r="B31" s="248"/>
      <c r="C31" s="41" t="s">
        <v>54</v>
      </c>
      <c r="D31" s="129">
        <v>2</v>
      </c>
      <c r="E31" s="124" t="s">
        <v>237</v>
      </c>
      <c r="F31" s="124" t="s">
        <v>238</v>
      </c>
      <c r="G31" s="131">
        <v>2</v>
      </c>
      <c r="H31" s="124" t="s">
        <v>237</v>
      </c>
      <c r="I31" s="124" t="s">
        <v>238</v>
      </c>
      <c r="J31" s="80">
        <v>2</v>
      </c>
      <c r="K31" s="122" t="s">
        <v>427</v>
      </c>
      <c r="L31" s="115" t="s">
        <v>428</v>
      </c>
      <c r="M31" s="131">
        <v>1</v>
      </c>
      <c r="N31" s="126" t="s">
        <v>608</v>
      </c>
      <c r="O31" s="126" t="s">
        <v>609</v>
      </c>
      <c r="R31" s="30">
        <f>COUNTIF(D30:D33,"2")</f>
        <v>3</v>
      </c>
      <c r="S31" s="30">
        <f>COUNTIF(G30:G33,"2")</f>
        <v>3</v>
      </c>
      <c r="T31" s="30">
        <f>COUNTIF(J30:J33,"2")</f>
        <v>2</v>
      </c>
      <c r="U31" s="30">
        <f>COUNTIF(M30:M33,"2")</f>
        <v>1</v>
      </c>
    </row>
    <row r="32" spans="1:21" ht="39.950000000000003" customHeight="1" x14ac:dyDescent="0.2">
      <c r="A32" s="277"/>
      <c r="B32" s="248"/>
      <c r="C32" s="41" t="s">
        <v>55</v>
      </c>
      <c r="D32" s="129">
        <v>1</v>
      </c>
      <c r="E32" s="124" t="s">
        <v>239</v>
      </c>
      <c r="F32" s="124" t="s">
        <v>240</v>
      </c>
      <c r="G32" s="131">
        <v>1</v>
      </c>
      <c r="H32" s="124" t="s">
        <v>239</v>
      </c>
      <c r="I32" s="124" t="s">
        <v>240</v>
      </c>
      <c r="J32" s="80">
        <v>1</v>
      </c>
      <c r="K32" s="122" t="s">
        <v>429</v>
      </c>
      <c r="L32" s="115" t="s">
        <v>430</v>
      </c>
      <c r="M32" s="131">
        <v>1</v>
      </c>
      <c r="N32" s="126" t="s">
        <v>610</v>
      </c>
      <c r="O32" s="126" t="s">
        <v>611</v>
      </c>
      <c r="R32" s="30">
        <f>COUNTIF(D30:D33,"3")</f>
        <v>0</v>
      </c>
      <c r="S32" s="30">
        <f>COUNTIF(G30:G33,"3")</f>
        <v>0</v>
      </c>
      <c r="T32" s="30">
        <f>COUNTIF(J30:J33,"31")</f>
        <v>0</v>
      </c>
      <c r="U32" s="30">
        <f>COUNTIF(M30:M33,"3")</f>
        <v>0</v>
      </c>
    </row>
    <row r="33" spans="1:21" ht="39.950000000000003" customHeight="1" x14ac:dyDescent="0.2">
      <c r="A33" s="277"/>
      <c r="B33" s="249"/>
      <c r="C33" s="41" t="s">
        <v>56</v>
      </c>
      <c r="D33" s="129">
        <v>2</v>
      </c>
      <c r="E33" s="124" t="s">
        <v>241</v>
      </c>
      <c r="F33" s="124" t="s">
        <v>242</v>
      </c>
      <c r="G33" s="131">
        <v>2</v>
      </c>
      <c r="H33" s="124" t="s">
        <v>241</v>
      </c>
      <c r="I33" s="124" t="s">
        <v>242</v>
      </c>
      <c r="J33" s="80">
        <v>1</v>
      </c>
      <c r="K33" s="122" t="s">
        <v>431</v>
      </c>
      <c r="L33" s="115" t="s">
        <v>432</v>
      </c>
      <c r="M33" s="131">
        <v>1</v>
      </c>
      <c r="N33" s="126" t="s">
        <v>612</v>
      </c>
      <c r="O33" s="126" t="s">
        <v>613</v>
      </c>
      <c r="R33" s="30">
        <f>COUNTIF(D30:D33,"4")</f>
        <v>0</v>
      </c>
      <c r="S33" s="30">
        <f>COUNTIF(G30:G33,"4")</f>
        <v>0</v>
      </c>
      <c r="T33" s="30">
        <f>COUNTIF(J30:J33,"4")</f>
        <v>0</v>
      </c>
      <c r="U33" s="30">
        <f>COUNTIF(M30:M33,"4")</f>
        <v>0</v>
      </c>
    </row>
    <row r="34" spans="1:21" ht="9" customHeight="1" x14ac:dyDescent="0.25">
      <c r="B34" s="260"/>
      <c r="C34" s="261"/>
      <c r="D34" s="261"/>
      <c r="E34" s="261"/>
      <c r="F34" s="261"/>
      <c r="G34" s="261"/>
      <c r="H34" s="261"/>
      <c r="I34" s="261"/>
      <c r="J34" s="261"/>
      <c r="K34" s="262"/>
      <c r="L34" s="43"/>
      <c r="M34" s="130"/>
      <c r="N34" s="144"/>
      <c r="O34" s="144"/>
    </row>
    <row r="35" spans="1:21" ht="18.75" x14ac:dyDescent="0.2">
      <c r="A35" s="277"/>
      <c r="B35" s="247"/>
      <c r="C35" s="51" t="s">
        <v>57</v>
      </c>
      <c r="D35" s="265"/>
      <c r="E35" s="265"/>
      <c r="F35" s="265"/>
      <c r="G35" s="265"/>
      <c r="H35" s="265"/>
      <c r="I35" s="265"/>
      <c r="J35" s="265"/>
      <c r="K35" s="265"/>
      <c r="L35" s="52"/>
      <c r="M35" s="101"/>
      <c r="N35" s="101"/>
      <c r="O35" s="143"/>
    </row>
    <row r="36" spans="1:21" ht="62.25" customHeight="1" x14ac:dyDescent="0.2">
      <c r="A36" s="277"/>
      <c r="B36" s="248"/>
      <c r="C36" s="48" t="s">
        <v>58</v>
      </c>
      <c r="D36" s="129">
        <v>2</v>
      </c>
      <c r="E36" s="123" t="s">
        <v>243</v>
      </c>
      <c r="F36" s="124" t="s">
        <v>244</v>
      </c>
      <c r="G36" s="131">
        <v>2</v>
      </c>
      <c r="H36" s="123" t="s">
        <v>243</v>
      </c>
      <c r="I36" s="124" t="s">
        <v>244</v>
      </c>
      <c r="J36" s="80">
        <v>2</v>
      </c>
      <c r="K36" s="115" t="s">
        <v>433</v>
      </c>
      <c r="L36" s="115" t="s">
        <v>434</v>
      </c>
      <c r="M36" s="131">
        <v>1</v>
      </c>
      <c r="N36" s="125" t="s">
        <v>614</v>
      </c>
      <c r="O36" s="126" t="s">
        <v>615</v>
      </c>
      <c r="R36" s="30">
        <f>COUNTIF(D36:D44,"1")</f>
        <v>2</v>
      </c>
      <c r="S36" s="30">
        <f>COUNTIF(G36:G44,"1")</f>
        <v>2</v>
      </c>
      <c r="T36" s="30">
        <f>COUNTIF(J36:J44,"1")</f>
        <v>2</v>
      </c>
      <c r="U36" s="30">
        <f>COUNTIF(M36:M44,"1")</f>
        <v>5</v>
      </c>
    </row>
    <row r="37" spans="1:21" ht="58.5" customHeight="1" x14ac:dyDescent="0.2">
      <c r="A37" s="277"/>
      <c r="B37" s="248"/>
      <c r="C37" s="41" t="s">
        <v>59</v>
      </c>
      <c r="D37" s="129">
        <v>2</v>
      </c>
      <c r="E37" s="124" t="s">
        <v>245</v>
      </c>
      <c r="F37" s="124" t="s">
        <v>246</v>
      </c>
      <c r="G37" s="131">
        <v>2</v>
      </c>
      <c r="H37" s="124" t="s">
        <v>245</v>
      </c>
      <c r="I37" s="124" t="s">
        <v>246</v>
      </c>
      <c r="J37" s="80">
        <v>2</v>
      </c>
      <c r="K37" s="122" t="s">
        <v>245</v>
      </c>
      <c r="L37" s="115" t="s">
        <v>435</v>
      </c>
      <c r="M37" s="131">
        <v>1</v>
      </c>
      <c r="N37" s="126" t="s">
        <v>616</v>
      </c>
      <c r="O37" s="126" t="s">
        <v>611</v>
      </c>
      <c r="R37" s="30">
        <f>COUNTIF(D36:D44,"2")</f>
        <v>7</v>
      </c>
      <c r="S37" s="30">
        <f>COUNTIF(G36:G44,"2")</f>
        <v>7</v>
      </c>
      <c r="T37" s="30">
        <f>COUNTIF(J36:J44,"2")</f>
        <v>7</v>
      </c>
      <c r="U37" s="30">
        <f>COUNTIF(M36:M44,"2")</f>
        <v>4</v>
      </c>
    </row>
    <row r="38" spans="1:21" ht="62.25" customHeight="1" x14ac:dyDescent="0.2">
      <c r="A38" s="277"/>
      <c r="B38" s="248"/>
      <c r="C38" s="41" t="s">
        <v>60</v>
      </c>
      <c r="D38" s="129">
        <v>2</v>
      </c>
      <c r="E38" s="124" t="s">
        <v>247</v>
      </c>
      <c r="F38" s="124" t="s">
        <v>248</v>
      </c>
      <c r="G38" s="131">
        <v>2</v>
      </c>
      <c r="H38" s="124" t="s">
        <v>247</v>
      </c>
      <c r="I38" s="124" t="s">
        <v>248</v>
      </c>
      <c r="J38" s="80">
        <v>2</v>
      </c>
      <c r="K38" s="122" t="s">
        <v>436</v>
      </c>
      <c r="L38" s="115" t="s">
        <v>437</v>
      </c>
      <c r="M38" s="131">
        <v>2</v>
      </c>
      <c r="N38" s="126" t="s">
        <v>617</v>
      </c>
      <c r="O38" s="126" t="s">
        <v>611</v>
      </c>
      <c r="R38" s="30">
        <f>COUNTIF(D36:D44,"3")</f>
        <v>0</v>
      </c>
      <c r="S38" s="30">
        <f>COUNTIF(G36:G44,"3")</f>
        <v>0</v>
      </c>
      <c r="T38" s="30">
        <f>COUNTIF(J36:J44,"3")</f>
        <v>0</v>
      </c>
      <c r="U38" s="30">
        <f>COUNTIF(M36:M44,"3")</f>
        <v>0</v>
      </c>
    </row>
    <row r="39" spans="1:21" ht="51.75" customHeight="1" x14ac:dyDescent="0.2">
      <c r="A39" s="277"/>
      <c r="B39" s="248"/>
      <c r="C39" s="41" t="s">
        <v>61</v>
      </c>
      <c r="D39" s="129">
        <v>2</v>
      </c>
      <c r="E39" s="124" t="s">
        <v>249</v>
      </c>
      <c r="F39" s="124" t="s">
        <v>250</v>
      </c>
      <c r="G39" s="131">
        <v>2</v>
      </c>
      <c r="H39" s="124" t="s">
        <v>249</v>
      </c>
      <c r="I39" s="124" t="s">
        <v>250</v>
      </c>
      <c r="J39" s="80">
        <v>2</v>
      </c>
      <c r="K39" s="122" t="s">
        <v>249</v>
      </c>
      <c r="L39" s="115" t="s">
        <v>438</v>
      </c>
      <c r="M39" s="131">
        <v>2</v>
      </c>
      <c r="N39" s="126" t="s">
        <v>618</v>
      </c>
      <c r="O39" s="126" t="s">
        <v>619</v>
      </c>
      <c r="R39" s="30">
        <f>COUNTIF(D36:D44,"4")</f>
        <v>0</v>
      </c>
      <c r="S39" s="30">
        <f>COUNTIF(G36:G44,"4")</f>
        <v>0</v>
      </c>
      <c r="T39" s="30">
        <f>COUNTIF(J36:J44,"4")</f>
        <v>0</v>
      </c>
      <c r="U39" s="30">
        <f>COUNTIF(M36:M44,"4")</f>
        <v>0</v>
      </c>
    </row>
    <row r="40" spans="1:21" ht="57" customHeight="1" x14ac:dyDescent="0.2">
      <c r="A40" s="277"/>
      <c r="B40" s="248"/>
      <c r="C40" s="41" t="s">
        <v>62</v>
      </c>
      <c r="D40" s="129">
        <v>2</v>
      </c>
      <c r="E40" s="124" t="s">
        <v>251</v>
      </c>
      <c r="F40" s="124" t="s">
        <v>252</v>
      </c>
      <c r="G40" s="131">
        <v>2</v>
      </c>
      <c r="H40" s="124" t="s">
        <v>251</v>
      </c>
      <c r="I40" s="124" t="s">
        <v>252</v>
      </c>
      <c r="J40" s="80">
        <v>2</v>
      </c>
      <c r="K40" s="122" t="s">
        <v>439</v>
      </c>
      <c r="L40" s="115" t="s">
        <v>440</v>
      </c>
      <c r="M40" s="131">
        <v>2</v>
      </c>
      <c r="N40" s="126" t="s">
        <v>620</v>
      </c>
      <c r="O40" s="126" t="s">
        <v>621</v>
      </c>
    </row>
    <row r="41" spans="1:21" ht="55.5" customHeight="1" x14ac:dyDescent="0.2">
      <c r="A41" s="277"/>
      <c r="B41" s="248"/>
      <c r="C41" s="41" t="s">
        <v>63</v>
      </c>
      <c r="D41" s="129">
        <v>1</v>
      </c>
      <c r="E41" s="124" t="s">
        <v>253</v>
      </c>
      <c r="F41" s="124" t="s">
        <v>254</v>
      </c>
      <c r="G41" s="131">
        <v>1</v>
      </c>
      <c r="H41" s="124" t="s">
        <v>253</v>
      </c>
      <c r="I41" s="124" t="s">
        <v>254</v>
      </c>
      <c r="J41" s="80">
        <v>1</v>
      </c>
      <c r="K41" s="122" t="s">
        <v>441</v>
      </c>
      <c r="L41" s="115" t="s">
        <v>442</v>
      </c>
      <c r="M41" s="131">
        <v>1</v>
      </c>
      <c r="N41" s="126" t="s">
        <v>622</v>
      </c>
      <c r="O41" s="126" t="s">
        <v>623</v>
      </c>
    </row>
    <row r="42" spans="1:21" ht="75.75" customHeight="1" x14ac:dyDescent="0.2">
      <c r="A42" s="277"/>
      <c r="B42" s="248"/>
      <c r="C42" s="41" t="s">
        <v>64</v>
      </c>
      <c r="D42" s="129">
        <v>2</v>
      </c>
      <c r="E42" s="124" t="s">
        <v>255</v>
      </c>
      <c r="F42" s="124" t="s">
        <v>256</v>
      </c>
      <c r="G42" s="131">
        <v>2</v>
      </c>
      <c r="H42" s="124" t="s">
        <v>255</v>
      </c>
      <c r="I42" s="124" t="s">
        <v>256</v>
      </c>
      <c r="J42" s="80">
        <v>2</v>
      </c>
      <c r="K42" s="122" t="s">
        <v>443</v>
      </c>
      <c r="L42" s="115" t="s">
        <v>444</v>
      </c>
      <c r="M42" s="131">
        <v>2</v>
      </c>
      <c r="N42" s="126" t="s">
        <v>624</v>
      </c>
      <c r="O42" s="126" t="s">
        <v>625</v>
      </c>
    </row>
    <row r="43" spans="1:21" ht="65.25" customHeight="1" x14ac:dyDescent="0.2">
      <c r="A43" s="277"/>
      <c r="B43" s="248"/>
      <c r="C43" s="41" t="s">
        <v>65</v>
      </c>
      <c r="D43" s="129">
        <v>1</v>
      </c>
      <c r="E43" s="124" t="s">
        <v>257</v>
      </c>
      <c r="F43" s="124" t="s">
        <v>258</v>
      </c>
      <c r="G43" s="131">
        <v>1</v>
      </c>
      <c r="H43" s="124" t="s">
        <v>257</v>
      </c>
      <c r="I43" s="124" t="s">
        <v>258</v>
      </c>
      <c r="J43" s="80">
        <v>2</v>
      </c>
      <c r="K43" s="122" t="s">
        <v>257</v>
      </c>
      <c r="L43" s="115" t="s">
        <v>445</v>
      </c>
      <c r="M43" s="131">
        <v>1</v>
      </c>
      <c r="N43" s="126" t="s">
        <v>626</v>
      </c>
      <c r="O43" s="126" t="s">
        <v>627</v>
      </c>
    </row>
    <row r="44" spans="1:21" ht="66.75" customHeight="1" x14ac:dyDescent="0.2">
      <c r="A44" s="277"/>
      <c r="B44" s="249"/>
      <c r="C44" s="41" t="s">
        <v>66</v>
      </c>
      <c r="D44" s="129">
        <v>2</v>
      </c>
      <c r="E44" s="124" t="s">
        <v>259</v>
      </c>
      <c r="F44" s="124" t="s">
        <v>260</v>
      </c>
      <c r="G44" s="131">
        <v>2</v>
      </c>
      <c r="H44" s="124" t="s">
        <v>259</v>
      </c>
      <c r="I44" s="124" t="s">
        <v>260</v>
      </c>
      <c r="J44" s="80">
        <v>1</v>
      </c>
      <c r="K44" s="140" t="s">
        <v>446</v>
      </c>
      <c r="L44" s="115" t="s">
        <v>447</v>
      </c>
      <c r="M44" s="131">
        <v>1</v>
      </c>
      <c r="N44" s="126" t="s">
        <v>628</v>
      </c>
      <c r="O44" s="126" t="s">
        <v>629</v>
      </c>
    </row>
    <row r="45" spans="1:21" ht="6.75" customHeight="1" x14ac:dyDescent="0.25">
      <c r="B45" s="260"/>
      <c r="C45" s="261"/>
      <c r="D45" s="261"/>
      <c r="E45" s="261"/>
      <c r="F45" s="261"/>
      <c r="G45" s="261"/>
      <c r="H45" s="261"/>
      <c r="I45" s="261"/>
      <c r="J45" s="261"/>
      <c r="K45" s="262"/>
      <c r="L45" s="43"/>
      <c r="M45" s="130"/>
      <c r="N45" s="144"/>
      <c r="O45" s="144"/>
    </row>
    <row r="46" spans="1:21" ht="18.75" x14ac:dyDescent="0.2">
      <c r="A46" s="277"/>
      <c r="B46" s="247"/>
      <c r="C46" s="44" t="s">
        <v>67</v>
      </c>
      <c r="D46" s="45"/>
      <c r="E46" s="45"/>
      <c r="F46" s="45"/>
      <c r="G46" s="45"/>
      <c r="H46" s="45"/>
      <c r="I46" s="45"/>
      <c r="J46" s="45"/>
      <c r="K46" s="46"/>
      <c r="L46" s="47"/>
      <c r="M46" s="45"/>
      <c r="N46" s="46"/>
      <c r="O46" s="47"/>
    </row>
    <row r="47" spans="1:21" ht="69" customHeight="1" x14ac:dyDescent="0.2">
      <c r="A47" s="277"/>
      <c r="B47" s="248"/>
      <c r="C47" s="48" t="s">
        <v>68</v>
      </c>
      <c r="D47" s="81">
        <v>2</v>
      </c>
      <c r="E47" s="84" t="s">
        <v>261</v>
      </c>
      <c r="F47" s="85" t="s">
        <v>262</v>
      </c>
      <c r="G47" s="105">
        <v>2</v>
      </c>
      <c r="H47" s="84" t="s">
        <v>261</v>
      </c>
      <c r="I47" s="85" t="s">
        <v>262</v>
      </c>
      <c r="J47" s="80">
        <v>2</v>
      </c>
      <c r="K47" s="82" t="s">
        <v>448</v>
      </c>
      <c r="L47" s="82" t="s">
        <v>449</v>
      </c>
      <c r="M47" s="105">
        <v>2</v>
      </c>
      <c r="N47" s="151" t="s">
        <v>630</v>
      </c>
      <c r="O47" s="104" t="s">
        <v>631</v>
      </c>
      <c r="R47" s="30">
        <f>COUNTIF(D47:D50,"1")</f>
        <v>1</v>
      </c>
      <c r="S47" s="30">
        <f>COUNTIF(G47:G50,"1")</f>
        <v>1</v>
      </c>
      <c r="T47" s="30">
        <f>COUNTIF(J47:J50,"1")</f>
        <v>2</v>
      </c>
      <c r="U47" s="30">
        <f>COUNTIF(M47:M50,"1")</f>
        <v>1</v>
      </c>
    </row>
    <row r="48" spans="1:21" ht="68.25" customHeight="1" x14ac:dyDescent="0.2">
      <c r="A48" s="277"/>
      <c r="B48" s="248"/>
      <c r="C48" s="41" t="s">
        <v>69</v>
      </c>
      <c r="D48" s="81">
        <v>3</v>
      </c>
      <c r="E48" s="85" t="s">
        <v>263</v>
      </c>
      <c r="F48" s="85" t="s">
        <v>264</v>
      </c>
      <c r="G48" s="105">
        <v>3</v>
      </c>
      <c r="H48" s="85" t="s">
        <v>263</v>
      </c>
      <c r="I48" s="85" t="s">
        <v>264</v>
      </c>
      <c r="J48" s="80">
        <v>2</v>
      </c>
      <c r="K48" s="83" t="s">
        <v>450</v>
      </c>
      <c r="L48" s="82" t="s">
        <v>451</v>
      </c>
      <c r="M48" s="105">
        <v>2</v>
      </c>
      <c r="N48" s="104" t="s">
        <v>632</v>
      </c>
      <c r="O48" s="104" t="s">
        <v>633</v>
      </c>
      <c r="R48" s="30">
        <f>COUNTIF(D47:D50,"2")</f>
        <v>2</v>
      </c>
      <c r="S48" s="30">
        <f>COUNTIF(G47:G50,"2")</f>
        <v>2</v>
      </c>
      <c r="T48" s="30">
        <f>COUNTIF(J47:J50,"2")</f>
        <v>2</v>
      </c>
      <c r="U48" s="30">
        <f>COUNTIF(M47:M50,"2")</f>
        <v>3</v>
      </c>
    </row>
    <row r="49" spans="1:21" ht="58.5" customHeight="1" x14ac:dyDescent="0.2">
      <c r="A49" s="277"/>
      <c r="B49" s="248"/>
      <c r="C49" s="41" t="s">
        <v>70</v>
      </c>
      <c r="D49" s="81">
        <v>2</v>
      </c>
      <c r="E49" s="85" t="s">
        <v>265</v>
      </c>
      <c r="F49" s="85" t="s">
        <v>254</v>
      </c>
      <c r="G49" s="105">
        <v>2</v>
      </c>
      <c r="H49" s="85" t="s">
        <v>265</v>
      </c>
      <c r="I49" s="85" t="s">
        <v>254</v>
      </c>
      <c r="J49" s="80">
        <v>1</v>
      </c>
      <c r="K49" s="83" t="s">
        <v>452</v>
      </c>
      <c r="L49" s="82" t="s">
        <v>453</v>
      </c>
      <c r="M49" s="105">
        <v>2</v>
      </c>
      <c r="N49" s="104" t="s">
        <v>634</v>
      </c>
      <c r="O49" s="104" t="s">
        <v>635</v>
      </c>
      <c r="R49" s="30">
        <f>COUNTIF(D47:D50,"3")</f>
        <v>1</v>
      </c>
      <c r="S49" s="30">
        <f>COUNTIF(G47:G50,"3")</f>
        <v>1</v>
      </c>
      <c r="T49" s="30">
        <f>COUNTIF(J47:J50,"3")</f>
        <v>0</v>
      </c>
      <c r="U49" s="30">
        <f>COUNTIF(M47:M50,"3")</f>
        <v>0</v>
      </c>
    </row>
    <row r="50" spans="1:21" ht="48.75" customHeight="1" x14ac:dyDescent="0.25">
      <c r="A50" s="277"/>
      <c r="B50" s="249"/>
      <c r="C50" s="41" t="s">
        <v>71</v>
      </c>
      <c r="D50" s="81">
        <v>1</v>
      </c>
      <c r="E50" s="85" t="s">
        <v>266</v>
      </c>
      <c r="F50" s="85" t="s">
        <v>267</v>
      </c>
      <c r="G50" s="105">
        <v>1</v>
      </c>
      <c r="H50" s="85" t="s">
        <v>266</v>
      </c>
      <c r="I50" s="85" t="s">
        <v>267</v>
      </c>
      <c r="J50" s="80">
        <v>1</v>
      </c>
      <c r="K50" s="141" t="s">
        <v>454</v>
      </c>
      <c r="L50" s="82" t="s">
        <v>455</v>
      </c>
      <c r="M50" s="105">
        <v>1</v>
      </c>
      <c r="N50" s="104" t="s">
        <v>636</v>
      </c>
      <c r="O50" s="104" t="s">
        <v>627</v>
      </c>
      <c r="R50" s="30">
        <f>COUNTIF(D47:D50,"4")</f>
        <v>0</v>
      </c>
      <c r="S50" s="30">
        <f>COUNTIF(G47:G50,"4")</f>
        <v>0</v>
      </c>
      <c r="T50" s="30">
        <f>COUNTIF(J47:J50,"4")</f>
        <v>0</v>
      </c>
      <c r="U50" s="30">
        <f>COUNTIF(M47:M50,"4")</f>
        <v>0</v>
      </c>
    </row>
    <row r="51" spans="1:21" ht="8.25" customHeight="1" x14ac:dyDescent="0.25">
      <c r="B51" s="260"/>
      <c r="C51" s="261"/>
      <c r="D51" s="261"/>
      <c r="E51" s="261"/>
      <c r="F51" s="261"/>
      <c r="G51" s="261"/>
      <c r="H51" s="261"/>
      <c r="I51" s="261"/>
      <c r="J51" s="261"/>
      <c r="K51" s="262"/>
      <c r="L51" s="43"/>
      <c r="M51" s="130"/>
      <c r="N51" s="43"/>
      <c r="O51" s="43"/>
    </row>
    <row r="52" spans="1:21" ht="24" customHeight="1" x14ac:dyDescent="0.2">
      <c r="B52" s="239" t="s">
        <v>26</v>
      </c>
      <c r="C52" s="240"/>
      <c r="D52" s="216">
        <v>2019</v>
      </c>
      <c r="E52" s="217"/>
      <c r="F52" s="218"/>
      <c r="G52" s="251">
        <v>2020</v>
      </c>
      <c r="H52" s="252"/>
      <c r="I52" s="253"/>
      <c r="J52" s="254">
        <v>2021</v>
      </c>
      <c r="K52" s="255"/>
      <c r="L52" s="256"/>
      <c r="M52" s="220">
        <v>2022</v>
      </c>
      <c r="N52" s="221"/>
      <c r="O52" s="222"/>
    </row>
    <row r="53" spans="1:21" ht="33" customHeight="1" x14ac:dyDescent="0.2">
      <c r="B53" s="241"/>
      <c r="C53" s="242"/>
      <c r="D53" s="53" t="s">
        <v>34</v>
      </c>
      <c r="E53" s="54" t="s">
        <v>122</v>
      </c>
      <c r="F53" s="54" t="s">
        <v>125</v>
      </c>
      <c r="G53" s="53" t="s">
        <v>34</v>
      </c>
      <c r="H53" s="54" t="s">
        <v>122</v>
      </c>
      <c r="I53" s="54" t="s">
        <v>125</v>
      </c>
      <c r="J53" s="53" t="s">
        <v>34</v>
      </c>
      <c r="K53" s="54" t="s">
        <v>122</v>
      </c>
      <c r="L53" s="55" t="s">
        <v>125</v>
      </c>
      <c r="M53" s="53"/>
      <c r="N53" s="54" t="s">
        <v>122</v>
      </c>
      <c r="O53" s="55" t="s">
        <v>125</v>
      </c>
    </row>
    <row r="54" spans="1:21" ht="18.75" x14ac:dyDescent="0.2">
      <c r="A54" s="277"/>
      <c r="B54" s="56"/>
      <c r="C54" s="215" t="s">
        <v>74</v>
      </c>
      <c r="D54" s="214"/>
      <c r="E54" s="214"/>
      <c r="F54" s="214"/>
      <c r="G54" s="214"/>
      <c r="H54" s="214"/>
      <c r="I54" s="214"/>
      <c r="J54" s="214"/>
      <c r="K54" s="214"/>
      <c r="L54" s="57"/>
      <c r="M54" s="63"/>
      <c r="N54" s="63"/>
      <c r="O54" s="57"/>
    </row>
    <row r="55" spans="1:21" ht="45.75" customHeight="1" x14ac:dyDescent="0.2">
      <c r="A55" s="277"/>
      <c r="B55" s="58"/>
      <c r="C55" s="48" t="s">
        <v>75</v>
      </c>
      <c r="D55" s="129">
        <v>1</v>
      </c>
      <c r="E55" s="116" t="s">
        <v>268</v>
      </c>
      <c r="F55" s="118" t="s">
        <v>269</v>
      </c>
      <c r="G55" s="129">
        <v>1</v>
      </c>
      <c r="H55" s="116" t="s">
        <v>268</v>
      </c>
      <c r="I55" s="118" t="s">
        <v>269</v>
      </c>
      <c r="J55" s="80">
        <v>1</v>
      </c>
      <c r="K55" s="116" t="s">
        <v>268</v>
      </c>
      <c r="L55" s="118" t="s">
        <v>275</v>
      </c>
      <c r="M55" s="80">
        <v>2</v>
      </c>
      <c r="N55" s="119" t="s">
        <v>676</v>
      </c>
      <c r="O55" s="119" t="s">
        <v>677</v>
      </c>
      <c r="R55" s="30">
        <f>COUNTIF(D55:D59,"1")</f>
        <v>2</v>
      </c>
      <c r="S55" s="30">
        <f>COUNTIF(G55:G59,"1")</f>
        <v>2</v>
      </c>
      <c r="T55" s="30">
        <f>COUNTIF(J55:J59,"1")</f>
        <v>2</v>
      </c>
      <c r="U55" s="30">
        <f>COUNTIF(M55:M59,"1")</f>
        <v>1</v>
      </c>
    </row>
    <row r="56" spans="1:21" ht="49.5" customHeight="1" x14ac:dyDescent="0.2">
      <c r="A56" s="277"/>
      <c r="B56" s="58"/>
      <c r="C56" s="41" t="s">
        <v>76</v>
      </c>
      <c r="D56" s="129">
        <v>1</v>
      </c>
      <c r="E56" s="118" t="s">
        <v>270</v>
      </c>
      <c r="F56" s="116" t="s">
        <v>271</v>
      </c>
      <c r="G56" s="129">
        <v>1</v>
      </c>
      <c r="H56" s="118" t="s">
        <v>270</v>
      </c>
      <c r="I56" s="116" t="s">
        <v>271</v>
      </c>
      <c r="J56" s="80">
        <v>1</v>
      </c>
      <c r="K56" s="118" t="s">
        <v>270</v>
      </c>
      <c r="L56" s="116" t="s">
        <v>271</v>
      </c>
      <c r="M56" s="80">
        <v>1</v>
      </c>
      <c r="N56" s="155" t="s">
        <v>678</v>
      </c>
      <c r="O56" s="119" t="s">
        <v>679</v>
      </c>
      <c r="R56" s="30">
        <f>COUNTIF(D55:D59,"2")</f>
        <v>1</v>
      </c>
      <c r="S56" s="30">
        <f>COUNTIF(G55:G59,"2")</f>
        <v>1</v>
      </c>
      <c r="T56" s="30">
        <f>COUNTIF(J55:J59,"2")</f>
        <v>1</v>
      </c>
      <c r="U56" s="30">
        <f>COUNTIF(M55:M59,"2")</f>
        <v>2</v>
      </c>
    </row>
    <row r="57" spans="1:21" ht="66.75" customHeight="1" x14ac:dyDescent="0.2">
      <c r="A57" s="277"/>
      <c r="B57" s="58"/>
      <c r="C57" s="41" t="s">
        <v>77</v>
      </c>
      <c r="D57" s="129">
        <v>2</v>
      </c>
      <c r="E57" s="118" t="s">
        <v>272</v>
      </c>
      <c r="F57" s="118" t="s">
        <v>273</v>
      </c>
      <c r="G57" s="129">
        <v>2</v>
      </c>
      <c r="H57" s="118" t="s">
        <v>272</v>
      </c>
      <c r="I57" s="118" t="s">
        <v>273</v>
      </c>
      <c r="J57" s="80">
        <v>2</v>
      </c>
      <c r="K57" s="118" t="s">
        <v>272</v>
      </c>
      <c r="L57" s="118" t="s">
        <v>273</v>
      </c>
      <c r="M57" s="80">
        <v>2</v>
      </c>
      <c r="N57" s="155" t="s">
        <v>680</v>
      </c>
      <c r="O57" s="119" t="s">
        <v>681</v>
      </c>
      <c r="R57" s="30">
        <f>COUNTIF(D55:D59,"3")</f>
        <v>2</v>
      </c>
      <c r="S57" s="30">
        <f>COUNTIF(G55:G59,"3")</f>
        <v>2</v>
      </c>
      <c r="T57" s="30">
        <f>COUNTIF(J55:J59,"3")</f>
        <v>2</v>
      </c>
      <c r="U57" s="30">
        <f>COUNTIF(M55:M59,"3")</f>
        <v>2</v>
      </c>
    </row>
    <row r="58" spans="1:21" ht="47.25" customHeight="1" x14ac:dyDescent="0.2">
      <c r="A58" s="277"/>
      <c r="B58" s="58"/>
      <c r="C58" s="41" t="s">
        <v>78</v>
      </c>
      <c r="D58" s="129">
        <v>3</v>
      </c>
      <c r="E58" s="118" t="s">
        <v>274</v>
      </c>
      <c r="F58" s="116" t="s">
        <v>275</v>
      </c>
      <c r="G58" s="129">
        <v>3</v>
      </c>
      <c r="H58" s="118" t="s">
        <v>274</v>
      </c>
      <c r="I58" s="116" t="s">
        <v>275</v>
      </c>
      <c r="J58" s="80">
        <v>3</v>
      </c>
      <c r="K58" s="118" t="s">
        <v>274</v>
      </c>
      <c r="L58" s="116" t="s">
        <v>275</v>
      </c>
      <c r="M58" s="80">
        <v>3</v>
      </c>
      <c r="N58" s="156" t="s">
        <v>274</v>
      </c>
      <c r="O58" s="119" t="s">
        <v>275</v>
      </c>
      <c r="R58" s="30">
        <f>COUNTIF(D55:D59,"4")</f>
        <v>0</v>
      </c>
      <c r="S58" s="30">
        <f>COUNTIF(G55:G59,"4")</f>
        <v>0</v>
      </c>
      <c r="T58" s="30">
        <f>COUNTIF(J55:J59,"4")</f>
        <v>0</v>
      </c>
      <c r="U58" s="30">
        <f>COUNTIF(M55:M59,"4")</f>
        <v>0</v>
      </c>
    </row>
    <row r="59" spans="1:21" ht="70.5" customHeight="1" x14ac:dyDescent="0.2">
      <c r="A59" s="277"/>
      <c r="B59" s="59"/>
      <c r="C59" s="41" t="s">
        <v>79</v>
      </c>
      <c r="D59" s="129">
        <v>3</v>
      </c>
      <c r="E59" s="118" t="s">
        <v>276</v>
      </c>
      <c r="F59" s="116" t="s">
        <v>277</v>
      </c>
      <c r="G59" s="129">
        <v>3</v>
      </c>
      <c r="H59" s="118" t="s">
        <v>276</v>
      </c>
      <c r="I59" s="116" t="s">
        <v>277</v>
      </c>
      <c r="J59" s="80">
        <v>3</v>
      </c>
      <c r="K59" s="118" t="s">
        <v>276</v>
      </c>
      <c r="L59" s="116" t="s">
        <v>277</v>
      </c>
      <c r="M59" s="80">
        <v>3</v>
      </c>
      <c r="N59" s="155" t="s">
        <v>682</v>
      </c>
      <c r="O59" s="119" t="s">
        <v>683</v>
      </c>
    </row>
    <row r="60" spans="1:21" ht="6.75" customHeight="1" x14ac:dyDescent="0.25">
      <c r="B60" s="212"/>
      <c r="C60" s="213"/>
      <c r="D60" s="60"/>
      <c r="E60" s="61"/>
      <c r="F60" s="61"/>
      <c r="G60" s="60"/>
      <c r="H60" s="61"/>
      <c r="I60" s="61"/>
      <c r="J60" s="60"/>
      <c r="K60" s="61"/>
      <c r="M60" s="60"/>
      <c r="N60" s="61"/>
    </row>
    <row r="61" spans="1:21" ht="18.75" x14ac:dyDescent="0.2">
      <c r="A61" s="277"/>
      <c r="B61" s="56"/>
      <c r="C61" s="215" t="s">
        <v>80</v>
      </c>
      <c r="D61" s="214"/>
      <c r="E61" s="214"/>
      <c r="F61" s="214"/>
      <c r="G61" s="214"/>
      <c r="H61" s="214"/>
      <c r="I61" s="214"/>
      <c r="J61" s="214"/>
      <c r="K61" s="223"/>
      <c r="L61" s="63"/>
      <c r="M61" s="63"/>
      <c r="N61" s="63"/>
      <c r="O61" s="63"/>
    </row>
    <row r="62" spans="1:21" ht="101.25" customHeight="1" x14ac:dyDescent="0.2">
      <c r="A62" s="277"/>
      <c r="B62" s="64"/>
      <c r="C62" s="39" t="s">
        <v>81</v>
      </c>
      <c r="D62" s="127">
        <v>3</v>
      </c>
      <c r="E62" s="133" t="s">
        <v>278</v>
      </c>
      <c r="F62" s="133" t="s">
        <v>279</v>
      </c>
      <c r="G62" s="129">
        <v>3</v>
      </c>
      <c r="H62" s="116" t="s">
        <v>278</v>
      </c>
      <c r="I62" s="116" t="s">
        <v>279</v>
      </c>
      <c r="J62" s="80">
        <v>3</v>
      </c>
      <c r="K62" s="116" t="s">
        <v>278</v>
      </c>
      <c r="L62" s="116" t="s">
        <v>279</v>
      </c>
      <c r="M62" s="80">
        <v>2</v>
      </c>
      <c r="N62" s="119" t="s">
        <v>684</v>
      </c>
      <c r="O62" s="119" t="s">
        <v>685</v>
      </c>
      <c r="R62" s="30">
        <f>COUNTIF(D62:D65,"1")</f>
        <v>0</v>
      </c>
      <c r="S62" s="30">
        <f>COUNTIF(G62:G65,"1")</f>
        <v>0</v>
      </c>
      <c r="T62" s="30">
        <f>COUNTIF(J62:J65,"1")</f>
        <v>0</v>
      </c>
      <c r="U62" s="30">
        <f>COUNTIF(M62:M65,"1")</f>
        <v>0</v>
      </c>
    </row>
    <row r="63" spans="1:21" ht="80.25" customHeight="1" x14ac:dyDescent="0.2">
      <c r="A63" s="277"/>
      <c r="B63" s="58"/>
      <c r="C63" s="41" t="s">
        <v>82</v>
      </c>
      <c r="D63" s="127">
        <v>2</v>
      </c>
      <c r="E63" s="133" t="s">
        <v>280</v>
      </c>
      <c r="F63" s="133" t="s">
        <v>281</v>
      </c>
      <c r="G63" s="129">
        <v>2</v>
      </c>
      <c r="H63" s="118" t="s">
        <v>380</v>
      </c>
      <c r="I63" s="116" t="s">
        <v>281</v>
      </c>
      <c r="J63" s="80">
        <v>2</v>
      </c>
      <c r="K63" s="118" t="s">
        <v>380</v>
      </c>
      <c r="L63" s="116" t="s">
        <v>281</v>
      </c>
      <c r="M63" s="80">
        <v>2</v>
      </c>
      <c r="N63" s="155" t="s">
        <v>280</v>
      </c>
      <c r="O63" s="119" t="s">
        <v>686</v>
      </c>
      <c r="R63" s="30">
        <f>COUNTIF(D62:D65,"2")</f>
        <v>3</v>
      </c>
      <c r="S63" s="30">
        <f>COUNTIF(G62:G65,"2")</f>
        <v>3</v>
      </c>
      <c r="T63" s="30">
        <f>COUNTIF(J62:J65,"2")</f>
        <v>3</v>
      </c>
      <c r="U63" s="30">
        <f>COUNTIF(M62:M65,"2")</f>
        <v>4</v>
      </c>
    </row>
    <row r="64" spans="1:21" ht="106.5" customHeight="1" x14ac:dyDescent="0.2">
      <c r="A64" s="277"/>
      <c r="B64" s="58"/>
      <c r="C64" s="41" t="s">
        <v>83</v>
      </c>
      <c r="D64" s="127">
        <v>2</v>
      </c>
      <c r="E64" s="134" t="s">
        <v>282</v>
      </c>
      <c r="F64" s="133" t="s">
        <v>283</v>
      </c>
      <c r="G64" s="129">
        <v>2</v>
      </c>
      <c r="H64" s="118" t="s">
        <v>282</v>
      </c>
      <c r="I64" s="116" t="s">
        <v>283</v>
      </c>
      <c r="J64" s="80">
        <v>2</v>
      </c>
      <c r="K64" s="118" t="s">
        <v>282</v>
      </c>
      <c r="L64" s="116" t="s">
        <v>283</v>
      </c>
      <c r="M64" s="80">
        <v>2</v>
      </c>
      <c r="N64" s="155" t="s">
        <v>687</v>
      </c>
      <c r="O64" s="119" t="s">
        <v>688</v>
      </c>
      <c r="R64" s="30">
        <f>COUNTIF(D62:D65,"3")</f>
        <v>1</v>
      </c>
      <c r="S64" s="30">
        <f>COUNTIF(G62:G65,"3")</f>
        <v>1</v>
      </c>
      <c r="T64" s="30">
        <f>COUNTIF(J62:J65,"3")</f>
        <v>1</v>
      </c>
      <c r="U64" s="30">
        <f>COUNTIF(M62:M65,"3")</f>
        <v>0</v>
      </c>
    </row>
    <row r="65" spans="1:21" ht="113.25" customHeight="1" x14ac:dyDescent="0.2">
      <c r="A65" s="277"/>
      <c r="B65" s="59"/>
      <c r="C65" s="41" t="s">
        <v>84</v>
      </c>
      <c r="D65" s="127">
        <v>2</v>
      </c>
      <c r="E65" s="133" t="s">
        <v>284</v>
      </c>
      <c r="F65" s="134" t="s">
        <v>285</v>
      </c>
      <c r="G65" s="129">
        <v>2</v>
      </c>
      <c r="H65" s="118" t="s">
        <v>381</v>
      </c>
      <c r="I65" s="116" t="s">
        <v>285</v>
      </c>
      <c r="J65" s="80">
        <v>2</v>
      </c>
      <c r="K65" s="118" t="s">
        <v>381</v>
      </c>
      <c r="L65" s="116" t="s">
        <v>285</v>
      </c>
      <c r="M65" s="80">
        <v>2</v>
      </c>
      <c r="N65" s="155" t="s">
        <v>689</v>
      </c>
      <c r="O65" s="119" t="s">
        <v>690</v>
      </c>
      <c r="R65" s="30">
        <f>COUNTIF(D62:D65,"4")</f>
        <v>0</v>
      </c>
      <c r="S65" s="30">
        <f>COUNTIF(G62:G65,"4")</f>
        <v>0</v>
      </c>
      <c r="T65" s="30">
        <f>COUNTIF(J62:J65,"4")</f>
        <v>0</v>
      </c>
      <c r="U65" s="30">
        <f>COUNTIF(M62:M65,"4")</f>
        <v>0</v>
      </c>
    </row>
    <row r="66" spans="1:21" ht="9" customHeight="1" x14ac:dyDescent="0.25">
      <c r="B66" s="227"/>
      <c r="C66" s="228"/>
      <c r="D66" s="228"/>
      <c r="E66" s="228"/>
      <c r="F66" s="228"/>
      <c r="G66" s="228"/>
      <c r="H66" s="228"/>
      <c r="I66" s="228"/>
      <c r="J66" s="228"/>
      <c r="K66" s="229"/>
      <c r="L66" s="43"/>
      <c r="M66" s="130"/>
      <c r="N66" s="43"/>
      <c r="O66" s="43"/>
    </row>
    <row r="67" spans="1:21" ht="18.75" x14ac:dyDescent="0.2">
      <c r="A67" s="277"/>
      <c r="B67" s="56"/>
      <c r="C67" s="215" t="s">
        <v>167</v>
      </c>
      <c r="D67" s="214"/>
      <c r="E67" s="214"/>
      <c r="F67" s="214"/>
      <c r="G67" s="214"/>
      <c r="H67" s="214"/>
      <c r="I67" s="214"/>
      <c r="J67" s="214"/>
      <c r="K67" s="223"/>
      <c r="L67" s="65"/>
      <c r="M67" s="65"/>
      <c r="N67" s="65"/>
      <c r="O67" s="65"/>
    </row>
    <row r="68" spans="1:21" ht="36.75" customHeight="1" x14ac:dyDescent="0.2">
      <c r="A68" s="277"/>
      <c r="B68" s="58"/>
      <c r="C68" s="48" t="s">
        <v>85</v>
      </c>
      <c r="D68" s="129">
        <v>2</v>
      </c>
      <c r="E68" s="116" t="s">
        <v>286</v>
      </c>
      <c r="F68" s="116" t="s">
        <v>287</v>
      </c>
      <c r="G68" s="129">
        <v>2</v>
      </c>
      <c r="H68" s="116" t="s">
        <v>286</v>
      </c>
      <c r="I68" s="116" t="s">
        <v>287</v>
      </c>
      <c r="J68" s="80">
        <v>2</v>
      </c>
      <c r="K68" s="116" t="s">
        <v>286</v>
      </c>
      <c r="L68" s="116" t="s">
        <v>287</v>
      </c>
      <c r="M68" s="80">
        <v>2</v>
      </c>
      <c r="N68" s="119" t="s">
        <v>286</v>
      </c>
      <c r="O68" s="119" t="s">
        <v>691</v>
      </c>
      <c r="R68" s="30">
        <f>COUNTIF(D68:D71,"1")</f>
        <v>0</v>
      </c>
      <c r="S68" s="30">
        <f>COUNTIF(G68:G71,"1")</f>
        <v>0</v>
      </c>
      <c r="T68" s="30">
        <f>COUNTIF(J68:J71,"1")</f>
        <v>0</v>
      </c>
      <c r="U68" s="30">
        <f>COUNTIF(M68:M71,"1")</f>
        <v>0</v>
      </c>
    </row>
    <row r="69" spans="1:21" ht="36.75" customHeight="1" x14ac:dyDescent="0.2">
      <c r="A69" s="277"/>
      <c r="B69" s="58"/>
      <c r="C69" s="41" t="s">
        <v>86</v>
      </c>
      <c r="D69" s="129">
        <v>2</v>
      </c>
      <c r="E69" s="118" t="s">
        <v>288</v>
      </c>
      <c r="F69" s="116" t="s">
        <v>289</v>
      </c>
      <c r="G69" s="129">
        <v>2</v>
      </c>
      <c r="H69" s="118" t="s">
        <v>288</v>
      </c>
      <c r="I69" s="116" t="s">
        <v>289</v>
      </c>
      <c r="J69" s="80">
        <v>2</v>
      </c>
      <c r="K69" s="118" t="s">
        <v>288</v>
      </c>
      <c r="L69" s="116" t="s">
        <v>289</v>
      </c>
      <c r="M69" s="80">
        <v>2</v>
      </c>
      <c r="N69" s="155" t="s">
        <v>692</v>
      </c>
      <c r="O69" s="155" t="s">
        <v>693</v>
      </c>
      <c r="R69" s="30">
        <f>COUNTIF(D68:D71,"2")</f>
        <v>3</v>
      </c>
      <c r="S69" s="30">
        <f>COUNTIF(G68:G71,"2")</f>
        <v>3</v>
      </c>
      <c r="T69" s="30">
        <f>COUNTIF(J68:J71,"2")</f>
        <v>3</v>
      </c>
      <c r="U69" s="30">
        <f>COUNTIF(M68:M71,"2")</f>
        <v>3</v>
      </c>
    </row>
    <row r="70" spans="1:21" ht="36.75" customHeight="1" x14ac:dyDescent="0.2">
      <c r="A70" s="277"/>
      <c r="B70" s="58"/>
      <c r="C70" s="41" t="s">
        <v>87</v>
      </c>
      <c r="D70" s="129">
        <v>2</v>
      </c>
      <c r="E70" s="118" t="s">
        <v>290</v>
      </c>
      <c r="F70" s="116" t="s">
        <v>291</v>
      </c>
      <c r="G70" s="129">
        <v>2</v>
      </c>
      <c r="H70" s="118" t="s">
        <v>290</v>
      </c>
      <c r="I70" s="116" t="s">
        <v>291</v>
      </c>
      <c r="J70" s="80">
        <v>2</v>
      </c>
      <c r="K70" s="118" t="s">
        <v>290</v>
      </c>
      <c r="L70" s="116" t="s">
        <v>291</v>
      </c>
      <c r="M70" s="80">
        <v>2</v>
      </c>
      <c r="N70" s="155" t="s">
        <v>694</v>
      </c>
      <c r="O70" s="155" t="s">
        <v>695</v>
      </c>
      <c r="R70" s="30">
        <f>COUNTIF(D68:D71,"3")</f>
        <v>1</v>
      </c>
      <c r="S70" s="30">
        <f>COUNTIF(G68:G71,"3")</f>
        <v>1</v>
      </c>
      <c r="T70" s="30">
        <f>COUNTIF(J68:J71,"3")</f>
        <v>1</v>
      </c>
      <c r="U70" s="30">
        <f>COUNTIF(M68:M71,"3")</f>
        <v>1</v>
      </c>
    </row>
    <row r="71" spans="1:21" ht="56.25" customHeight="1" x14ac:dyDescent="0.2">
      <c r="A71" s="277"/>
      <c r="B71" s="59"/>
      <c r="C71" s="41" t="s">
        <v>88</v>
      </c>
      <c r="D71" s="129">
        <v>3</v>
      </c>
      <c r="E71" s="118" t="s">
        <v>292</v>
      </c>
      <c r="F71" s="116" t="s">
        <v>293</v>
      </c>
      <c r="G71" s="129">
        <v>3</v>
      </c>
      <c r="H71" s="118" t="s">
        <v>292</v>
      </c>
      <c r="I71" s="116" t="s">
        <v>293</v>
      </c>
      <c r="J71" s="80">
        <v>3</v>
      </c>
      <c r="K71" s="118" t="s">
        <v>292</v>
      </c>
      <c r="L71" s="116" t="s">
        <v>293</v>
      </c>
      <c r="M71" s="80">
        <v>3</v>
      </c>
      <c r="N71" s="155" t="s">
        <v>292</v>
      </c>
      <c r="O71" s="155" t="s">
        <v>696</v>
      </c>
      <c r="R71" s="30">
        <f>COUNTIF(D68:D71,"4")</f>
        <v>0</v>
      </c>
      <c r="S71" s="30">
        <f>COUNTIF(G68:G71,"4")</f>
        <v>0</v>
      </c>
      <c r="T71" s="30">
        <f>COUNTIF(J68:J71,"4")</f>
        <v>0</v>
      </c>
      <c r="U71" s="30">
        <f>COUNTIF(M68:M71,"4")</f>
        <v>0</v>
      </c>
    </row>
    <row r="72" spans="1:21" ht="8.25" customHeight="1" x14ac:dyDescent="0.25">
      <c r="B72" s="227"/>
      <c r="C72" s="228"/>
      <c r="D72" s="228"/>
      <c r="E72" s="228"/>
      <c r="F72" s="228"/>
      <c r="G72" s="228"/>
      <c r="H72" s="228"/>
      <c r="I72" s="228"/>
      <c r="J72" s="228"/>
      <c r="K72" s="229"/>
      <c r="L72" s="43"/>
      <c r="M72" s="130"/>
      <c r="N72" s="43"/>
      <c r="O72" s="43"/>
    </row>
    <row r="73" spans="1:21" ht="18.75" x14ac:dyDescent="0.2">
      <c r="A73" s="277"/>
      <c r="B73" s="56"/>
      <c r="C73" s="215" t="s">
        <v>89</v>
      </c>
      <c r="D73" s="214"/>
      <c r="E73" s="214"/>
      <c r="F73" s="214"/>
      <c r="G73" s="214"/>
      <c r="H73" s="214"/>
      <c r="I73" s="214"/>
      <c r="J73" s="214"/>
      <c r="K73" s="223"/>
      <c r="L73" s="63"/>
      <c r="M73" s="63"/>
      <c r="N73" s="63"/>
      <c r="O73" s="63"/>
    </row>
    <row r="74" spans="1:21" ht="52.5" customHeight="1" x14ac:dyDescent="0.2">
      <c r="A74" s="277"/>
      <c r="B74" s="58"/>
      <c r="C74" s="48" t="s">
        <v>90</v>
      </c>
      <c r="D74" s="129">
        <v>2</v>
      </c>
      <c r="E74" s="116" t="s">
        <v>294</v>
      </c>
      <c r="F74" s="116" t="s">
        <v>295</v>
      </c>
      <c r="G74" s="129">
        <v>2</v>
      </c>
      <c r="H74" s="116" t="s">
        <v>294</v>
      </c>
      <c r="I74" s="116" t="s">
        <v>295</v>
      </c>
      <c r="J74" s="80">
        <v>2</v>
      </c>
      <c r="K74" s="116" t="s">
        <v>294</v>
      </c>
      <c r="L74" s="132" t="s">
        <v>295</v>
      </c>
      <c r="M74" s="80">
        <v>2</v>
      </c>
      <c r="N74" s="119" t="s">
        <v>697</v>
      </c>
      <c r="O74" s="119" t="s">
        <v>698</v>
      </c>
      <c r="R74" s="30">
        <f>COUNTIF(D74:D79,"1")</f>
        <v>3</v>
      </c>
      <c r="S74" s="30">
        <f>COUNTIF(G74:G79,"1")</f>
        <v>3</v>
      </c>
      <c r="T74" s="30">
        <f>COUNTIF(J74:J79,"1")</f>
        <v>3</v>
      </c>
      <c r="U74" s="30">
        <f>COUNTIF(M74:M79,"1")</f>
        <v>3</v>
      </c>
    </row>
    <row r="75" spans="1:21" ht="60.75" customHeight="1" x14ac:dyDescent="0.2">
      <c r="A75" s="277"/>
      <c r="B75" s="58"/>
      <c r="C75" s="41" t="s">
        <v>91</v>
      </c>
      <c r="D75" s="129">
        <v>2</v>
      </c>
      <c r="E75" s="118" t="s">
        <v>296</v>
      </c>
      <c r="F75" s="116" t="s">
        <v>297</v>
      </c>
      <c r="G75" s="129">
        <v>2</v>
      </c>
      <c r="H75" s="118" t="s">
        <v>296</v>
      </c>
      <c r="I75" s="116" t="s">
        <v>297</v>
      </c>
      <c r="J75" s="80">
        <v>2</v>
      </c>
      <c r="K75" s="118" t="s">
        <v>296</v>
      </c>
      <c r="L75" s="116" t="s">
        <v>297</v>
      </c>
      <c r="M75" s="80">
        <v>2</v>
      </c>
      <c r="N75" s="155" t="s">
        <v>699</v>
      </c>
      <c r="O75" s="155" t="s">
        <v>700</v>
      </c>
      <c r="R75" s="30">
        <f>COUNTIF(D74:D79,"2")</f>
        <v>2</v>
      </c>
      <c r="S75" s="30">
        <f>COUNTIF(G74:G79,"2")</f>
        <v>2</v>
      </c>
      <c r="T75" s="30">
        <f>COUNTIF(J74:J79,"2")</f>
        <v>2</v>
      </c>
      <c r="U75" s="30">
        <f>COUNTIF(M74:M79,"2")</f>
        <v>2</v>
      </c>
    </row>
    <row r="76" spans="1:21" ht="48" customHeight="1" x14ac:dyDescent="0.2">
      <c r="A76" s="277"/>
      <c r="B76" s="58"/>
      <c r="C76" s="41" t="s">
        <v>92</v>
      </c>
      <c r="D76" s="129">
        <v>1</v>
      </c>
      <c r="E76" s="118" t="s">
        <v>298</v>
      </c>
      <c r="F76" s="116" t="s">
        <v>299</v>
      </c>
      <c r="G76" s="129">
        <v>1</v>
      </c>
      <c r="H76" s="118" t="s">
        <v>298</v>
      </c>
      <c r="I76" s="116" t="s">
        <v>299</v>
      </c>
      <c r="J76" s="80">
        <v>1</v>
      </c>
      <c r="K76" s="118" t="s">
        <v>298</v>
      </c>
      <c r="L76" s="116" t="s">
        <v>299</v>
      </c>
      <c r="M76" s="80">
        <v>1</v>
      </c>
      <c r="N76" s="155" t="s">
        <v>701</v>
      </c>
      <c r="O76" s="155" t="s">
        <v>702</v>
      </c>
      <c r="R76" s="30">
        <f>COUNTIF(D74:D79,"2")</f>
        <v>2</v>
      </c>
      <c r="S76" s="30">
        <f>COUNTIF(G74:G79,"3")</f>
        <v>1</v>
      </c>
      <c r="T76" s="30">
        <f>COUNTIF(J74:J79,"3")</f>
        <v>1</v>
      </c>
      <c r="U76" s="30">
        <f>COUNTIF(M74:M79,"3")</f>
        <v>1</v>
      </c>
    </row>
    <row r="77" spans="1:21" ht="45" customHeight="1" x14ac:dyDescent="0.2">
      <c r="A77" s="277"/>
      <c r="B77" s="58"/>
      <c r="C77" s="41" t="s">
        <v>93</v>
      </c>
      <c r="D77" s="129">
        <v>3</v>
      </c>
      <c r="E77" s="118" t="s">
        <v>300</v>
      </c>
      <c r="F77" s="116" t="s">
        <v>301</v>
      </c>
      <c r="G77" s="129">
        <v>3</v>
      </c>
      <c r="H77" s="118" t="s">
        <v>300</v>
      </c>
      <c r="I77" s="116" t="s">
        <v>301</v>
      </c>
      <c r="J77" s="80">
        <v>3</v>
      </c>
      <c r="K77" s="118" t="s">
        <v>300</v>
      </c>
      <c r="L77" s="116" t="s">
        <v>301</v>
      </c>
      <c r="M77" s="80">
        <v>3</v>
      </c>
      <c r="N77" s="155" t="s">
        <v>703</v>
      </c>
      <c r="O77" s="155" t="s">
        <v>704</v>
      </c>
      <c r="R77" s="30">
        <f>COUNTIF(D74:D79,"4")</f>
        <v>0</v>
      </c>
      <c r="S77" s="30">
        <f>COUNTIF(G74:G79,"4")</f>
        <v>0</v>
      </c>
      <c r="T77" s="30">
        <f>COUNTIF(J74:J79,"4")</f>
        <v>0</v>
      </c>
      <c r="U77" s="30">
        <f>COUNTIF(M74:M79,"4")</f>
        <v>0</v>
      </c>
    </row>
    <row r="78" spans="1:21" ht="63.75" customHeight="1" x14ac:dyDescent="0.2">
      <c r="A78" s="277"/>
      <c r="B78" s="64"/>
      <c r="C78" s="42" t="s">
        <v>94</v>
      </c>
      <c r="D78" s="129">
        <v>1</v>
      </c>
      <c r="E78" s="118" t="s">
        <v>302</v>
      </c>
      <c r="F78" s="116" t="s">
        <v>303</v>
      </c>
      <c r="G78" s="129">
        <v>1</v>
      </c>
      <c r="H78" s="118" t="s">
        <v>302</v>
      </c>
      <c r="I78" s="116" t="s">
        <v>303</v>
      </c>
      <c r="J78" s="80">
        <v>1</v>
      </c>
      <c r="K78" s="118" t="s">
        <v>302</v>
      </c>
      <c r="L78" s="116" t="s">
        <v>303</v>
      </c>
      <c r="M78" s="80">
        <v>1</v>
      </c>
      <c r="N78" s="155" t="s">
        <v>705</v>
      </c>
      <c r="O78" s="155" t="s">
        <v>706</v>
      </c>
    </row>
    <row r="79" spans="1:21" ht="33.75" customHeight="1" x14ac:dyDescent="0.2">
      <c r="A79" s="277"/>
      <c r="B79" s="59"/>
      <c r="C79" s="41" t="s">
        <v>95</v>
      </c>
      <c r="D79" s="129">
        <v>1</v>
      </c>
      <c r="E79" s="135" t="s">
        <v>304</v>
      </c>
      <c r="F79" s="136" t="s">
        <v>305</v>
      </c>
      <c r="G79" s="129">
        <v>1</v>
      </c>
      <c r="H79" s="135" t="s">
        <v>304</v>
      </c>
      <c r="I79" s="136" t="s">
        <v>305</v>
      </c>
      <c r="J79" s="80">
        <v>1</v>
      </c>
      <c r="K79" s="118" t="s">
        <v>304</v>
      </c>
      <c r="L79" s="136" t="s">
        <v>305</v>
      </c>
      <c r="M79" s="80">
        <v>1</v>
      </c>
      <c r="N79" s="155" t="s">
        <v>304</v>
      </c>
      <c r="O79" s="155" t="s">
        <v>349</v>
      </c>
    </row>
    <row r="80" spans="1:21" ht="9" customHeight="1" x14ac:dyDescent="0.25">
      <c r="B80" s="212"/>
      <c r="C80" s="213"/>
      <c r="D80" s="60"/>
      <c r="E80" s="61"/>
      <c r="F80" s="61"/>
      <c r="G80" s="60"/>
      <c r="H80" s="61"/>
      <c r="I80" s="61"/>
      <c r="J80" s="60"/>
      <c r="K80" s="66"/>
      <c r="M80" s="60"/>
      <c r="N80" s="66"/>
    </row>
    <row r="81" spans="1:21" ht="18.75" customHeight="1" x14ac:dyDescent="0.2">
      <c r="B81" s="243" t="s">
        <v>96</v>
      </c>
      <c r="C81" s="244"/>
      <c r="D81" s="216" t="s">
        <v>547</v>
      </c>
      <c r="E81" s="217"/>
      <c r="F81" s="218"/>
      <c r="G81" s="251">
        <v>2020</v>
      </c>
      <c r="H81" s="252"/>
      <c r="I81" s="253"/>
      <c r="J81" s="254">
        <v>2021</v>
      </c>
      <c r="K81" s="255"/>
      <c r="L81" s="256"/>
      <c r="M81" s="220">
        <v>2022</v>
      </c>
      <c r="N81" s="221"/>
      <c r="O81" s="222"/>
    </row>
    <row r="82" spans="1:21" ht="34.5" customHeight="1" x14ac:dyDescent="0.2">
      <c r="B82" s="245"/>
      <c r="C82" s="246"/>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77"/>
      <c r="B83" s="67"/>
      <c r="C83" s="214" t="s">
        <v>97</v>
      </c>
      <c r="D83" s="214"/>
      <c r="E83" s="214"/>
      <c r="F83" s="214"/>
      <c r="G83" s="214"/>
      <c r="H83" s="214"/>
      <c r="I83" s="214"/>
      <c r="J83" s="214"/>
      <c r="K83" s="214"/>
      <c r="L83" s="68"/>
      <c r="M83" s="102"/>
      <c r="N83" s="102"/>
      <c r="O83" s="68"/>
    </row>
    <row r="84" spans="1:21" ht="69" customHeight="1" x14ac:dyDescent="0.2">
      <c r="A84" s="277"/>
      <c r="B84" s="59"/>
      <c r="C84" s="48" t="s">
        <v>98</v>
      </c>
      <c r="D84" s="129">
        <v>2</v>
      </c>
      <c r="E84" s="137" t="s">
        <v>306</v>
      </c>
      <c r="F84" s="137" t="s">
        <v>307</v>
      </c>
      <c r="G84" s="131">
        <v>2</v>
      </c>
      <c r="H84" s="137" t="s">
        <v>306</v>
      </c>
      <c r="I84" s="137" t="s">
        <v>307</v>
      </c>
      <c r="J84" s="80">
        <v>2</v>
      </c>
      <c r="K84" s="122" t="s">
        <v>456</v>
      </c>
      <c r="L84" s="115" t="s">
        <v>457</v>
      </c>
      <c r="M84" s="131">
        <v>2</v>
      </c>
      <c r="N84" s="126" t="s">
        <v>707</v>
      </c>
      <c r="O84" s="126" t="s">
        <v>708</v>
      </c>
      <c r="R84" s="30">
        <f>COUNTIF(D84:D86,"1")</f>
        <v>0</v>
      </c>
      <c r="S84" s="30">
        <f>COUNTIF(G84:G86,"1")</f>
        <v>0</v>
      </c>
      <c r="T84" s="30">
        <f>COUNTIF(J84:J86,"1")</f>
        <v>0</v>
      </c>
      <c r="U84" s="30">
        <f>COUNTIF(M84:M86,"1")</f>
        <v>0</v>
      </c>
    </row>
    <row r="85" spans="1:21" ht="58.5" customHeight="1" x14ac:dyDescent="0.2">
      <c r="A85" s="277"/>
      <c r="B85" s="67"/>
      <c r="C85" s="41" t="s">
        <v>99</v>
      </c>
      <c r="D85" s="129">
        <v>2</v>
      </c>
      <c r="E85" s="137" t="s">
        <v>308</v>
      </c>
      <c r="F85" s="137" t="s">
        <v>309</v>
      </c>
      <c r="G85" s="131">
        <v>2</v>
      </c>
      <c r="H85" s="137" t="s">
        <v>308</v>
      </c>
      <c r="I85" s="137" t="s">
        <v>309</v>
      </c>
      <c r="J85" s="80">
        <v>2</v>
      </c>
      <c r="K85" s="122" t="s">
        <v>458</v>
      </c>
      <c r="L85" s="115" t="s">
        <v>459</v>
      </c>
      <c r="M85" s="131">
        <v>2</v>
      </c>
      <c r="N85" s="126" t="s">
        <v>709</v>
      </c>
      <c r="O85" s="126" t="s">
        <v>710</v>
      </c>
      <c r="R85" s="30">
        <f>COUNTIF(D84:D86,"2")</f>
        <v>3</v>
      </c>
      <c r="S85" s="30">
        <f>COUNTIF(G84:G86,"2")</f>
        <v>3</v>
      </c>
      <c r="T85" s="30">
        <f>COUNTIF(J84:J86,"2")</f>
        <v>3</v>
      </c>
      <c r="U85" s="30">
        <f>COUNTIF(M84:M86,"2")</f>
        <v>3</v>
      </c>
    </row>
    <row r="86" spans="1:21" ht="71.25" customHeight="1" x14ac:dyDescent="0.2">
      <c r="A86" s="277"/>
      <c r="B86" s="67"/>
      <c r="C86" s="41" t="s">
        <v>100</v>
      </c>
      <c r="D86" s="129">
        <v>2</v>
      </c>
      <c r="E86" s="137" t="s">
        <v>310</v>
      </c>
      <c r="F86" s="137" t="s">
        <v>311</v>
      </c>
      <c r="G86" s="131">
        <v>2</v>
      </c>
      <c r="H86" s="137" t="s">
        <v>310</v>
      </c>
      <c r="I86" s="137" t="s">
        <v>311</v>
      </c>
      <c r="J86" s="80">
        <v>2</v>
      </c>
      <c r="K86" s="122" t="s">
        <v>460</v>
      </c>
      <c r="L86" s="115" t="s">
        <v>461</v>
      </c>
      <c r="M86" s="131">
        <v>2</v>
      </c>
      <c r="N86" s="126" t="s">
        <v>711</v>
      </c>
      <c r="O86" s="126" t="s">
        <v>712</v>
      </c>
      <c r="R86" s="30">
        <f>COUNTIF(D84:D86,"3")</f>
        <v>0</v>
      </c>
      <c r="S86" s="30">
        <f>COUNTIF(G84:G86,"3")</f>
        <v>0</v>
      </c>
      <c r="T86" s="30">
        <f>COUNTIF(J84:J86,"3")</f>
        <v>0</v>
      </c>
      <c r="U86" s="30">
        <f>COUNTIF(M84:M86,"3")</f>
        <v>0</v>
      </c>
    </row>
    <row r="87" spans="1:21" ht="21" customHeight="1" x14ac:dyDescent="0.25">
      <c r="B87" s="212"/>
      <c r="C87" s="213"/>
      <c r="D87" s="60"/>
      <c r="E87" s="61"/>
      <c r="F87" s="61"/>
      <c r="G87" s="60"/>
      <c r="H87" s="61"/>
      <c r="I87" s="61"/>
      <c r="J87" s="60"/>
      <c r="K87" s="61"/>
      <c r="M87" s="60"/>
      <c r="N87" s="61"/>
      <c r="R87" s="30">
        <f>COUNTIF(D84:D86,"4")</f>
        <v>0</v>
      </c>
      <c r="S87" s="30">
        <f>COUNTIF(G84:G86,"4")</f>
        <v>0</v>
      </c>
      <c r="T87" s="30">
        <f>COUNTIF(J84:J86,"4")</f>
        <v>0</v>
      </c>
      <c r="U87" s="30">
        <f>COUNTIF(M84:M86,"4")</f>
        <v>0</v>
      </c>
    </row>
    <row r="88" spans="1:21" ht="18.75" x14ac:dyDescent="0.2">
      <c r="A88" s="277"/>
      <c r="B88" s="69"/>
      <c r="C88" s="224" t="s">
        <v>101</v>
      </c>
      <c r="D88" s="225"/>
      <c r="E88" s="225"/>
      <c r="F88" s="225"/>
      <c r="G88" s="225"/>
      <c r="H88" s="225"/>
      <c r="I88" s="225"/>
      <c r="J88" s="225"/>
      <c r="K88" s="226"/>
      <c r="L88" s="63"/>
      <c r="M88" s="63"/>
      <c r="N88" s="63"/>
      <c r="O88" s="63"/>
    </row>
    <row r="89" spans="1:21" ht="47.25" customHeight="1" x14ac:dyDescent="0.2">
      <c r="A89" s="277"/>
      <c r="B89" s="59"/>
      <c r="C89" s="39" t="s">
        <v>102</v>
      </c>
      <c r="D89" s="129">
        <v>1</v>
      </c>
      <c r="E89" s="138" t="s">
        <v>312</v>
      </c>
      <c r="F89" s="138" t="s">
        <v>313</v>
      </c>
      <c r="G89" s="131">
        <v>1</v>
      </c>
      <c r="H89" s="138" t="s">
        <v>312</v>
      </c>
      <c r="I89" s="138" t="s">
        <v>313</v>
      </c>
      <c r="J89" s="80">
        <v>2</v>
      </c>
      <c r="K89" s="115" t="s">
        <v>462</v>
      </c>
      <c r="L89" s="115" t="s">
        <v>463</v>
      </c>
      <c r="M89" s="131">
        <v>2</v>
      </c>
      <c r="N89" s="126" t="s">
        <v>766</v>
      </c>
      <c r="O89" s="126" t="s">
        <v>713</v>
      </c>
      <c r="R89" s="30">
        <f>COUNTIF(D89:D95,"1")</f>
        <v>1</v>
      </c>
      <c r="S89" s="30">
        <f>COUNTIF(G89:G95,"1")</f>
        <v>1</v>
      </c>
      <c r="T89" s="30">
        <f>COUNTIF(J89:J95,"1")</f>
        <v>1</v>
      </c>
      <c r="U89" s="30">
        <f>COUNTIF(M89:M95,"1")</f>
        <v>1</v>
      </c>
    </row>
    <row r="90" spans="1:21" ht="79.5" customHeight="1" x14ac:dyDescent="0.2">
      <c r="A90" s="277"/>
      <c r="B90" s="70"/>
      <c r="C90" s="42" t="s">
        <v>103</v>
      </c>
      <c r="D90" s="129">
        <v>2</v>
      </c>
      <c r="E90" s="121" t="s">
        <v>314</v>
      </c>
      <c r="F90" s="121" t="s">
        <v>315</v>
      </c>
      <c r="G90" s="131">
        <v>2</v>
      </c>
      <c r="H90" s="121" t="s">
        <v>314</v>
      </c>
      <c r="I90" s="121" t="s">
        <v>315</v>
      </c>
      <c r="J90" s="80">
        <v>2</v>
      </c>
      <c r="K90" s="122" t="s">
        <v>464</v>
      </c>
      <c r="L90" s="115" t="s">
        <v>465</v>
      </c>
      <c r="M90" s="131">
        <v>2</v>
      </c>
      <c r="N90" s="126" t="s">
        <v>714</v>
      </c>
      <c r="O90" s="126" t="s">
        <v>715</v>
      </c>
      <c r="R90" s="30">
        <f>COUNTIF(D89:D95,"2")</f>
        <v>6</v>
      </c>
      <c r="S90" s="30">
        <f>COUNTIF(G89:G95,"2")</f>
        <v>6</v>
      </c>
      <c r="T90" s="30">
        <f>COUNTIF(J89:J95,"2")</f>
        <v>6</v>
      </c>
      <c r="U90" s="30">
        <f>COUNTIF(M89:M95,"2")</f>
        <v>6</v>
      </c>
    </row>
    <row r="91" spans="1:21" ht="63" customHeight="1" x14ac:dyDescent="0.2">
      <c r="A91" s="277"/>
      <c r="B91" s="67"/>
      <c r="C91" s="41" t="s">
        <v>104</v>
      </c>
      <c r="D91" s="129">
        <v>2</v>
      </c>
      <c r="E91" s="137" t="s">
        <v>316</v>
      </c>
      <c r="F91" s="137" t="s">
        <v>317</v>
      </c>
      <c r="G91" s="131">
        <v>2</v>
      </c>
      <c r="H91" s="137" t="s">
        <v>316</v>
      </c>
      <c r="I91" s="137" t="s">
        <v>317</v>
      </c>
      <c r="J91" s="80">
        <v>2</v>
      </c>
      <c r="K91" s="122" t="s">
        <v>466</v>
      </c>
      <c r="L91" s="115" t="s">
        <v>467</v>
      </c>
      <c r="M91" s="131">
        <v>2</v>
      </c>
      <c r="N91" s="126" t="s">
        <v>716</v>
      </c>
      <c r="O91" s="126" t="s">
        <v>717</v>
      </c>
      <c r="R91" s="30">
        <f>COUNTIF(D89:D95,"3")</f>
        <v>0</v>
      </c>
      <c r="S91" s="30">
        <f>COUNTIF(G89:G95,"3")</f>
        <v>0</v>
      </c>
      <c r="T91" s="30">
        <f>COUNTIF(J89:J95,"3")</f>
        <v>0</v>
      </c>
      <c r="U91" s="30">
        <f>COUNTIF(M89:M95,"3")</f>
        <v>0</v>
      </c>
    </row>
    <row r="92" spans="1:21" ht="57" customHeight="1" x14ac:dyDescent="0.2">
      <c r="A92" s="277"/>
      <c r="B92" s="67"/>
      <c r="C92" s="42" t="s">
        <v>105</v>
      </c>
      <c r="D92" s="129">
        <v>2</v>
      </c>
      <c r="E92" s="121" t="s">
        <v>318</v>
      </c>
      <c r="F92" s="137" t="s">
        <v>319</v>
      </c>
      <c r="G92" s="131">
        <v>2</v>
      </c>
      <c r="H92" s="121" t="s">
        <v>318</v>
      </c>
      <c r="I92" s="137" t="s">
        <v>319</v>
      </c>
      <c r="J92" s="80">
        <v>2</v>
      </c>
      <c r="K92" s="122" t="s">
        <v>468</v>
      </c>
      <c r="L92" s="115" t="s">
        <v>469</v>
      </c>
      <c r="M92" s="131">
        <v>1</v>
      </c>
      <c r="N92" s="126" t="s">
        <v>718</v>
      </c>
      <c r="O92" s="126" t="s">
        <v>719</v>
      </c>
      <c r="R92" s="30">
        <f>COUNTIF(D89:D95,"4")</f>
        <v>0</v>
      </c>
      <c r="S92" s="30">
        <f>COUNTIF(G89:G95,"4")</f>
        <v>0</v>
      </c>
      <c r="T92" s="30">
        <f>COUNTIF(J89:J95,"4")</f>
        <v>0</v>
      </c>
      <c r="U92" s="30">
        <f>COUNTIF(M89:M95,"4")</f>
        <v>0</v>
      </c>
    </row>
    <row r="93" spans="1:21" ht="117" customHeight="1" x14ac:dyDescent="0.2">
      <c r="A93" s="277"/>
      <c r="B93" s="67"/>
      <c r="C93" s="41" t="s">
        <v>106</v>
      </c>
      <c r="D93" s="129">
        <v>2</v>
      </c>
      <c r="E93" s="121" t="s">
        <v>320</v>
      </c>
      <c r="F93" s="121" t="s">
        <v>321</v>
      </c>
      <c r="G93" s="131">
        <v>2</v>
      </c>
      <c r="H93" s="121" t="s">
        <v>382</v>
      </c>
      <c r="I93" s="121" t="s">
        <v>383</v>
      </c>
      <c r="J93" s="80">
        <v>2</v>
      </c>
      <c r="K93" s="122" t="s">
        <v>470</v>
      </c>
      <c r="L93" s="115" t="s">
        <v>469</v>
      </c>
      <c r="M93" s="131">
        <v>2</v>
      </c>
      <c r="N93" s="126" t="s">
        <v>720</v>
      </c>
      <c r="O93" s="126" t="s">
        <v>721</v>
      </c>
    </row>
    <row r="94" spans="1:21" ht="64.5" customHeight="1" x14ac:dyDescent="0.2">
      <c r="A94" s="277"/>
      <c r="B94" s="70"/>
      <c r="C94" s="42" t="s">
        <v>107</v>
      </c>
      <c r="D94" s="129">
        <v>2</v>
      </c>
      <c r="E94" s="121" t="s">
        <v>322</v>
      </c>
      <c r="F94" s="121" t="s">
        <v>323</v>
      </c>
      <c r="G94" s="131">
        <v>2</v>
      </c>
      <c r="H94" s="121" t="s">
        <v>384</v>
      </c>
      <c r="I94" s="121" t="s">
        <v>385</v>
      </c>
      <c r="J94" s="80">
        <v>1</v>
      </c>
      <c r="K94" s="122" t="s">
        <v>471</v>
      </c>
      <c r="L94" s="115" t="s">
        <v>472</v>
      </c>
      <c r="M94" s="131">
        <v>2</v>
      </c>
      <c r="N94" s="126" t="s">
        <v>722</v>
      </c>
      <c r="O94" s="126" t="s">
        <v>723</v>
      </c>
    </row>
    <row r="95" spans="1:21" ht="75.75" customHeight="1" x14ac:dyDescent="0.2">
      <c r="A95" s="277"/>
      <c r="B95" s="67"/>
      <c r="C95" s="41" t="s">
        <v>108</v>
      </c>
      <c r="D95" s="129">
        <v>2</v>
      </c>
      <c r="E95" s="121" t="s">
        <v>324</v>
      </c>
      <c r="F95" s="137" t="s">
        <v>325</v>
      </c>
      <c r="G95" s="131">
        <v>2</v>
      </c>
      <c r="H95" s="121" t="s">
        <v>386</v>
      </c>
      <c r="I95" s="137" t="s">
        <v>325</v>
      </c>
      <c r="J95" s="80">
        <v>2</v>
      </c>
      <c r="K95" s="122" t="s">
        <v>473</v>
      </c>
      <c r="L95" s="115" t="s">
        <v>467</v>
      </c>
      <c r="M95" s="131">
        <v>2</v>
      </c>
      <c r="N95" s="126" t="s">
        <v>724</v>
      </c>
      <c r="O95" s="126" t="s">
        <v>725</v>
      </c>
    </row>
    <row r="96" spans="1:21" ht="5.25" customHeight="1" x14ac:dyDescent="0.25">
      <c r="B96" s="212"/>
      <c r="C96" s="213"/>
      <c r="D96" s="60"/>
      <c r="E96" s="61"/>
      <c r="F96" s="61"/>
      <c r="G96" s="60"/>
      <c r="H96" s="61"/>
      <c r="I96" s="61"/>
      <c r="J96" s="60"/>
      <c r="K96" s="66"/>
      <c r="M96" s="60"/>
      <c r="N96" s="66"/>
    </row>
    <row r="97" spans="1:21" ht="18.75" x14ac:dyDescent="0.2">
      <c r="A97" s="277"/>
      <c r="B97" s="56"/>
      <c r="C97" s="215" t="s">
        <v>25</v>
      </c>
      <c r="D97" s="214"/>
      <c r="E97" s="214"/>
      <c r="F97" s="214"/>
      <c r="G97" s="214"/>
      <c r="H97" s="214"/>
      <c r="I97" s="214"/>
      <c r="J97" s="214"/>
      <c r="K97" s="214"/>
      <c r="L97" s="214"/>
      <c r="M97" s="103"/>
      <c r="N97" s="103"/>
      <c r="O97" s="109"/>
    </row>
    <row r="98" spans="1:21" ht="117.75" customHeight="1" x14ac:dyDescent="0.2">
      <c r="A98" s="277"/>
      <c r="B98" s="64"/>
      <c r="C98" s="39" t="s">
        <v>109</v>
      </c>
      <c r="D98" s="81">
        <v>2</v>
      </c>
      <c r="E98" s="139" t="s">
        <v>326</v>
      </c>
      <c r="F98" s="139" t="s">
        <v>327</v>
      </c>
      <c r="G98" s="105">
        <v>2</v>
      </c>
      <c r="H98" s="139" t="s">
        <v>326</v>
      </c>
      <c r="I98" s="139" t="s">
        <v>327</v>
      </c>
      <c r="J98" s="80">
        <v>2</v>
      </c>
      <c r="K98" s="82" t="s">
        <v>474</v>
      </c>
      <c r="L98" s="82" t="s">
        <v>475</v>
      </c>
      <c r="M98" s="105">
        <v>3</v>
      </c>
      <c r="N98" s="104" t="s">
        <v>726</v>
      </c>
      <c r="O98" s="104" t="s">
        <v>727</v>
      </c>
      <c r="R98" s="30">
        <f>COUNTIF(D98:D99,"1")</f>
        <v>1</v>
      </c>
      <c r="S98" s="30">
        <f>COUNTIF(G98:G99,"1")</f>
        <v>1</v>
      </c>
      <c r="T98" s="30">
        <f>COUNTIF(J98:J99,"1")</f>
        <v>0</v>
      </c>
      <c r="U98" s="30">
        <f>COUNTIF(M98:M99,"1")</f>
        <v>0</v>
      </c>
    </row>
    <row r="99" spans="1:21" ht="87" customHeight="1" x14ac:dyDescent="0.2">
      <c r="A99" s="277"/>
      <c r="B99" s="71"/>
      <c r="C99" s="42" t="s">
        <v>110</v>
      </c>
      <c r="D99" s="81">
        <v>1</v>
      </c>
      <c r="E99" s="137" t="s">
        <v>328</v>
      </c>
      <c r="F99" s="139" t="s">
        <v>329</v>
      </c>
      <c r="G99" s="105">
        <v>1</v>
      </c>
      <c r="H99" s="137" t="s">
        <v>328</v>
      </c>
      <c r="I99" s="139" t="s">
        <v>329</v>
      </c>
      <c r="J99" s="80">
        <v>2</v>
      </c>
      <c r="K99" s="83" t="s">
        <v>476</v>
      </c>
      <c r="L99" s="82" t="s">
        <v>477</v>
      </c>
      <c r="M99" s="105">
        <v>3</v>
      </c>
      <c r="N99" s="104" t="s">
        <v>728</v>
      </c>
      <c r="O99" s="104" t="s">
        <v>729</v>
      </c>
      <c r="R99" s="30">
        <f>COUNTIF(D98:D99,"2")</f>
        <v>1</v>
      </c>
      <c r="S99" s="30">
        <f>COUNTIF(G98:G99,"2")</f>
        <v>1</v>
      </c>
      <c r="T99" s="30">
        <f>COUNTIF(J98:J99,"2")</f>
        <v>2</v>
      </c>
      <c r="U99" s="30">
        <f>COUNTIF(M98:M99,"2")</f>
        <v>0</v>
      </c>
    </row>
    <row r="100" spans="1:21" ht="8.25" customHeight="1" x14ac:dyDescent="0.25">
      <c r="B100" s="212"/>
      <c r="C100" s="213"/>
      <c r="D100" s="60"/>
      <c r="E100" s="61"/>
      <c r="F100" s="61"/>
      <c r="G100" s="60"/>
      <c r="H100" s="61"/>
      <c r="I100" s="61"/>
      <c r="J100" s="60"/>
      <c r="K100" s="66"/>
      <c r="M100" s="60"/>
      <c r="N100" s="66"/>
      <c r="R100" s="30">
        <f>COUNTIF(D98:D99,"3")</f>
        <v>0</v>
      </c>
      <c r="S100" s="30">
        <f>COUNTIF(G98:G99,"3")</f>
        <v>0</v>
      </c>
      <c r="T100" s="30">
        <f>COUNTIF(J98:J99,"3")</f>
        <v>0</v>
      </c>
      <c r="U100" s="30">
        <f>COUNTIF(M98:M99,"3")</f>
        <v>2</v>
      </c>
    </row>
    <row r="101" spans="1:21" ht="18.75" x14ac:dyDescent="0.2">
      <c r="A101" s="277"/>
      <c r="B101" s="67"/>
      <c r="C101" s="214" t="s">
        <v>111</v>
      </c>
      <c r="D101" s="214"/>
      <c r="E101" s="214"/>
      <c r="F101" s="214"/>
      <c r="G101" s="214"/>
      <c r="H101" s="214"/>
      <c r="I101" s="214"/>
      <c r="J101" s="214"/>
      <c r="K101" s="223"/>
      <c r="L101" s="63"/>
      <c r="M101" s="63"/>
      <c r="N101" s="63"/>
      <c r="O101" s="63"/>
      <c r="R101" s="30">
        <f>COUNTIF(D98:D99,"4")</f>
        <v>0</v>
      </c>
      <c r="S101" s="30">
        <f>COUNTIF(G98:G99,"4")</f>
        <v>0</v>
      </c>
      <c r="T101" s="30">
        <f>COUNTIF(J98:J99,"4")</f>
        <v>0</v>
      </c>
      <c r="U101" s="30">
        <f>COUNTIF(M98:M99,"4")</f>
        <v>0</v>
      </c>
    </row>
    <row r="102" spans="1:21" ht="72" customHeight="1" x14ac:dyDescent="0.2">
      <c r="A102" s="277"/>
      <c r="B102" s="59"/>
      <c r="C102" s="48" t="s">
        <v>112</v>
      </c>
      <c r="D102" s="129">
        <v>2</v>
      </c>
      <c r="E102" s="158" t="s">
        <v>330</v>
      </c>
      <c r="F102" s="158" t="s">
        <v>331</v>
      </c>
      <c r="G102" s="131">
        <v>2</v>
      </c>
      <c r="H102" s="158" t="s">
        <v>330</v>
      </c>
      <c r="I102" s="158" t="s">
        <v>331</v>
      </c>
      <c r="J102" s="80">
        <v>2</v>
      </c>
      <c r="K102" s="115" t="s">
        <v>478</v>
      </c>
      <c r="L102" s="115" t="s">
        <v>479</v>
      </c>
      <c r="M102" s="131">
        <v>2</v>
      </c>
      <c r="N102" s="126" t="s">
        <v>731</v>
      </c>
      <c r="O102" s="126" t="s">
        <v>730</v>
      </c>
      <c r="R102" s="30">
        <f>COUNTIF(D102:D111,"1")</f>
        <v>2</v>
      </c>
      <c r="S102" s="30">
        <f>COUNTIF(G102:G111,"1")</f>
        <v>1</v>
      </c>
      <c r="T102" s="30">
        <f>COUNTIF(J102:J111,"1")</f>
        <v>1</v>
      </c>
      <c r="U102" s="30">
        <f>COUNTIF(M102:M111,"1")</f>
        <v>4</v>
      </c>
    </row>
    <row r="103" spans="1:21" ht="59.25" customHeight="1" x14ac:dyDescent="0.2">
      <c r="A103" s="277"/>
      <c r="B103" s="67"/>
      <c r="C103" s="41" t="s">
        <v>113</v>
      </c>
      <c r="D103" s="129">
        <v>1</v>
      </c>
      <c r="E103" s="138" t="s">
        <v>332</v>
      </c>
      <c r="F103" s="138" t="s">
        <v>333</v>
      </c>
      <c r="G103" s="131">
        <v>1</v>
      </c>
      <c r="H103" s="138" t="s">
        <v>332</v>
      </c>
      <c r="I103" s="138" t="s">
        <v>333</v>
      </c>
      <c r="J103" s="80">
        <v>2</v>
      </c>
      <c r="K103" s="122" t="s">
        <v>480</v>
      </c>
      <c r="L103" s="115" t="s">
        <v>481</v>
      </c>
      <c r="M103" s="131">
        <v>1</v>
      </c>
      <c r="N103" s="126" t="s">
        <v>732</v>
      </c>
      <c r="O103" s="126" t="s">
        <v>733</v>
      </c>
      <c r="R103" s="30">
        <f>COUNTIF(D102:D111,"2")</f>
        <v>7</v>
      </c>
      <c r="S103" s="30">
        <f>COUNTIF(G102:G111,"2")</f>
        <v>7</v>
      </c>
      <c r="T103" s="30">
        <f>COUNTIF(J102:J111,"2")</f>
        <v>9</v>
      </c>
      <c r="U103" s="30">
        <f>COUNTIF(M102:M111,"2")</f>
        <v>4</v>
      </c>
    </row>
    <row r="104" spans="1:21" ht="60.75" customHeight="1" x14ac:dyDescent="0.2">
      <c r="A104" s="277"/>
      <c r="B104" s="67"/>
      <c r="C104" s="41" t="s">
        <v>114</v>
      </c>
      <c r="D104" s="129">
        <v>2</v>
      </c>
      <c r="E104" s="138" t="s">
        <v>334</v>
      </c>
      <c r="F104" s="158" t="s">
        <v>335</v>
      </c>
      <c r="G104" s="131">
        <v>2</v>
      </c>
      <c r="H104" s="138" t="s">
        <v>334</v>
      </c>
      <c r="I104" s="158" t="s">
        <v>335</v>
      </c>
      <c r="J104" s="80">
        <v>2</v>
      </c>
      <c r="K104" s="122" t="s">
        <v>482</v>
      </c>
      <c r="L104" s="115" t="s">
        <v>483</v>
      </c>
      <c r="M104" s="131">
        <v>2</v>
      </c>
      <c r="N104" s="126" t="s">
        <v>734</v>
      </c>
      <c r="O104" s="126" t="s">
        <v>735</v>
      </c>
      <c r="R104" s="30">
        <f>COUNTIF(D102:D111,"3")</f>
        <v>1</v>
      </c>
      <c r="S104" s="30">
        <f>COUNTIF(G102:G111,"3")</f>
        <v>1</v>
      </c>
      <c r="T104" s="30">
        <f>COUNTIF(J102:J111,"3")</f>
        <v>0</v>
      </c>
      <c r="U104" s="30">
        <f>COUNTIF(M102:M111,"3")</f>
        <v>2</v>
      </c>
    </row>
    <row r="105" spans="1:21" ht="62.25" customHeight="1" x14ac:dyDescent="0.2">
      <c r="A105" s="277"/>
      <c r="B105" s="67"/>
      <c r="C105" s="41" t="s">
        <v>115</v>
      </c>
      <c r="D105" s="129">
        <v>3</v>
      </c>
      <c r="E105" s="158" t="s">
        <v>336</v>
      </c>
      <c r="F105" s="158" t="s">
        <v>337</v>
      </c>
      <c r="G105" s="131">
        <v>3</v>
      </c>
      <c r="H105" s="158" t="s">
        <v>336</v>
      </c>
      <c r="I105" s="158" t="s">
        <v>337</v>
      </c>
      <c r="J105" s="80">
        <v>2</v>
      </c>
      <c r="K105" s="122" t="s">
        <v>484</v>
      </c>
      <c r="L105" s="115" t="s">
        <v>485</v>
      </c>
      <c r="M105" s="131">
        <v>1</v>
      </c>
      <c r="N105" s="126" t="s">
        <v>736</v>
      </c>
      <c r="O105" s="126" t="s">
        <v>730</v>
      </c>
      <c r="R105" s="30">
        <f>COUNTIF(D102:D111,"4")</f>
        <v>0</v>
      </c>
      <c r="S105" s="30">
        <f>COUNTIF(G102:G111,"4")</f>
        <v>0</v>
      </c>
      <c r="T105" s="30">
        <f>COUNTIF(J102:J111,"4")</f>
        <v>0</v>
      </c>
      <c r="U105" s="30">
        <f>COUNTIF(M102:M111,"4")</f>
        <v>0</v>
      </c>
    </row>
    <row r="106" spans="1:21" ht="90" customHeight="1" x14ac:dyDescent="0.2">
      <c r="A106" s="277"/>
      <c r="B106" s="67"/>
      <c r="C106" s="41" t="s">
        <v>116</v>
      </c>
      <c r="D106" s="129">
        <v>2</v>
      </c>
      <c r="E106" s="158" t="s">
        <v>338</v>
      </c>
      <c r="F106" s="138" t="s">
        <v>339</v>
      </c>
      <c r="G106" s="131">
        <v>2</v>
      </c>
      <c r="H106" s="158" t="s">
        <v>338</v>
      </c>
      <c r="I106" s="138" t="s">
        <v>339</v>
      </c>
      <c r="J106" s="80">
        <v>2</v>
      </c>
      <c r="K106" s="122" t="s">
        <v>486</v>
      </c>
      <c r="L106" s="115" t="s">
        <v>487</v>
      </c>
      <c r="M106" s="131">
        <v>3</v>
      </c>
      <c r="N106" s="126" t="s">
        <v>737</v>
      </c>
      <c r="O106" s="126" t="s">
        <v>738</v>
      </c>
    </row>
    <row r="107" spans="1:21" ht="55.5" customHeight="1" x14ac:dyDescent="0.2">
      <c r="A107" s="277"/>
      <c r="B107" s="67"/>
      <c r="C107" s="41" t="s">
        <v>117</v>
      </c>
      <c r="D107" s="129">
        <v>2</v>
      </c>
      <c r="E107" s="158" t="s">
        <v>340</v>
      </c>
      <c r="F107" s="158" t="s">
        <v>341</v>
      </c>
      <c r="G107" s="131"/>
      <c r="H107" s="158" t="s">
        <v>340</v>
      </c>
      <c r="I107" s="158" t="s">
        <v>341</v>
      </c>
      <c r="J107" s="80">
        <v>2</v>
      </c>
      <c r="K107" s="122" t="s">
        <v>488</v>
      </c>
      <c r="L107" s="115" t="s">
        <v>489</v>
      </c>
      <c r="M107" s="131">
        <v>2</v>
      </c>
      <c r="N107" s="126" t="s">
        <v>739</v>
      </c>
      <c r="O107" s="126" t="s">
        <v>740</v>
      </c>
    </row>
    <row r="108" spans="1:21" ht="77.25" customHeight="1" x14ac:dyDescent="0.2">
      <c r="A108" s="277"/>
      <c r="B108" s="67"/>
      <c r="C108" s="41" t="s">
        <v>118</v>
      </c>
      <c r="D108" s="129">
        <v>2</v>
      </c>
      <c r="E108" s="158" t="s">
        <v>342</v>
      </c>
      <c r="F108" s="138" t="s">
        <v>343</v>
      </c>
      <c r="G108" s="131">
        <v>2</v>
      </c>
      <c r="H108" s="158" t="s">
        <v>342</v>
      </c>
      <c r="I108" s="138" t="s">
        <v>343</v>
      </c>
      <c r="J108" s="80">
        <v>2</v>
      </c>
      <c r="K108" s="122" t="s">
        <v>490</v>
      </c>
      <c r="L108" s="115" t="s">
        <v>491</v>
      </c>
      <c r="M108" s="131">
        <v>1</v>
      </c>
      <c r="N108" s="126" t="s">
        <v>741</v>
      </c>
      <c r="O108" s="126" t="s">
        <v>742</v>
      </c>
    </row>
    <row r="109" spans="1:21" ht="63" customHeight="1" x14ac:dyDescent="0.2">
      <c r="A109" s="277"/>
      <c r="B109" s="67"/>
      <c r="C109" s="41" t="s">
        <v>119</v>
      </c>
      <c r="D109" s="129">
        <v>2</v>
      </c>
      <c r="E109" s="138" t="s">
        <v>344</v>
      </c>
      <c r="F109" s="138" t="s">
        <v>345</v>
      </c>
      <c r="G109" s="131">
        <v>2</v>
      </c>
      <c r="H109" s="138" t="s">
        <v>387</v>
      </c>
      <c r="I109" s="138" t="s">
        <v>388</v>
      </c>
      <c r="J109" s="80">
        <v>2</v>
      </c>
      <c r="K109" s="122" t="s">
        <v>492</v>
      </c>
      <c r="L109" s="115" t="s">
        <v>493</v>
      </c>
      <c r="M109" s="131">
        <v>1</v>
      </c>
      <c r="N109" s="126" t="s">
        <v>743</v>
      </c>
      <c r="O109" s="126" t="s">
        <v>744</v>
      </c>
    </row>
    <row r="110" spans="1:21" ht="73.5" customHeight="1" x14ac:dyDescent="0.2">
      <c r="A110" s="277"/>
      <c r="B110" s="67"/>
      <c r="C110" s="41" t="s">
        <v>120</v>
      </c>
      <c r="D110" s="129">
        <v>2</v>
      </c>
      <c r="E110" s="158" t="s">
        <v>346</v>
      </c>
      <c r="F110" s="158" t="s">
        <v>347</v>
      </c>
      <c r="G110" s="131">
        <v>2</v>
      </c>
      <c r="H110" s="158" t="s">
        <v>346</v>
      </c>
      <c r="I110" s="158" t="s">
        <v>347</v>
      </c>
      <c r="J110" s="80">
        <v>2</v>
      </c>
      <c r="K110" s="122" t="s">
        <v>494</v>
      </c>
      <c r="L110" s="115" t="s">
        <v>495</v>
      </c>
      <c r="M110" s="131">
        <v>3</v>
      </c>
      <c r="N110" s="126" t="s">
        <v>745</v>
      </c>
      <c r="O110" s="126" t="s">
        <v>746</v>
      </c>
    </row>
    <row r="111" spans="1:21" ht="68.25" customHeight="1" x14ac:dyDescent="0.2">
      <c r="A111" s="277"/>
      <c r="B111" s="67"/>
      <c r="C111" s="41" t="s">
        <v>121</v>
      </c>
      <c r="D111" s="129">
        <v>1</v>
      </c>
      <c r="E111" s="158" t="s">
        <v>348</v>
      </c>
      <c r="F111" s="158" t="s">
        <v>349</v>
      </c>
      <c r="G111" s="131">
        <v>2</v>
      </c>
      <c r="H111" s="158" t="s">
        <v>389</v>
      </c>
      <c r="I111" s="158" t="s">
        <v>390</v>
      </c>
      <c r="J111" s="80">
        <v>1</v>
      </c>
      <c r="K111" s="122" t="s">
        <v>496</v>
      </c>
      <c r="L111" s="115" t="s">
        <v>497</v>
      </c>
      <c r="M111" s="131">
        <v>2</v>
      </c>
      <c r="N111" s="157" t="s">
        <v>747</v>
      </c>
      <c r="O111" s="126" t="s">
        <v>748</v>
      </c>
    </row>
    <row r="112" spans="1:21" ht="5.25" customHeight="1" x14ac:dyDescent="0.25">
      <c r="B112" s="268"/>
      <c r="C112" s="269"/>
      <c r="D112" s="72"/>
      <c r="E112" s="73"/>
      <c r="F112" s="73"/>
      <c r="G112" s="72"/>
      <c r="H112" s="73"/>
      <c r="I112" s="73"/>
      <c r="J112" s="72"/>
      <c r="K112" s="74"/>
      <c r="M112" s="72"/>
      <c r="N112" s="74"/>
    </row>
    <row r="113" spans="1:21" ht="18.75" x14ac:dyDescent="0.2">
      <c r="A113" s="277"/>
      <c r="B113" s="67"/>
      <c r="C113" s="214" t="s">
        <v>0</v>
      </c>
      <c r="D113" s="214"/>
      <c r="E113" s="214"/>
      <c r="F113" s="214"/>
      <c r="G113" s="214"/>
      <c r="H113" s="214"/>
      <c r="I113" s="214"/>
      <c r="J113" s="214"/>
      <c r="K113" s="223"/>
      <c r="L113" s="63"/>
      <c r="M113" s="63"/>
      <c r="N113" s="63"/>
      <c r="O113" s="63"/>
    </row>
    <row r="114" spans="1:21" ht="59.25" customHeight="1" x14ac:dyDescent="0.2">
      <c r="A114" s="277"/>
      <c r="B114" s="70"/>
      <c r="C114" s="42" t="s">
        <v>1</v>
      </c>
      <c r="D114" s="129">
        <v>2</v>
      </c>
      <c r="E114" s="158" t="s">
        <v>350</v>
      </c>
      <c r="F114" s="158" t="s">
        <v>351</v>
      </c>
      <c r="G114" s="131">
        <v>2</v>
      </c>
      <c r="H114" s="158" t="s">
        <v>350</v>
      </c>
      <c r="I114" s="158" t="s">
        <v>351</v>
      </c>
      <c r="J114" s="80">
        <v>2</v>
      </c>
      <c r="K114" s="122" t="s">
        <v>498</v>
      </c>
      <c r="L114" s="115" t="s">
        <v>499</v>
      </c>
      <c r="M114" s="131">
        <v>3</v>
      </c>
      <c r="N114" s="126" t="s">
        <v>752</v>
      </c>
      <c r="O114" s="126" t="s">
        <v>762</v>
      </c>
      <c r="R114" s="30">
        <f>COUNTIF(D114:D117,"1")</f>
        <v>0</v>
      </c>
      <c r="S114" s="30">
        <f>COUNTIF(G114:G117,"1")</f>
        <v>0</v>
      </c>
      <c r="T114" s="30">
        <f>COUNTIF(J114:J117,"1")</f>
        <v>0</v>
      </c>
      <c r="U114" s="30">
        <f>COUNTIF(M114:M117,"1")</f>
        <v>0</v>
      </c>
    </row>
    <row r="115" spans="1:21" ht="82.5" customHeight="1" x14ac:dyDescent="0.2">
      <c r="A115" s="277"/>
      <c r="B115" s="67"/>
      <c r="C115" s="41" t="s">
        <v>2</v>
      </c>
      <c r="D115" s="129">
        <v>2</v>
      </c>
      <c r="E115" s="158" t="s">
        <v>352</v>
      </c>
      <c r="F115" s="158" t="s">
        <v>353</v>
      </c>
      <c r="G115" s="131">
        <v>2</v>
      </c>
      <c r="H115" s="158" t="s">
        <v>352</v>
      </c>
      <c r="I115" s="158" t="s">
        <v>353</v>
      </c>
      <c r="J115" s="80">
        <v>2</v>
      </c>
      <c r="K115" s="122" t="s">
        <v>500</v>
      </c>
      <c r="L115" s="115" t="s">
        <v>501</v>
      </c>
      <c r="M115" s="131">
        <v>3</v>
      </c>
      <c r="N115" s="126" t="s">
        <v>751</v>
      </c>
      <c r="O115" s="126" t="s">
        <v>761</v>
      </c>
      <c r="R115" s="30">
        <f>COUNTIF(D114:D117,"2")</f>
        <v>3</v>
      </c>
      <c r="S115" s="30">
        <f>COUNTIF(G114:G117,"2")</f>
        <v>4</v>
      </c>
      <c r="T115" s="30">
        <f>COUNTIF(J114:J117,"2")</f>
        <v>2</v>
      </c>
      <c r="U115" s="30">
        <f>COUNTIF(M114:M117,"2")</f>
        <v>0</v>
      </c>
    </row>
    <row r="116" spans="1:21" ht="82.5" customHeight="1" x14ac:dyDescent="0.2">
      <c r="A116" s="277"/>
      <c r="B116" s="67"/>
      <c r="C116" s="41" t="s">
        <v>3</v>
      </c>
      <c r="D116" s="129">
        <v>3</v>
      </c>
      <c r="E116" s="158" t="s">
        <v>354</v>
      </c>
      <c r="F116" s="158" t="s">
        <v>355</v>
      </c>
      <c r="G116" s="131">
        <v>2</v>
      </c>
      <c r="H116" s="158" t="s">
        <v>354</v>
      </c>
      <c r="I116" s="158" t="s">
        <v>355</v>
      </c>
      <c r="J116" s="80">
        <v>3</v>
      </c>
      <c r="K116" s="122" t="s">
        <v>502</v>
      </c>
      <c r="L116" s="115" t="s">
        <v>503</v>
      </c>
      <c r="M116" s="131">
        <v>3</v>
      </c>
      <c r="N116" s="126" t="s">
        <v>753</v>
      </c>
      <c r="O116" s="126" t="s">
        <v>760</v>
      </c>
      <c r="R116" s="30">
        <f>COUNTIF(D114:D117,"3")</f>
        <v>1</v>
      </c>
      <c r="S116" s="30">
        <f>COUNTIF(G114:G117,"3")</f>
        <v>0</v>
      </c>
      <c r="T116" s="30">
        <f>COUNTIF(J114:J117,"3")</f>
        <v>2</v>
      </c>
      <c r="U116" s="30">
        <f>COUNTIF(M114:M117,"3")</f>
        <v>4</v>
      </c>
    </row>
    <row r="117" spans="1:21" ht="73.5" customHeight="1" x14ac:dyDescent="0.2">
      <c r="A117" s="277"/>
      <c r="B117" s="67"/>
      <c r="C117" s="41" t="s">
        <v>4</v>
      </c>
      <c r="D117" s="129">
        <v>2</v>
      </c>
      <c r="E117" s="158" t="s">
        <v>356</v>
      </c>
      <c r="F117" s="158" t="s">
        <v>357</v>
      </c>
      <c r="G117" s="131">
        <v>2</v>
      </c>
      <c r="H117" s="158" t="s">
        <v>356</v>
      </c>
      <c r="I117" s="158" t="s">
        <v>357</v>
      </c>
      <c r="J117" s="80">
        <v>3</v>
      </c>
      <c r="K117" s="122" t="s">
        <v>504</v>
      </c>
      <c r="L117" s="115"/>
      <c r="M117" s="131">
        <v>3</v>
      </c>
      <c r="N117" s="126" t="s">
        <v>754</v>
      </c>
      <c r="O117" s="126" t="s">
        <v>759</v>
      </c>
      <c r="R117" s="30">
        <f>COUNTIF(D114:D117,"4")</f>
        <v>0</v>
      </c>
      <c r="S117" s="30">
        <f>COUNTIF(G114:G117,"4")</f>
        <v>0</v>
      </c>
      <c r="T117" s="30">
        <f>COUNTIF(J114:J117,"4")</f>
        <v>0</v>
      </c>
      <c r="U117" s="30">
        <f>COUNTIF(M114:M117,"4")</f>
        <v>0</v>
      </c>
    </row>
    <row r="118" spans="1:21" ht="7.5" customHeight="1" x14ac:dyDescent="0.25">
      <c r="B118" s="212"/>
      <c r="C118" s="213"/>
      <c r="D118" s="72"/>
      <c r="E118" s="73"/>
      <c r="F118" s="73"/>
      <c r="G118" s="72"/>
      <c r="H118" s="73"/>
      <c r="I118" s="73"/>
      <c r="J118" s="60"/>
      <c r="K118" s="66"/>
      <c r="M118" s="60"/>
      <c r="N118" s="66"/>
    </row>
    <row r="119" spans="1:21" ht="15.75" customHeight="1" x14ac:dyDescent="0.2">
      <c r="B119" s="239" t="s">
        <v>24</v>
      </c>
      <c r="C119" s="240"/>
      <c r="D119" s="216" t="s">
        <v>547</v>
      </c>
      <c r="E119" s="217"/>
      <c r="F119" s="218"/>
      <c r="G119" s="251" t="s">
        <v>209</v>
      </c>
      <c r="H119" s="252"/>
      <c r="I119" s="253"/>
      <c r="J119" s="270" t="s">
        <v>545</v>
      </c>
      <c r="K119" s="270"/>
      <c r="L119" s="270"/>
      <c r="M119" s="219" t="s">
        <v>546</v>
      </c>
      <c r="N119" s="219"/>
      <c r="O119" s="219"/>
    </row>
    <row r="120" spans="1:21" ht="15.75" customHeight="1" x14ac:dyDescent="0.2">
      <c r="B120" s="241"/>
      <c r="C120" s="242"/>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77"/>
      <c r="B121" s="69"/>
      <c r="C121" s="214" t="s">
        <v>5</v>
      </c>
      <c r="D121" s="214"/>
      <c r="E121" s="214"/>
      <c r="F121" s="214"/>
      <c r="G121" s="214"/>
      <c r="H121" s="214"/>
      <c r="I121" s="214"/>
      <c r="J121" s="214"/>
      <c r="K121" s="223"/>
      <c r="L121" s="63"/>
      <c r="M121" s="63"/>
      <c r="N121" s="63"/>
      <c r="O121" s="63"/>
    </row>
    <row r="122" spans="1:21" ht="102" customHeight="1" x14ac:dyDescent="0.2">
      <c r="A122" s="277"/>
      <c r="B122" s="71"/>
      <c r="C122" s="76" t="s">
        <v>6</v>
      </c>
      <c r="D122" s="80">
        <v>1</v>
      </c>
      <c r="E122" s="115" t="s">
        <v>505</v>
      </c>
      <c r="F122" s="115" t="s">
        <v>506</v>
      </c>
      <c r="G122" s="80">
        <v>2</v>
      </c>
      <c r="H122" s="115" t="s">
        <v>505</v>
      </c>
      <c r="I122" s="115" t="s">
        <v>530</v>
      </c>
      <c r="J122" s="80">
        <v>3</v>
      </c>
      <c r="K122" s="115" t="s">
        <v>548</v>
      </c>
      <c r="L122" s="115" t="s">
        <v>549</v>
      </c>
      <c r="M122" s="80">
        <v>2</v>
      </c>
      <c r="N122" s="115" t="s">
        <v>654</v>
      </c>
      <c r="O122" s="115" t="s">
        <v>549</v>
      </c>
      <c r="R122" s="30">
        <f>COUNTIF(D122:D125,"1")</f>
        <v>4</v>
      </c>
      <c r="S122" s="30">
        <f>COUNTIF(G122:G125,"1")</f>
        <v>3</v>
      </c>
      <c r="T122" s="30">
        <f>COUNTIF(J122:J125,"1")</f>
        <v>2</v>
      </c>
      <c r="U122" s="30">
        <f>COUNTIF(M122:M125,"1")</f>
        <v>2</v>
      </c>
    </row>
    <row r="123" spans="1:21" ht="90.75" customHeight="1" x14ac:dyDescent="0.2">
      <c r="A123" s="277"/>
      <c r="B123" s="70"/>
      <c r="C123" s="42" t="s">
        <v>7</v>
      </c>
      <c r="D123" s="80">
        <v>1</v>
      </c>
      <c r="E123" s="122" t="s">
        <v>507</v>
      </c>
      <c r="F123" s="115" t="s">
        <v>508</v>
      </c>
      <c r="G123" s="80">
        <v>1</v>
      </c>
      <c r="H123" s="122" t="s">
        <v>507</v>
      </c>
      <c r="I123" s="115" t="s">
        <v>531</v>
      </c>
      <c r="J123" s="80">
        <v>1</v>
      </c>
      <c r="K123" s="122" t="s">
        <v>550</v>
      </c>
      <c r="L123" s="115" t="s">
        <v>551</v>
      </c>
      <c r="M123" s="80">
        <v>1</v>
      </c>
      <c r="N123" s="122" t="s">
        <v>655</v>
      </c>
      <c r="O123" s="115" t="s">
        <v>551</v>
      </c>
      <c r="R123" s="30">
        <f>COUNTIF(D122:D125,"2")</f>
        <v>0</v>
      </c>
      <c r="S123" s="30">
        <f>COUNTIF(G122:G125,"2")</f>
        <v>1</v>
      </c>
      <c r="T123" s="30">
        <f>COUNTIF(J122:J125,"2")</f>
        <v>1</v>
      </c>
      <c r="U123" s="30">
        <f>COUNTIF(M122:M125,"2")</f>
        <v>2</v>
      </c>
    </row>
    <row r="124" spans="1:21" ht="81" customHeight="1" x14ac:dyDescent="0.2">
      <c r="A124" s="277"/>
      <c r="B124" s="67"/>
      <c r="C124" s="42" t="s">
        <v>8</v>
      </c>
      <c r="D124" s="80">
        <v>1</v>
      </c>
      <c r="E124" s="122" t="s">
        <v>552</v>
      </c>
      <c r="F124" s="115" t="s">
        <v>510</v>
      </c>
      <c r="G124" s="80">
        <v>1</v>
      </c>
      <c r="H124" s="122" t="s">
        <v>509</v>
      </c>
      <c r="I124" s="115" t="s">
        <v>532</v>
      </c>
      <c r="J124" s="80">
        <v>1</v>
      </c>
      <c r="K124" s="122" t="s">
        <v>553</v>
      </c>
      <c r="L124" s="115" t="s">
        <v>554</v>
      </c>
      <c r="M124" s="80">
        <v>1</v>
      </c>
      <c r="N124" s="122" t="s">
        <v>656</v>
      </c>
      <c r="O124" s="115" t="s">
        <v>657</v>
      </c>
      <c r="R124" s="30">
        <f>COUNTIF(D122:D125,"3")</f>
        <v>0</v>
      </c>
      <c r="S124" s="30">
        <f>COUNTIF(G122:G125,"3")</f>
        <v>0</v>
      </c>
      <c r="T124" s="30">
        <f>COUNTIF(J122:J125,"3")</f>
        <v>1</v>
      </c>
      <c r="U124" s="30">
        <f>COUNTIF(M122:M125,"3")</f>
        <v>0</v>
      </c>
    </row>
    <row r="125" spans="1:21" ht="102" customHeight="1" x14ac:dyDescent="0.2">
      <c r="A125" s="277"/>
      <c r="B125" s="67"/>
      <c r="C125" s="41" t="s">
        <v>9</v>
      </c>
      <c r="D125" s="80">
        <v>1</v>
      </c>
      <c r="E125" s="122" t="s">
        <v>511</v>
      </c>
      <c r="F125" s="115" t="s">
        <v>510</v>
      </c>
      <c r="G125" s="80">
        <v>1</v>
      </c>
      <c r="H125" s="122" t="s">
        <v>511</v>
      </c>
      <c r="I125" s="115" t="s">
        <v>533</v>
      </c>
      <c r="J125" s="80">
        <v>2</v>
      </c>
      <c r="K125" s="83" t="s">
        <v>555</v>
      </c>
      <c r="L125" s="82" t="s">
        <v>556</v>
      </c>
      <c r="M125" s="80">
        <v>2</v>
      </c>
      <c r="N125" s="122" t="s">
        <v>659</v>
      </c>
      <c r="O125" s="115" t="s">
        <v>658</v>
      </c>
      <c r="R125" s="30">
        <f>COUNTIF(D122:D125,"4")</f>
        <v>0</v>
      </c>
      <c r="S125" s="30">
        <f>COUNTIF(G122:G125,"4")</f>
        <v>0</v>
      </c>
      <c r="T125" s="30">
        <f>COUNTIF(J122:J125,"4")</f>
        <v>0</v>
      </c>
      <c r="U125" s="30">
        <f>COUNTIF(M122:M125,"4")</f>
        <v>0</v>
      </c>
    </row>
    <row r="126" spans="1:21" ht="8.25" customHeight="1" x14ac:dyDescent="0.25">
      <c r="B126" s="212"/>
      <c r="C126" s="213"/>
      <c r="D126" s="60"/>
      <c r="E126" s="61"/>
      <c r="F126" s="61"/>
      <c r="G126" s="60"/>
      <c r="H126" s="61"/>
      <c r="I126" s="61"/>
      <c r="J126" s="60"/>
      <c r="K126" s="66"/>
      <c r="M126" s="60"/>
      <c r="N126" s="66"/>
    </row>
    <row r="127" spans="1:21" ht="18.75" x14ac:dyDescent="0.2">
      <c r="A127" s="277"/>
      <c r="B127" s="67"/>
      <c r="C127" s="214" t="s">
        <v>10</v>
      </c>
      <c r="D127" s="214"/>
      <c r="E127" s="214"/>
      <c r="F127" s="214"/>
      <c r="G127" s="214"/>
      <c r="H127" s="214"/>
      <c r="I127" s="214"/>
      <c r="J127" s="214"/>
      <c r="K127" s="223"/>
      <c r="L127" s="63"/>
      <c r="M127" s="63"/>
      <c r="N127" s="63"/>
      <c r="O127" s="63"/>
    </row>
    <row r="128" spans="1:21" ht="91.5" customHeight="1" x14ac:dyDescent="0.2">
      <c r="A128" s="277"/>
      <c r="B128" s="59"/>
      <c r="C128" s="48" t="s">
        <v>11</v>
      </c>
      <c r="D128" s="80">
        <v>3</v>
      </c>
      <c r="E128" s="115" t="s">
        <v>512</v>
      </c>
      <c r="F128" s="115" t="s">
        <v>513</v>
      </c>
      <c r="G128" s="80">
        <v>2</v>
      </c>
      <c r="H128" s="115" t="s">
        <v>512</v>
      </c>
      <c r="I128" s="115" t="s">
        <v>534</v>
      </c>
      <c r="J128" s="80">
        <v>3</v>
      </c>
      <c r="K128" s="115" t="s">
        <v>512</v>
      </c>
      <c r="L128" s="115" t="s">
        <v>557</v>
      </c>
      <c r="M128" s="80">
        <v>2</v>
      </c>
      <c r="N128" s="115" t="s">
        <v>660</v>
      </c>
      <c r="O128" s="115" t="s">
        <v>557</v>
      </c>
      <c r="R128" s="30">
        <f>COUNTIF(D128:D131,"1")</f>
        <v>1</v>
      </c>
      <c r="S128" s="30">
        <f>COUNTIF(G128:G131,"1")</f>
        <v>1</v>
      </c>
      <c r="T128" s="30">
        <f>COUNTIF(J128:J131,"1")</f>
        <v>1</v>
      </c>
      <c r="U128" s="30">
        <f>COUNTIF(M128:M131,"1")</f>
        <v>1</v>
      </c>
    </row>
    <row r="129" spans="1:21" ht="79.5" customHeight="1" x14ac:dyDescent="0.2">
      <c r="A129" s="277"/>
      <c r="B129" s="67"/>
      <c r="C129" s="41" t="s">
        <v>12</v>
      </c>
      <c r="D129" s="80">
        <v>1</v>
      </c>
      <c r="E129" s="122" t="s">
        <v>514</v>
      </c>
      <c r="F129" s="115" t="s">
        <v>510</v>
      </c>
      <c r="G129" s="80">
        <v>1</v>
      </c>
      <c r="H129" s="122" t="s">
        <v>514</v>
      </c>
      <c r="I129" s="115" t="s">
        <v>510</v>
      </c>
      <c r="J129" s="80">
        <v>1</v>
      </c>
      <c r="K129" s="122" t="s">
        <v>514</v>
      </c>
      <c r="L129" s="115" t="s">
        <v>558</v>
      </c>
      <c r="M129" s="80">
        <v>1</v>
      </c>
      <c r="N129" s="122" t="s">
        <v>661</v>
      </c>
      <c r="O129" s="115" t="s">
        <v>662</v>
      </c>
      <c r="R129" s="30">
        <f>COUNTIF(D128:D131,"2")</f>
        <v>1</v>
      </c>
      <c r="S129" s="30">
        <f>COUNTIF(G128:G131,"2")</f>
        <v>2</v>
      </c>
      <c r="T129" s="30">
        <f>COUNTIF(J128:J131,"2")</f>
        <v>2</v>
      </c>
      <c r="U129" s="30">
        <f>COUNTIF(M128:M131,"2")</f>
        <v>3</v>
      </c>
    </row>
    <row r="130" spans="1:21" ht="88.5" customHeight="1" x14ac:dyDescent="0.2">
      <c r="A130" s="277"/>
      <c r="B130" s="67"/>
      <c r="C130" s="41" t="s">
        <v>13</v>
      </c>
      <c r="D130" s="80">
        <v>2</v>
      </c>
      <c r="E130" s="122" t="s">
        <v>515</v>
      </c>
      <c r="F130" s="115" t="s">
        <v>516</v>
      </c>
      <c r="G130" s="80">
        <v>2</v>
      </c>
      <c r="H130" s="122" t="s">
        <v>515</v>
      </c>
      <c r="I130" s="115" t="s">
        <v>535</v>
      </c>
      <c r="J130" s="80">
        <v>2</v>
      </c>
      <c r="K130" s="122" t="s">
        <v>559</v>
      </c>
      <c r="L130" s="115" t="s">
        <v>560</v>
      </c>
      <c r="M130" s="80">
        <v>2</v>
      </c>
      <c r="N130" s="122" t="s">
        <v>663</v>
      </c>
      <c r="O130" s="115" t="s">
        <v>662</v>
      </c>
      <c r="R130" s="30">
        <f>COUNTIF(D128:D131,"3")</f>
        <v>2</v>
      </c>
      <c r="S130" s="30">
        <f>COUNTIF(G128:G131,"3")</f>
        <v>1</v>
      </c>
      <c r="T130" s="30">
        <f>COUNTIF(J128:J131,"3")</f>
        <v>1</v>
      </c>
      <c r="U130" s="30">
        <f>COUNTIF(M128:M131,"3")</f>
        <v>0</v>
      </c>
    </row>
    <row r="131" spans="1:21" ht="87" customHeight="1" x14ac:dyDescent="0.2">
      <c r="A131" s="277"/>
      <c r="B131" s="67"/>
      <c r="C131" s="41" t="s">
        <v>14</v>
      </c>
      <c r="D131" s="80">
        <v>3</v>
      </c>
      <c r="E131" s="122" t="s">
        <v>517</v>
      </c>
      <c r="F131" s="115" t="s">
        <v>510</v>
      </c>
      <c r="G131" s="80">
        <v>3</v>
      </c>
      <c r="H131" s="122" t="s">
        <v>517</v>
      </c>
      <c r="I131" s="115"/>
      <c r="J131" s="80">
        <v>2</v>
      </c>
      <c r="K131" s="122" t="s">
        <v>561</v>
      </c>
      <c r="L131" s="115" t="s">
        <v>562</v>
      </c>
      <c r="M131" s="80">
        <v>2</v>
      </c>
      <c r="N131" s="122" t="s">
        <v>664</v>
      </c>
      <c r="O131" s="115" t="s">
        <v>662</v>
      </c>
      <c r="R131" s="30">
        <f>COUNTIF(D128:D131,"4")</f>
        <v>0</v>
      </c>
      <c r="S131" s="30">
        <f>COUNTIF(G128:G131,"4")</f>
        <v>0</v>
      </c>
      <c r="T131" s="30">
        <f>COUNTIF(J128:J131,"4")</f>
        <v>0</v>
      </c>
      <c r="U131" s="30">
        <f>COUNTIF(M128:M131,"4")</f>
        <v>0</v>
      </c>
    </row>
    <row r="132" spans="1:21" ht="9" customHeight="1" x14ac:dyDescent="0.25">
      <c r="B132" s="212"/>
      <c r="C132" s="213"/>
      <c r="D132" s="60"/>
      <c r="E132" s="61"/>
      <c r="F132" s="61"/>
      <c r="G132" s="60"/>
      <c r="H132" s="61"/>
      <c r="I132" s="61"/>
      <c r="J132" s="60"/>
      <c r="K132" s="66"/>
      <c r="M132" s="60"/>
      <c r="N132" s="66"/>
    </row>
    <row r="133" spans="1:21" ht="18.75" x14ac:dyDescent="0.2">
      <c r="A133" s="277"/>
      <c r="B133" s="67"/>
      <c r="C133" s="214" t="s">
        <v>15</v>
      </c>
      <c r="D133" s="214"/>
      <c r="E133" s="214"/>
      <c r="F133" s="214"/>
      <c r="G133" s="214"/>
      <c r="H133" s="214"/>
      <c r="I133" s="214"/>
      <c r="J133" s="214"/>
      <c r="K133" s="223"/>
      <c r="L133" s="63"/>
      <c r="M133" s="63"/>
      <c r="N133" s="63"/>
      <c r="O133" s="63"/>
    </row>
    <row r="134" spans="1:21" ht="120.75" customHeight="1" x14ac:dyDescent="0.2">
      <c r="A134" s="277"/>
      <c r="B134" s="59"/>
      <c r="C134" s="48" t="s">
        <v>16</v>
      </c>
      <c r="D134" s="80">
        <v>3</v>
      </c>
      <c r="E134" s="115" t="s">
        <v>518</v>
      </c>
      <c r="F134" s="115" t="s">
        <v>519</v>
      </c>
      <c r="G134" s="80">
        <v>2</v>
      </c>
      <c r="H134" s="115" t="s">
        <v>518</v>
      </c>
      <c r="I134" s="115" t="s">
        <v>519</v>
      </c>
      <c r="J134" s="80">
        <v>2</v>
      </c>
      <c r="K134" s="115" t="s">
        <v>563</v>
      </c>
      <c r="L134" s="115" t="s">
        <v>564</v>
      </c>
      <c r="M134" s="80">
        <v>2</v>
      </c>
      <c r="N134" s="115" t="s">
        <v>665</v>
      </c>
      <c r="O134" s="115" t="s">
        <v>666</v>
      </c>
      <c r="R134" s="30">
        <f>COUNTIF(D134:D136,"1")</f>
        <v>0</v>
      </c>
      <c r="S134" s="30">
        <f>COUNTIF(G134:G136,"1")</f>
        <v>1</v>
      </c>
      <c r="T134" s="30">
        <f>COUNTIF(J134:J136,"1")</f>
        <v>1</v>
      </c>
      <c r="U134" s="30">
        <f>COUNTIF(M134:M136,"1")</f>
        <v>1</v>
      </c>
    </row>
    <row r="135" spans="1:21" ht="87" customHeight="1" x14ac:dyDescent="0.2">
      <c r="A135" s="277"/>
      <c r="B135" s="67"/>
      <c r="C135" s="41" t="s">
        <v>17</v>
      </c>
      <c r="D135" s="80">
        <v>3</v>
      </c>
      <c r="E135" s="115" t="s">
        <v>520</v>
      </c>
      <c r="F135" s="115" t="s">
        <v>521</v>
      </c>
      <c r="G135" s="80">
        <v>2</v>
      </c>
      <c r="H135" s="115" t="s">
        <v>520</v>
      </c>
      <c r="I135" s="115" t="s">
        <v>521</v>
      </c>
      <c r="J135" s="80">
        <v>2</v>
      </c>
      <c r="K135" s="115" t="s">
        <v>565</v>
      </c>
      <c r="L135" s="115" t="s">
        <v>566</v>
      </c>
      <c r="M135" s="80">
        <v>2</v>
      </c>
      <c r="N135" s="115" t="s">
        <v>669</v>
      </c>
      <c r="O135" s="115" t="s">
        <v>668</v>
      </c>
      <c r="R135" s="30">
        <f>COUNTIF(D134:D136,"2")</f>
        <v>0</v>
      </c>
      <c r="S135" s="30">
        <f>COUNTIF(G134:G136,"2")</f>
        <v>2</v>
      </c>
      <c r="T135" s="30">
        <f>COUNTIF(J134:J136,"2")</f>
        <v>2</v>
      </c>
      <c r="U135" s="30">
        <f>COUNTIF(M134:M136,"2")</f>
        <v>2</v>
      </c>
    </row>
    <row r="136" spans="1:21" ht="81.75" customHeight="1" x14ac:dyDescent="0.2">
      <c r="A136" s="277"/>
      <c r="B136" s="67"/>
      <c r="C136" s="41" t="s">
        <v>18</v>
      </c>
      <c r="D136" s="80">
        <v>3</v>
      </c>
      <c r="E136" s="122" t="s">
        <v>522</v>
      </c>
      <c r="F136" s="115" t="s">
        <v>523</v>
      </c>
      <c r="G136" s="80">
        <v>1</v>
      </c>
      <c r="H136" s="122" t="s">
        <v>522</v>
      </c>
      <c r="I136" s="115" t="s">
        <v>536</v>
      </c>
      <c r="J136" s="80">
        <v>1</v>
      </c>
      <c r="K136" s="122" t="s">
        <v>567</v>
      </c>
      <c r="L136" s="115" t="s">
        <v>510</v>
      </c>
      <c r="M136" s="80">
        <v>1</v>
      </c>
      <c r="N136" s="115" t="s">
        <v>667</v>
      </c>
      <c r="O136" s="115" t="s">
        <v>670</v>
      </c>
      <c r="R136" s="30">
        <f>COUNTIF(D134:D136,"3")</f>
        <v>3</v>
      </c>
      <c r="S136" s="30">
        <f>COUNTIF(G134:G136,"3")</f>
        <v>0</v>
      </c>
      <c r="T136" s="30">
        <f>COUNTIF(J134:J136,"3")</f>
        <v>0</v>
      </c>
      <c r="U136" s="30">
        <f>COUNTIF(M134:M136,"3")</f>
        <v>0</v>
      </c>
    </row>
    <row r="137" spans="1:21" ht="9" customHeight="1" x14ac:dyDescent="0.25">
      <c r="B137" s="212"/>
      <c r="C137" s="213"/>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277"/>
      <c r="B138" s="67"/>
      <c r="C138" s="214" t="s">
        <v>19</v>
      </c>
      <c r="D138" s="214"/>
      <c r="E138" s="214"/>
      <c r="F138" s="214"/>
      <c r="G138" s="214"/>
      <c r="H138" s="214"/>
      <c r="I138" s="214"/>
      <c r="J138" s="214"/>
      <c r="K138" s="223"/>
      <c r="L138" s="63"/>
      <c r="M138" s="63"/>
      <c r="N138" s="63"/>
      <c r="O138" s="63"/>
    </row>
    <row r="139" spans="1:21" ht="55.5" customHeight="1" x14ac:dyDescent="0.2">
      <c r="A139" s="277"/>
      <c r="B139" s="59"/>
      <c r="C139" s="48" t="s">
        <v>20</v>
      </c>
      <c r="D139" s="80">
        <v>2</v>
      </c>
      <c r="E139" s="115" t="s">
        <v>524</v>
      </c>
      <c r="F139" s="115" t="s">
        <v>525</v>
      </c>
      <c r="G139" s="80">
        <v>3</v>
      </c>
      <c r="H139" s="115" t="s">
        <v>524</v>
      </c>
      <c r="I139" s="115" t="s">
        <v>525</v>
      </c>
      <c r="J139" s="80">
        <v>1</v>
      </c>
      <c r="K139" s="115" t="s">
        <v>568</v>
      </c>
      <c r="L139" s="115" t="s">
        <v>569</v>
      </c>
      <c r="M139" s="80">
        <v>1</v>
      </c>
      <c r="N139" s="115" t="s">
        <v>671</v>
      </c>
      <c r="O139" s="115" t="s">
        <v>673</v>
      </c>
      <c r="P139" s="128"/>
      <c r="Q139" s="128"/>
      <c r="R139" s="30">
        <f>COUNTIF(D139:D141,"1")</f>
        <v>0</v>
      </c>
      <c r="S139" s="30">
        <f>COUNTIF(G139:G141,"1")</f>
        <v>0</v>
      </c>
      <c r="T139" s="30">
        <f>COUNTIF(J139:J141,"1")</f>
        <v>1</v>
      </c>
      <c r="U139" s="30">
        <f>COUNTIF(M139:M141,"1")</f>
        <v>1</v>
      </c>
    </row>
    <row r="140" spans="1:21" ht="54.75" customHeight="1" x14ac:dyDescent="0.2">
      <c r="A140" s="277"/>
      <c r="B140" s="67"/>
      <c r="C140" s="41" t="s">
        <v>21</v>
      </c>
      <c r="D140" s="80">
        <v>2</v>
      </c>
      <c r="E140" s="122" t="s">
        <v>526</v>
      </c>
      <c r="F140" s="115" t="s">
        <v>527</v>
      </c>
      <c r="G140" s="80">
        <v>2</v>
      </c>
      <c r="H140" s="122" t="s">
        <v>526</v>
      </c>
      <c r="I140" s="115" t="s">
        <v>527</v>
      </c>
      <c r="J140" s="80">
        <v>2</v>
      </c>
      <c r="K140" s="122" t="s">
        <v>570</v>
      </c>
      <c r="L140" s="115" t="s">
        <v>571</v>
      </c>
      <c r="M140" s="80">
        <v>2</v>
      </c>
      <c r="N140" s="122" t="s">
        <v>672</v>
      </c>
      <c r="O140" s="115" t="s">
        <v>674</v>
      </c>
      <c r="P140" s="128"/>
      <c r="Q140" s="128"/>
      <c r="R140" s="30">
        <f>COUNTIF(D139:D141,"2")</f>
        <v>3</v>
      </c>
      <c r="S140" s="30">
        <f>COUNTIF(G139:G141,"2")</f>
        <v>2</v>
      </c>
      <c r="T140" s="30">
        <f>COUNTIF(J139:J141,"2")</f>
        <v>2</v>
      </c>
      <c r="U140" s="30">
        <f>COUNTIF(M139:M141,"2")</f>
        <v>2</v>
      </c>
    </row>
    <row r="141" spans="1:21" ht="56.25" customHeight="1" x14ac:dyDescent="0.2">
      <c r="A141" s="277"/>
      <c r="B141" s="67"/>
      <c r="C141" s="41" t="s">
        <v>22</v>
      </c>
      <c r="D141" s="80">
        <v>2</v>
      </c>
      <c r="E141" s="122" t="s">
        <v>528</v>
      </c>
      <c r="F141" s="115" t="s">
        <v>529</v>
      </c>
      <c r="G141" s="80">
        <v>2</v>
      </c>
      <c r="H141" s="122" t="s">
        <v>528</v>
      </c>
      <c r="I141" s="115" t="s">
        <v>529</v>
      </c>
      <c r="J141" s="80">
        <v>2</v>
      </c>
      <c r="K141" s="122" t="s">
        <v>572</v>
      </c>
      <c r="L141" s="115" t="s">
        <v>573</v>
      </c>
      <c r="M141" s="80">
        <v>2</v>
      </c>
      <c r="N141" s="122" t="s">
        <v>675</v>
      </c>
      <c r="O141" s="115" t="s">
        <v>529</v>
      </c>
      <c r="P141" s="128"/>
      <c r="Q141" s="128"/>
      <c r="R141" s="30">
        <f>COUNTIF(D139:D141,"3")</f>
        <v>0</v>
      </c>
      <c r="S141" s="30">
        <f>COUNTIF(G139:G141,"3")</f>
        <v>1</v>
      </c>
      <c r="T141" s="30">
        <f>COUNTIF(J139:J141,"3")</f>
        <v>0</v>
      </c>
      <c r="U141" s="30">
        <f>COUNTIF(M139:M141,"3")</f>
        <v>0</v>
      </c>
    </row>
    <row r="142" spans="1:21" x14ac:dyDescent="0.2">
      <c r="R142" s="30">
        <f>COUNTIF(D139:D141,"4")</f>
        <v>0</v>
      </c>
      <c r="S142" s="30">
        <f>COUNTIF(G139:G141,"4")</f>
        <v>0</v>
      </c>
      <c r="T142" s="30">
        <f>COUNTIF(J139:J141,"4")</f>
        <v>0</v>
      </c>
    </row>
    <row r="65530" spans="2:6" ht="15" x14ac:dyDescent="0.25">
      <c r="B65530" s="267" t="s">
        <v>29</v>
      </c>
      <c r="C65530" s="267"/>
      <c r="D65530" s="267"/>
      <c r="E65530" s="267"/>
      <c r="F65530" s="43"/>
    </row>
    <row r="65531" spans="2:6" x14ac:dyDescent="0.2">
      <c r="B65531" s="266" t="s">
        <v>30</v>
      </c>
      <c r="C65531" s="266"/>
      <c r="D65531" s="266"/>
      <c r="E65531" s="266"/>
      <c r="F65531" s="78"/>
    </row>
    <row r="65532" spans="2:6" x14ac:dyDescent="0.2">
      <c r="B65532" s="266" t="s">
        <v>31</v>
      </c>
      <c r="C65532" s="266"/>
      <c r="D65532" s="266"/>
      <c r="E65532" s="266"/>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Q7">
    <cfRule type="cellIs" dxfId="1" priority="225" stopIfTrue="1" operator="lessThan">
      <formula>$Q$7</formula>
    </cfRule>
  </conditionalFormatting>
  <conditionalFormatting sqref="P7:P9">
    <cfRule type="iconSet" priority="224">
      <iconSet iconSet="3Flags">
        <cfvo type="percent" val="0"/>
        <cfvo type="num" val="0"/>
        <cfvo type="num" val="1" gte="0"/>
      </iconSet>
    </cfRule>
  </conditionalFormatting>
  <conditionalFormatting sqref="M84:M86">
    <cfRule type="iconSet" priority="103">
      <iconSet iconSet="4TrafficLights">
        <cfvo type="percent" val="0"/>
        <cfvo type="num" val="1"/>
        <cfvo type="num" val="3"/>
        <cfvo type="num" val="4"/>
      </iconSet>
    </cfRule>
  </conditionalFormatting>
  <conditionalFormatting sqref="M89:M95">
    <cfRule type="iconSet" priority="102">
      <iconSet iconSet="4TrafficLights">
        <cfvo type="percent" val="0"/>
        <cfvo type="num" val="1"/>
        <cfvo type="num" val="3"/>
        <cfvo type="num" val="4"/>
      </iconSet>
    </cfRule>
  </conditionalFormatting>
  <conditionalFormatting sqref="M98:M99">
    <cfRule type="iconSet" priority="101">
      <iconSet iconSet="4TrafficLights">
        <cfvo type="percent" val="0"/>
        <cfvo type="num" val="1"/>
        <cfvo type="num" val="3"/>
        <cfvo type="num" val="4"/>
      </iconSet>
    </cfRule>
  </conditionalFormatting>
  <conditionalFormatting sqref="M102:M111">
    <cfRule type="iconSet" priority="100">
      <iconSet iconSet="4TrafficLights">
        <cfvo type="percent" val="0"/>
        <cfvo type="num" val="1"/>
        <cfvo type="num" val="3"/>
        <cfvo type="num" val="4"/>
      </iconSet>
    </cfRule>
  </conditionalFormatting>
  <conditionalFormatting sqref="M114:M117">
    <cfRule type="iconSet" priority="99">
      <iconSet iconSet="4TrafficLights">
        <cfvo type="percent" val="0"/>
        <cfvo type="num" val="1"/>
        <cfvo type="num" val="3"/>
        <cfvo type="num" val="4"/>
      </iconSet>
    </cfRule>
  </conditionalFormatting>
  <conditionalFormatting sqref="D13:D17">
    <cfRule type="iconSet" priority="92">
      <iconSet iconSet="4TrafficLights">
        <cfvo type="percent" val="0"/>
        <cfvo type="num" val="1"/>
        <cfvo type="num" val="3"/>
        <cfvo type="num" val="4"/>
      </iconSet>
    </cfRule>
  </conditionalFormatting>
  <conditionalFormatting sqref="D20:D27">
    <cfRule type="iconSet" priority="91">
      <iconSet iconSet="4TrafficLights">
        <cfvo type="percent" val="0"/>
        <cfvo type="num" val="1"/>
        <cfvo type="num" val="3"/>
        <cfvo type="num" val="4"/>
      </iconSet>
    </cfRule>
  </conditionalFormatting>
  <conditionalFormatting sqref="D30:D33">
    <cfRule type="iconSet" priority="90">
      <iconSet iconSet="4TrafficLights">
        <cfvo type="percent" val="0"/>
        <cfvo type="num" val="1"/>
        <cfvo type="num" val="3"/>
        <cfvo type="num" val="4"/>
      </iconSet>
    </cfRule>
  </conditionalFormatting>
  <conditionalFormatting sqref="D36:D44">
    <cfRule type="iconSet" priority="89">
      <iconSet iconSet="4TrafficLights">
        <cfvo type="percent" val="0"/>
        <cfvo type="num" val="1"/>
        <cfvo type="num" val="3"/>
        <cfvo type="num" val="4"/>
      </iconSet>
    </cfRule>
  </conditionalFormatting>
  <conditionalFormatting sqref="D47:D50">
    <cfRule type="iconSet" priority="88">
      <iconSet iconSet="4TrafficLights">
        <cfvo type="percent" val="0"/>
        <cfvo type="num" val="1"/>
        <cfvo type="num" val="3"/>
        <cfvo type="num" val="4"/>
      </iconSet>
    </cfRule>
  </conditionalFormatting>
  <conditionalFormatting sqref="D55:D59">
    <cfRule type="iconSet" priority="87">
      <iconSet iconSet="4TrafficLights">
        <cfvo type="percent" val="0"/>
        <cfvo type="num" val="1"/>
        <cfvo type="num" val="3"/>
        <cfvo type="num" val="4"/>
      </iconSet>
    </cfRule>
  </conditionalFormatting>
  <conditionalFormatting sqref="D62:D65">
    <cfRule type="iconSet" priority="86">
      <iconSet iconSet="4TrafficLights">
        <cfvo type="percent" val="0"/>
        <cfvo type="num" val="1"/>
        <cfvo type="num" val="3"/>
        <cfvo type="num" val="4"/>
      </iconSet>
    </cfRule>
  </conditionalFormatting>
  <conditionalFormatting sqref="D68:D71">
    <cfRule type="iconSet" priority="85">
      <iconSet iconSet="4TrafficLights">
        <cfvo type="percent" val="0"/>
        <cfvo type="num" val="1"/>
        <cfvo type="num" val="3"/>
        <cfvo type="num" val="4"/>
      </iconSet>
    </cfRule>
  </conditionalFormatting>
  <conditionalFormatting sqref="D74:D79">
    <cfRule type="iconSet" priority="84">
      <iconSet iconSet="4TrafficLights">
        <cfvo type="percent" val="0"/>
        <cfvo type="num" val="1"/>
        <cfvo type="num" val="3"/>
        <cfvo type="num" val="4"/>
      </iconSet>
    </cfRule>
  </conditionalFormatting>
  <conditionalFormatting sqref="D84:D86">
    <cfRule type="iconSet" priority="83">
      <iconSet iconSet="4TrafficLights">
        <cfvo type="percent" val="0"/>
        <cfvo type="num" val="1"/>
        <cfvo type="num" val="3"/>
        <cfvo type="num" val="4"/>
      </iconSet>
    </cfRule>
  </conditionalFormatting>
  <conditionalFormatting sqref="D89:D95">
    <cfRule type="iconSet" priority="82">
      <iconSet iconSet="4TrafficLights">
        <cfvo type="percent" val="0"/>
        <cfvo type="num" val="1"/>
        <cfvo type="num" val="3"/>
        <cfvo type="num" val="4"/>
      </iconSet>
    </cfRule>
  </conditionalFormatting>
  <conditionalFormatting sqref="D98:D99">
    <cfRule type="iconSet" priority="81">
      <iconSet iconSet="4TrafficLights">
        <cfvo type="percent" val="0"/>
        <cfvo type="num" val="1"/>
        <cfvo type="num" val="3"/>
        <cfvo type="num" val="4"/>
      </iconSet>
    </cfRule>
  </conditionalFormatting>
  <conditionalFormatting sqref="D102:D111">
    <cfRule type="iconSet" priority="80">
      <iconSet iconSet="4TrafficLights">
        <cfvo type="percent" val="0"/>
        <cfvo type="num" val="1"/>
        <cfvo type="num" val="3"/>
        <cfvo type="num" val="4"/>
      </iconSet>
    </cfRule>
  </conditionalFormatting>
  <conditionalFormatting sqref="D114:D117">
    <cfRule type="iconSet" priority="79">
      <iconSet iconSet="4TrafficLights">
        <cfvo type="percent" val="0"/>
        <cfvo type="num" val="1"/>
        <cfvo type="num" val="3"/>
        <cfvo type="num" val="4"/>
      </iconSet>
    </cfRule>
  </conditionalFormatting>
  <conditionalFormatting sqref="G13:G17">
    <cfRule type="iconSet" priority="73">
      <iconSet iconSet="4TrafficLights">
        <cfvo type="percent" val="0"/>
        <cfvo type="num" val="1"/>
        <cfvo type="num" val="3"/>
        <cfvo type="num" val="4"/>
      </iconSet>
    </cfRule>
  </conditionalFormatting>
  <conditionalFormatting sqref="G20:G27">
    <cfRule type="iconSet" priority="72">
      <iconSet iconSet="4TrafficLights">
        <cfvo type="percent" val="0"/>
        <cfvo type="num" val="1"/>
        <cfvo type="num" val="3"/>
        <cfvo type="num" val="4"/>
      </iconSet>
    </cfRule>
  </conditionalFormatting>
  <conditionalFormatting sqref="G30:G33">
    <cfRule type="iconSet" priority="71">
      <iconSet iconSet="4TrafficLights">
        <cfvo type="percent" val="0"/>
        <cfvo type="num" val="1"/>
        <cfvo type="num" val="3"/>
        <cfvo type="num" val="4"/>
      </iconSet>
    </cfRule>
  </conditionalFormatting>
  <conditionalFormatting sqref="G36:G44">
    <cfRule type="iconSet" priority="70">
      <iconSet iconSet="4TrafficLights">
        <cfvo type="percent" val="0"/>
        <cfvo type="num" val="1"/>
        <cfvo type="num" val="3"/>
        <cfvo type="num" val="4"/>
      </iconSet>
    </cfRule>
  </conditionalFormatting>
  <conditionalFormatting sqref="G47:G50">
    <cfRule type="iconSet" priority="69">
      <iconSet iconSet="4TrafficLights">
        <cfvo type="percent" val="0"/>
        <cfvo type="num" val="1"/>
        <cfvo type="num" val="3"/>
        <cfvo type="num" val="4"/>
      </iconSet>
    </cfRule>
  </conditionalFormatting>
  <conditionalFormatting sqref="G55:G59">
    <cfRule type="iconSet" priority="68">
      <iconSet iconSet="4TrafficLights">
        <cfvo type="percent" val="0"/>
        <cfvo type="num" val="1"/>
        <cfvo type="num" val="3"/>
        <cfvo type="num" val="4"/>
      </iconSet>
    </cfRule>
  </conditionalFormatting>
  <conditionalFormatting sqref="G62:G65">
    <cfRule type="iconSet" priority="67">
      <iconSet iconSet="4TrafficLights">
        <cfvo type="percent" val="0"/>
        <cfvo type="num" val="1"/>
        <cfvo type="num" val="3"/>
        <cfvo type="num" val="4"/>
      </iconSet>
    </cfRule>
  </conditionalFormatting>
  <conditionalFormatting sqref="G68:G71">
    <cfRule type="iconSet" priority="66">
      <iconSet iconSet="4TrafficLights">
        <cfvo type="percent" val="0"/>
        <cfvo type="num" val="1"/>
        <cfvo type="num" val="3"/>
        <cfvo type="num" val="4"/>
      </iconSet>
    </cfRule>
  </conditionalFormatting>
  <conditionalFormatting sqref="G74:G79">
    <cfRule type="iconSet" priority="65">
      <iconSet iconSet="4TrafficLights">
        <cfvo type="percent" val="0"/>
        <cfvo type="num" val="1"/>
        <cfvo type="num" val="3"/>
        <cfvo type="num" val="4"/>
      </iconSet>
    </cfRule>
  </conditionalFormatting>
  <conditionalFormatting sqref="G84:G86">
    <cfRule type="iconSet" priority="64">
      <iconSet iconSet="4TrafficLights">
        <cfvo type="percent" val="0"/>
        <cfvo type="num" val="1"/>
        <cfvo type="num" val="3"/>
        <cfvo type="num" val="4"/>
      </iconSet>
    </cfRule>
  </conditionalFormatting>
  <conditionalFormatting sqref="G89:G95">
    <cfRule type="iconSet" priority="63">
      <iconSet iconSet="4TrafficLights">
        <cfvo type="percent" val="0"/>
        <cfvo type="num" val="1"/>
        <cfvo type="num" val="3"/>
        <cfvo type="num" val="4"/>
      </iconSet>
    </cfRule>
  </conditionalFormatting>
  <conditionalFormatting sqref="G98:G99">
    <cfRule type="iconSet" priority="62">
      <iconSet iconSet="4TrafficLights">
        <cfvo type="percent" val="0"/>
        <cfvo type="num" val="1"/>
        <cfvo type="num" val="3"/>
        <cfvo type="num" val="4"/>
      </iconSet>
    </cfRule>
  </conditionalFormatting>
  <conditionalFormatting sqref="G102:G111">
    <cfRule type="iconSet" priority="61">
      <iconSet iconSet="4TrafficLights">
        <cfvo type="percent" val="0"/>
        <cfvo type="num" val="1"/>
        <cfvo type="num" val="3"/>
        <cfvo type="num" val="4"/>
      </iconSet>
    </cfRule>
  </conditionalFormatting>
  <conditionalFormatting sqref="G114:G117">
    <cfRule type="iconSet" priority="60">
      <iconSet iconSet="4TrafficLights">
        <cfvo type="percent" val="0"/>
        <cfvo type="num" val="1"/>
        <cfvo type="num" val="3"/>
        <cfvo type="num" val="4"/>
      </iconSet>
    </cfRule>
  </conditionalFormatting>
  <conditionalFormatting sqref="J13:J17">
    <cfRule type="iconSet" priority="54">
      <iconSet iconSet="4TrafficLights">
        <cfvo type="percent" val="0"/>
        <cfvo type="num" val="1"/>
        <cfvo type="num" val="3"/>
        <cfvo type="num" val="4"/>
      </iconSet>
    </cfRule>
  </conditionalFormatting>
  <conditionalFormatting sqref="J20:J27">
    <cfRule type="iconSet" priority="53">
      <iconSet iconSet="4TrafficLights">
        <cfvo type="percent" val="0"/>
        <cfvo type="num" val="1"/>
        <cfvo type="num" val="3"/>
        <cfvo type="num" val="4"/>
      </iconSet>
    </cfRule>
  </conditionalFormatting>
  <conditionalFormatting sqref="J30:J33">
    <cfRule type="iconSet" priority="52">
      <iconSet iconSet="4TrafficLights">
        <cfvo type="percent" val="0"/>
        <cfvo type="num" val="1"/>
        <cfvo type="num" val="3"/>
        <cfvo type="num" val="4"/>
      </iconSet>
    </cfRule>
  </conditionalFormatting>
  <conditionalFormatting sqref="J36:J44">
    <cfRule type="iconSet" priority="51">
      <iconSet iconSet="4TrafficLights">
        <cfvo type="percent" val="0"/>
        <cfvo type="num" val="1"/>
        <cfvo type="num" val="3"/>
        <cfvo type="num" val="4"/>
      </iconSet>
    </cfRule>
  </conditionalFormatting>
  <conditionalFormatting sqref="J47:J50">
    <cfRule type="iconSet" priority="50">
      <iconSet iconSet="4TrafficLights">
        <cfvo type="percent" val="0"/>
        <cfvo type="num" val="1"/>
        <cfvo type="num" val="3"/>
        <cfvo type="num" val="4"/>
      </iconSet>
    </cfRule>
  </conditionalFormatting>
  <conditionalFormatting sqref="J55:J59">
    <cfRule type="iconSet" priority="49">
      <iconSet iconSet="4TrafficLights">
        <cfvo type="percent" val="0"/>
        <cfvo type="num" val="1"/>
        <cfvo type="num" val="3"/>
        <cfvo type="num" val="4"/>
      </iconSet>
    </cfRule>
  </conditionalFormatting>
  <conditionalFormatting sqref="J62:J65">
    <cfRule type="iconSet" priority="48">
      <iconSet iconSet="4TrafficLights">
        <cfvo type="percent" val="0"/>
        <cfvo type="num" val="1"/>
        <cfvo type="num" val="3"/>
        <cfvo type="num" val="4"/>
      </iconSet>
    </cfRule>
  </conditionalFormatting>
  <conditionalFormatting sqref="J68:J71">
    <cfRule type="iconSet" priority="47">
      <iconSet iconSet="4TrafficLights">
        <cfvo type="percent" val="0"/>
        <cfvo type="num" val="1"/>
        <cfvo type="num" val="3"/>
        <cfvo type="num" val="4"/>
      </iconSet>
    </cfRule>
  </conditionalFormatting>
  <conditionalFormatting sqref="J74:J79">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4">
      <iconSet iconSet="4TrafficLights">
        <cfvo type="percent" val="0"/>
        <cfvo type="num" val="1"/>
        <cfvo type="num" val="3"/>
        <cfvo type="num" val="4"/>
      </iconSet>
    </cfRule>
  </conditionalFormatting>
  <conditionalFormatting sqref="J98:J99">
    <cfRule type="iconSet" priority="43">
      <iconSet iconSet="4TrafficLights">
        <cfvo type="percent" val="0"/>
        <cfvo type="num" val="1"/>
        <cfvo type="num" val="3"/>
        <cfvo type="num" val="4"/>
      </iconSet>
    </cfRule>
  </conditionalFormatting>
  <conditionalFormatting sqref="J102:J111">
    <cfRule type="iconSet" priority="42">
      <iconSet iconSet="4TrafficLights">
        <cfvo type="percent" val="0"/>
        <cfvo type="num" val="1"/>
        <cfvo type="num" val="3"/>
        <cfvo type="num" val="4"/>
      </iconSet>
    </cfRule>
  </conditionalFormatting>
  <conditionalFormatting sqref="J116:J117">
    <cfRule type="iconSet" priority="41">
      <iconSet iconSet="4TrafficLights">
        <cfvo type="percent" val="0"/>
        <cfvo type="num" val="1"/>
        <cfvo type="num" val="3"/>
        <cfvo type="num" val="4"/>
      </iconSet>
    </cfRule>
  </conditionalFormatting>
  <conditionalFormatting sqref="J114:J115">
    <cfRule type="iconSet" priority="40">
      <iconSet iconSet="4TrafficLights">
        <cfvo type="percent" val="0"/>
        <cfvo type="num" val="1"/>
        <cfvo type="num" val="3"/>
        <cfvo type="num" val="4"/>
      </iconSet>
    </cfRule>
  </conditionalFormatting>
  <conditionalFormatting sqref="J122:J125">
    <cfRule type="iconSet" priority="39">
      <iconSet iconSet="4TrafficLights">
        <cfvo type="percent" val="0"/>
        <cfvo type="num" val="1"/>
        <cfvo type="num" val="3"/>
        <cfvo type="num" val="4"/>
      </iconSet>
    </cfRule>
  </conditionalFormatting>
  <conditionalFormatting sqref="J128:J131">
    <cfRule type="iconSet" priority="38">
      <iconSet iconSet="4TrafficLights">
        <cfvo type="percent" val="0"/>
        <cfvo type="num" val="1"/>
        <cfvo type="num" val="3"/>
        <cfvo type="num" val="4"/>
      </iconSet>
    </cfRule>
  </conditionalFormatting>
  <conditionalFormatting sqref="J134:J136">
    <cfRule type="iconSet" priority="36">
      <iconSet iconSet="4TrafficLights">
        <cfvo type="percent" val="0"/>
        <cfvo type="num" val="1"/>
        <cfvo type="num" val="3"/>
        <cfvo type="num" val="4"/>
      </iconSet>
    </cfRule>
    <cfRule type="iconSet" priority="37">
      <iconSet iconSet="4TrafficLights">
        <cfvo type="percent" val="0"/>
        <cfvo type="num" val="1"/>
        <cfvo type="num" val="3"/>
        <cfvo type="num" val="4"/>
      </iconSet>
    </cfRule>
  </conditionalFormatting>
  <conditionalFormatting sqref="J139:J141">
    <cfRule type="iconSet" priority="35">
      <iconSet iconSet="4TrafficLights">
        <cfvo type="percent" val="0"/>
        <cfvo type="num" val="1"/>
        <cfvo type="num" val="3"/>
        <cfvo type="num" val="4"/>
      </iconSet>
    </cfRule>
  </conditionalFormatting>
  <conditionalFormatting sqref="M122:M125">
    <cfRule type="iconSet" priority="34">
      <iconSet iconSet="4TrafficLights">
        <cfvo type="percent" val="0"/>
        <cfvo type="num" val="1"/>
        <cfvo type="num" val="3"/>
        <cfvo type="num" val="4"/>
      </iconSet>
    </cfRule>
  </conditionalFormatting>
  <conditionalFormatting sqref="M128:M131">
    <cfRule type="iconSet" priority="33">
      <iconSet iconSet="4TrafficLights">
        <cfvo type="percent" val="0"/>
        <cfvo type="num" val="1"/>
        <cfvo type="num" val="3"/>
        <cfvo type="num" val="4"/>
      </iconSet>
    </cfRule>
  </conditionalFormatting>
  <conditionalFormatting sqref="M134:M136">
    <cfRule type="iconSet" priority="31">
      <iconSet iconSet="4TrafficLights">
        <cfvo type="percent" val="0"/>
        <cfvo type="num" val="1"/>
        <cfvo type="num" val="3"/>
        <cfvo type="num" val="4"/>
      </iconSet>
    </cfRule>
    <cfRule type="iconSet" priority="32">
      <iconSet iconSet="4TrafficLights">
        <cfvo type="percent" val="0"/>
        <cfvo type="num" val="1"/>
        <cfvo type="num" val="3"/>
        <cfvo type="num" val="4"/>
      </iconSet>
    </cfRule>
  </conditionalFormatting>
  <conditionalFormatting sqref="M139:M141">
    <cfRule type="iconSet" priority="30">
      <iconSet iconSet="4TrafficLights">
        <cfvo type="percent" val="0"/>
        <cfvo type="num" val="1"/>
        <cfvo type="num" val="3"/>
        <cfvo type="num" val="4"/>
      </iconSet>
    </cfRule>
  </conditionalFormatting>
  <conditionalFormatting sqref="D7:D10">
    <cfRule type="iconSet" priority="23">
      <iconSet iconSet="4TrafficLights">
        <cfvo type="percent" val="0"/>
        <cfvo type="num" val="1"/>
        <cfvo type="num" val="3"/>
        <cfvo type="num" val="4"/>
      </iconSet>
    </cfRule>
  </conditionalFormatting>
  <conditionalFormatting sqref="G7:G10">
    <cfRule type="iconSet" priority="22">
      <iconSet iconSet="4TrafficLights">
        <cfvo type="percent" val="0"/>
        <cfvo type="num" val="1"/>
        <cfvo type="num" val="3"/>
        <cfvo type="num" val="4"/>
      </iconSet>
    </cfRule>
  </conditionalFormatting>
  <conditionalFormatting sqref="D122:D125">
    <cfRule type="iconSet" priority="21">
      <iconSet iconSet="4TrafficLights">
        <cfvo type="percent" val="0"/>
        <cfvo type="num" val="1"/>
        <cfvo type="num" val="3"/>
        <cfvo type="num" val="4"/>
      </iconSet>
    </cfRule>
  </conditionalFormatting>
  <conditionalFormatting sqref="G122:G125">
    <cfRule type="iconSet" priority="20">
      <iconSet iconSet="4TrafficLights">
        <cfvo type="percent" val="0"/>
        <cfvo type="num" val="1"/>
        <cfvo type="num" val="3"/>
        <cfvo type="num" val="4"/>
      </iconSet>
    </cfRule>
  </conditionalFormatting>
  <conditionalFormatting sqref="D128:D131">
    <cfRule type="iconSet" priority="19">
      <iconSet iconSet="4TrafficLights">
        <cfvo type="percent" val="0"/>
        <cfvo type="num" val="1"/>
        <cfvo type="num" val="3"/>
        <cfvo type="num" val="4"/>
      </iconSet>
    </cfRule>
  </conditionalFormatting>
  <conditionalFormatting sqref="G128:G131">
    <cfRule type="iconSet" priority="18">
      <iconSet iconSet="4TrafficLights">
        <cfvo type="percent" val="0"/>
        <cfvo type="num" val="1"/>
        <cfvo type="num" val="3"/>
        <cfvo type="num" val="4"/>
      </iconSet>
    </cfRule>
  </conditionalFormatting>
  <conditionalFormatting sqref="D134:D136">
    <cfRule type="iconSet" priority="16">
      <iconSet iconSet="4TrafficLights">
        <cfvo type="percent" val="0"/>
        <cfvo type="num" val="1"/>
        <cfvo type="num" val="3"/>
        <cfvo type="num" val="4"/>
      </iconSet>
    </cfRule>
    <cfRule type="iconSet" priority="17">
      <iconSet iconSet="4TrafficLights">
        <cfvo type="percent" val="0"/>
        <cfvo type="num" val="1"/>
        <cfvo type="num" val="3"/>
        <cfvo type="num" val="4"/>
      </iconSet>
    </cfRule>
  </conditionalFormatting>
  <conditionalFormatting sqref="G134:G136">
    <cfRule type="iconSet" priority="14">
      <iconSet iconSet="4TrafficLights">
        <cfvo type="percent" val="0"/>
        <cfvo type="num" val="1"/>
        <cfvo type="num" val="3"/>
        <cfvo type="num" val="4"/>
      </iconSet>
    </cfRule>
    <cfRule type="iconSet" priority="15">
      <iconSet iconSet="4TrafficLights">
        <cfvo type="percent" val="0"/>
        <cfvo type="num" val="1"/>
        <cfvo type="num" val="3"/>
        <cfvo type="num" val="4"/>
      </iconSet>
    </cfRule>
  </conditionalFormatting>
  <conditionalFormatting sqref="D139:D141">
    <cfRule type="iconSet" priority="13">
      <iconSet iconSet="4TrafficLights">
        <cfvo type="percent" val="0"/>
        <cfvo type="num" val="1"/>
        <cfvo type="num" val="3"/>
        <cfvo type="num" val="4"/>
      </iconSet>
    </cfRule>
  </conditionalFormatting>
  <conditionalFormatting sqref="G139:G141">
    <cfRule type="iconSet" priority="12">
      <iconSet iconSet="4TrafficLights">
        <cfvo type="percent" val="0"/>
        <cfvo type="num" val="1"/>
        <cfvo type="num" val="3"/>
        <cfvo type="num" val="4"/>
      </iconSet>
    </cfRule>
  </conditionalFormatting>
  <conditionalFormatting sqref="M7:M10">
    <cfRule type="iconSet" priority="11">
      <iconSet iconSet="4TrafficLights">
        <cfvo type="percent" val="0"/>
        <cfvo type="num" val="1"/>
        <cfvo type="num" val="3"/>
        <cfvo type="num" val="4"/>
      </iconSet>
    </cfRule>
  </conditionalFormatting>
  <conditionalFormatting sqref="M13:M17">
    <cfRule type="iconSet" priority="10">
      <iconSet iconSet="4TrafficLights">
        <cfvo type="percent" val="0"/>
        <cfvo type="num" val="1"/>
        <cfvo type="num" val="3"/>
        <cfvo type="num" val="4"/>
      </iconSet>
    </cfRule>
  </conditionalFormatting>
  <conditionalFormatting sqref="M20:M27">
    <cfRule type="iconSet" priority="9">
      <iconSet iconSet="4TrafficLights">
        <cfvo type="percent" val="0"/>
        <cfvo type="num" val="1"/>
        <cfvo type="num" val="3"/>
        <cfvo type="num" val="4"/>
      </iconSet>
    </cfRule>
  </conditionalFormatting>
  <conditionalFormatting sqref="M30:M33">
    <cfRule type="iconSet" priority="8">
      <iconSet iconSet="4TrafficLights">
        <cfvo type="percent" val="0"/>
        <cfvo type="num" val="1"/>
        <cfvo type="num" val="3"/>
        <cfvo type="num" val="4"/>
      </iconSet>
    </cfRule>
  </conditionalFormatting>
  <conditionalFormatting sqref="M36:M44">
    <cfRule type="iconSet" priority="7">
      <iconSet iconSet="4TrafficLights">
        <cfvo type="percent" val="0"/>
        <cfvo type="num" val="1"/>
        <cfvo type="num" val="3"/>
        <cfvo type="num" val="4"/>
      </iconSet>
    </cfRule>
  </conditionalFormatting>
  <conditionalFormatting sqref="M47:M50">
    <cfRule type="iconSet" priority="6">
      <iconSet iconSet="4TrafficLights">
        <cfvo type="percent" val="0"/>
        <cfvo type="num" val="1"/>
        <cfvo type="num" val="3"/>
        <cfvo type="num" val="4"/>
      </iconSet>
    </cfRule>
  </conditionalFormatting>
  <conditionalFormatting sqref="J7:J10">
    <cfRule type="iconSet" priority="5">
      <iconSet iconSet="4TrafficLights">
        <cfvo type="percent" val="0"/>
        <cfvo type="num" val="1"/>
        <cfvo type="num" val="3"/>
        <cfvo type="num" val="4"/>
      </iconSet>
    </cfRule>
  </conditionalFormatting>
  <conditionalFormatting sqref="M55:M59">
    <cfRule type="iconSet" priority="4">
      <iconSet iconSet="4TrafficLights">
        <cfvo type="percent" val="0"/>
        <cfvo type="num" val="1"/>
        <cfvo type="num" val="3"/>
        <cfvo type="num" val="4"/>
      </iconSet>
    </cfRule>
  </conditionalFormatting>
  <conditionalFormatting sqref="M62:M65">
    <cfRule type="iconSet" priority="3">
      <iconSet iconSet="4TrafficLights">
        <cfvo type="percent" val="0"/>
        <cfvo type="num" val="1"/>
        <cfvo type="num" val="3"/>
        <cfvo type="num" val="4"/>
      </iconSet>
    </cfRule>
  </conditionalFormatting>
  <conditionalFormatting sqref="M68:M71">
    <cfRule type="iconSet" priority="2">
      <iconSet iconSet="4TrafficLights">
        <cfvo type="percent" val="0"/>
        <cfvo type="num" val="1"/>
        <cfvo type="num" val="3"/>
        <cfvo type="num" val="4"/>
      </iconSet>
    </cfRule>
  </conditionalFormatting>
  <conditionalFormatting sqref="M74:M79">
    <cfRule type="iconSet" priority="1">
      <iconSet iconSet="4TrafficLights">
        <cfvo type="percent" val="0"/>
        <cfvo type="num" val="1"/>
        <cfvo type="num" val="3"/>
        <cfvo type="num" val="4"/>
      </iconSet>
    </cfRule>
  </conditionalFormatting>
  <dataValidations count="1">
    <dataValidation type="list" allowBlank="1" showInputMessage="1" showErrorMessage="1" sqref="J128:J131 D128:D131 J98:J99 J89:J95 J84:J86 J74:J79 D74:D79 D55:D59 G122:G125 G74:G79 D89:D95 G84:G86 D84:D86 G89:G95 D102:D111 G98:G99 G68:G71 G36:G44 G30:G33 G20:G27 G13:G17 D7:D10 D134:D136 G134:G136 M62:M65 M122:M125 J13:J17 J20:J27 D13:D17 J30:J33 D20:D27 J36:J44 D30:D33 D36:D44 G62:G65 M47:M50 D68:D71 J55:J59 D62:D65 D47:D50 G55:G59 G47:G50 J47:J50 J62:J65 J68:J71 G102:G111 D122:D125 J139:J141 D98:D99 G114:G117 G7:G10 J102:J111 D114:D117 J134:J136 G128:G131 J114:J117 J122:J125 M128:M131 M102:M111 M98:M99 M89:M95 M84:M86 M139:M141 M68:M71 M114:M117 M134:M136 D139:D141 G139:G141 M55:M59 J7:J10 M7:M10 M13:M17 M20:M27 M30:M33 M36:M44 M74:M79">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30" zoomScale="80" zoomScaleNormal="80" workbookViewId="0">
      <selection activeCell="B35" sqref="B35:U35"/>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98" t="s">
        <v>27</v>
      </c>
      <c r="C2" s="297" t="s">
        <v>176</v>
      </c>
      <c r="D2" s="297"/>
      <c r="E2" s="297"/>
      <c r="F2" s="297"/>
      <c r="G2" s="2"/>
      <c r="H2" s="295" t="s">
        <v>211</v>
      </c>
      <c r="I2" s="295"/>
      <c r="J2" s="295"/>
      <c r="K2" s="295"/>
      <c r="L2" s="3"/>
      <c r="M2" s="296" t="s">
        <v>210</v>
      </c>
      <c r="N2" s="296"/>
      <c r="O2" s="296"/>
      <c r="P2" s="296"/>
      <c r="Q2" s="108"/>
      <c r="R2" s="304" t="s">
        <v>209</v>
      </c>
      <c r="S2" s="304"/>
      <c r="T2" s="304"/>
      <c r="U2" s="304"/>
      <c r="V2" s="294"/>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99"/>
      <c r="C3" s="4">
        <v>1</v>
      </c>
      <c r="D3" s="4">
        <v>2</v>
      </c>
      <c r="E3" s="5">
        <v>3</v>
      </c>
      <c r="F3" s="6">
        <v>4</v>
      </c>
      <c r="G3" s="302"/>
      <c r="H3" s="4">
        <v>1</v>
      </c>
      <c r="I3" s="4">
        <v>2</v>
      </c>
      <c r="J3" s="5">
        <v>3</v>
      </c>
      <c r="K3" s="6">
        <v>4</v>
      </c>
      <c r="L3" s="300"/>
      <c r="M3" s="4">
        <v>1</v>
      </c>
      <c r="N3" s="4">
        <v>2</v>
      </c>
      <c r="O3" s="5">
        <v>3</v>
      </c>
      <c r="P3" s="6">
        <v>4</v>
      </c>
      <c r="Q3" s="108"/>
      <c r="R3" s="4">
        <v>1</v>
      </c>
      <c r="S3" s="4">
        <v>2</v>
      </c>
      <c r="T3" s="5">
        <v>3</v>
      </c>
      <c r="U3" s="6">
        <v>4</v>
      </c>
      <c r="V3" s="294"/>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73</v>
      </c>
      <c r="C4" s="86">
        <f>Autoevaluación!R7/SUM(Autoevaluación!R7:R10)</f>
        <v>0</v>
      </c>
      <c r="D4" s="8">
        <f>Autoevaluación!R8/SUM(Autoevaluación!R7:R10)</f>
        <v>0.75</v>
      </c>
      <c r="E4" s="8">
        <f>Autoevaluación!R9/SUM(Autoevaluación!R7:R10)</f>
        <v>0.25</v>
      </c>
      <c r="F4" s="8">
        <f>Autoevaluación!R10/SUM(Autoevaluación!R7:R10)</f>
        <v>0</v>
      </c>
      <c r="G4" s="303"/>
      <c r="H4" s="8">
        <f>Autoevaluación!S7/SUM(Autoevaluación!S7:S10)</f>
        <v>0</v>
      </c>
      <c r="I4" s="8">
        <f>Autoevaluación!S8/SUM(Autoevaluación!S7:S10)</f>
        <v>0.75</v>
      </c>
      <c r="J4" s="8">
        <f>Autoevaluación!S9/SUM(Autoevaluación!S7:S10)</f>
        <v>0.25</v>
      </c>
      <c r="K4" s="8">
        <f>Autoevaluación!S10/SUM(Autoevaluación!S7:S10)</f>
        <v>0</v>
      </c>
      <c r="L4" s="301"/>
      <c r="M4" s="8">
        <f>Autoevaluación!T7/SUM(Autoevaluación!T7:T10)</f>
        <v>0</v>
      </c>
      <c r="N4" s="8">
        <f>Autoevaluación!T8/SUM(Autoevaluación!T7:T10)</f>
        <v>0.75</v>
      </c>
      <c r="O4" s="8">
        <f>Autoevaluación!T9/SUM(Autoevaluación!T7:T10)</f>
        <v>0.25</v>
      </c>
      <c r="P4" s="8">
        <f>Autoevaluación!T10/SUM(Autoevaluación!T7:T10)</f>
        <v>0</v>
      </c>
      <c r="Q4" s="106"/>
      <c r="R4" s="8">
        <f>Autoevaluación!U7/SUM(Autoevaluación!U7:U10)</f>
        <v>0</v>
      </c>
      <c r="S4" s="8">
        <f>Autoevaluación!U8/SUM(Autoevaluación!U7:U10)</f>
        <v>0.75</v>
      </c>
      <c r="T4" s="8">
        <f>Autoevaluación!U9/SUM(Autoevaluación!U7:U10)</f>
        <v>0.25</v>
      </c>
      <c r="U4" s="8">
        <f>Autoevaluación!U10/SUM(Autoevaluación!U7:U10)</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72</v>
      </c>
      <c r="C5" s="86">
        <f>Autoevaluación!R13/SUM(Autoevaluación!R13:R16)</f>
        <v>0</v>
      </c>
      <c r="D5" s="8">
        <f>Autoevaluación!R14/SUM(Autoevaluación!R13:R16)</f>
        <v>0.8</v>
      </c>
      <c r="E5" s="8">
        <f>Autoevaluación!R15/SUM(Autoevaluación!R13:R16)</f>
        <v>0.2</v>
      </c>
      <c r="F5" s="8">
        <f>Autoevaluación!R16/SUM(Autoevaluación!R13:R16)</f>
        <v>0</v>
      </c>
      <c r="G5" s="303"/>
      <c r="H5" s="8">
        <f>Autoevaluación!S13/SUM(Autoevaluación!S13:S16)</f>
        <v>0</v>
      </c>
      <c r="I5" s="8">
        <f>Autoevaluación!S14/SUM(Autoevaluación!S13:S16)</f>
        <v>0.6</v>
      </c>
      <c r="J5" s="8">
        <f>Autoevaluación!S15/SUM(Autoevaluación!S13:S16)</f>
        <v>0.4</v>
      </c>
      <c r="K5" s="8">
        <f>Autoevaluación!S16/SUM(Autoevaluación!S13:S16)</f>
        <v>0</v>
      </c>
      <c r="L5" s="301"/>
      <c r="M5" s="8">
        <f>Autoevaluación!T13/SUM(Autoevaluación!T13:T16)</f>
        <v>0</v>
      </c>
      <c r="N5" s="8">
        <f>Autoevaluación!T14/SUM(Autoevaluación!T13:T16)</f>
        <v>1</v>
      </c>
      <c r="O5" s="8">
        <f>Autoevaluación!T15/SUM(Autoevaluación!T13:T16)</f>
        <v>0</v>
      </c>
      <c r="P5" s="8">
        <f>Autoevaluación!T16/SUM(Autoevaluación!T13:T16)</f>
        <v>0</v>
      </c>
      <c r="Q5" s="106"/>
      <c r="R5" s="8">
        <f>Autoevaluación!U13/SUM(Autoevaluación!U13:U16)</f>
        <v>0.2</v>
      </c>
      <c r="S5" s="8">
        <f>Autoevaluación!U14/SUM(Autoevaluación!U13:U16)</f>
        <v>0.8</v>
      </c>
      <c r="T5" s="8">
        <f>Autoevaluación!U15/SUM(Autoevaluación!U13:U16)</f>
        <v>0</v>
      </c>
      <c r="U5" s="8">
        <f>Autoevaluación!U16/SUM(Autoevaluación!U13:U16)</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43</v>
      </c>
      <c r="C6" s="86">
        <f>Autoevaluación!R20/SUM(Autoevaluación!R20:R23)</f>
        <v>0.25</v>
      </c>
      <c r="D6" s="8">
        <f>Autoevaluación!R21/SUM(Autoevaluación!R20:R23)</f>
        <v>0.625</v>
      </c>
      <c r="E6" s="8">
        <f>Autoevaluación!R22/SUM(Autoevaluación!R20:R23)</f>
        <v>0.125</v>
      </c>
      <c r="F6" s="8">
        <f>Autoevaluación!R23/SUM(Autoevaluación!R20:R23)</f>
        <v>0</v>
      </c>
      <c r="G6" s="303"/>
      <c r="H6" s="8">
        <f>Autoevaluación!S20/SUM(Autoevaluación!S20:S23)</f>
        <v>0.25</v>
      </c>
      <c r="I6" s="8">
        <f>Autoevaluación!S21/SUM(Autoevaluación!S20:S23)</f>
        <v>0.625</v>
      </c>
      <c r="J6" s="8">
        <f>Autoevaluación!S20/SUM(Autoevaluación!S20:S23)</f>
        <v>0.25</v>
      </c>
      <c r="K6" s="8">
        <f>Autoevaluación!S23/SUM(Autoevaluación!S20:S23)</f>
        <v>0</v>
      </c>
      <c r="L6" s="301"/>
      <c r="M6" s="8">
        <f>Autoevaluación!T20/SUM(Autoevaluación!T20:T23)</f>
        <v>0.25</v>
      </c>
      <c r="N6" s="8">
        <f>Autoevaluación!T21/SUM(Autoevaluación!T20:T23)</f>
        <v>0.75</v>
      </c>
      <c r="O6" s="8">
        <f>Autoevaluación!T22/SUM(Autoevaluación!T20:T23)</f>
        <v>0</v>
      </c>
      <c r="P6" s="8">
        <f>Autoevaluación!T23/SUM(Autoevaluación!T20:T23)</f>
        <v>0</v>
      </c>
      <c r="Q6" s="106"/>
      <c r="R6" s="8">
        <f>Autoevaluación!U20/SUM(Autoevaluación!U20:U23)</f>
        <v>0.25</v>
      </c>
      <c r="S6" s="8">
        <f>Autoevaluación!U21/SUM(Autoevaluación!U20:U23)</f>
        <v>0.75</v>
      </c>
      <c r="T6" s="8">
        <f>Autoevaluación!U22/SUM(Autoevaluación!U20:U23)</f>
        <v>0</v>
      </c>
      <c r="U6" s="8">
        <f>Autoevaluación!U23/SUM(Autoevaluación!U20:U23)</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52</v>
      </c>
      <c r="C7" s="86">
        <f>Autoevaluación!R30/SUM(Autoevaluación!R30:R33)</f>
        <v>0.25</v>
      </c>
      <c r="D7" s="8">
        <f>Autoevaluación!R31/SUM(Autoevaluación!R30:R33)</f>
        <v>0.75</v>
      </c>
      <c r="E7" s="8">
        <f>Autoevaluación!R32/SUM(Autoevaluación!R30:R33)</f>
        <v>0</v>
      </c>
      <c r="F7" s="8">
        <f>Autoevaluación!R33/SUM(Autoevaluación!R30:R33)</f>
        <v>0</v>
      </c>
      <c r="G7" s="303"/>
      <c r="H7" s="8">
        <f>Autoevaluación!S30/SUM(Autoevaluación!S30:S33)</f>
        <v>0.25</v>
      </c>
      <c r="I7" s="8">
        <f>Autoevaluación!S31/SUM(Autoevaluación!S30:S33)</f>
        <v>0.75</v>
      </c>
      <c r="J7" s="8">
        <f>Autoevaluación!S32/SUM(Autoevaluación!S30:S33)</f>
        <v>0</v>
      </c>
      <c r="K7" s="8">
        <f>Autoevaluación!S33/SUM(Autoevaluación!S30:S33)</f>
        <v>0</v>
      </c>
      <c r="L7" s="301"/>
      <c r="M7" s="8">
        <f>Autoevaluación!T30/SUM(Autoevaluación!T30:T33)</f>
        <v>0.5</v>
      </c>
      <c r="N7" s="8">
        <f>Autoevaluación!T31/SUM(Autoevaluación!T30:T33)</f>
        <v>0.5</v>
      </c>
      <c r="O7" s="8">
        <f>Autoevaluación!T32/SUM(Autoevaluación!T30:T33)</f>
        <v>0</v>
      </c>
      <c r="P7" s="8">
        <f>Autoevaluación!T33/SUM(Autoevaluación!T30:T33)</f>
        <v>0</v>
      </c>
      <c r="Q7" s="106"/>
      <c r="R7" s="8">
        <f>Autoevaluación!U30/SUM(Autoevaluación!U30:U33)</f>
        <v>0.75</v>
      </c>
      <c r="S7" s="8">
        <f>Autoevaluación!U31/SUM(Autoevaluación!U30:U33)</f>
        <v>0.25</v>
      </c>
      <c r="T7" s="8">
        <f>Autoevaluación!U32/SUM(Autoevaluación!U30:U33)</f>
        <v>0</v>
      </c>
      <c r="U7" s="8">
        <f>Autoevaluación!U33/SUM(Autoevaluación!U30:U33)</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88" t="s">
        <v>57</v>
      </c>
      <c r="C8" s="86">
        <f>Autoevaluación!R36/SUM(Autoevaluación!R36:R39)</f>
        <v>0.22222222222222221</v>
      </c>
      <c r="D8" s="8">
        <f>Autoevaluación!R37/SUM(Autoevaluación!R36:R39)</f>
        <v>0.77777777777777779</v>
      </c>
      <c r="E8" s="8">
        <f>Autoevaluación!R38/SUM(Autoevaluación!R36:R39)</f>
        <v>0</v>
      </c>
      <c r="F8" s="8">
        <f>Autoevaluación!R39/SUM(Autoevaluación!R36:R39)</f>
        <v>0</v>
      </c>
      <c r="G8" s="303"/>
      <c r="H8" s="8">
        <f>Autoevaluación!S36/SUM(Autoevaluación!S36:S39)</f>
        <v>0.22222222222222221</v>
      </c>
      <c r="I8" s="8">
        <f>Autoevaluación!S37/SUM(Autoevaluación!S36:S39)</f>
        <v>0.77777777777777779</v>
      </c>
      <c r="J8" s="8">
        <f>Autoevaluación!S38/SUM(Autoevaluación!S36:S39)</f>
        <v>0</v>
      </c>
      <c r="K8" s="8">
        <f>Autoevaluación!S39/SUM(Autoevaluación!S36:S39)</f>
        <v>0</v>
      </c>
      <c r="L8" s="301"/>
      <c r="M8" s="8">
        <f>Autoevaluación!T36/SUM(Autoevaluación!T36:T39)</f>
        <v>0.22222222222222221</v>
      </c>
      <c r="N8" s="8">
        <f>Autoevaluación!T37/SUM(Autoevaluación!T36:T39)</f>
        <v>0.77777777777777779</v>
      </c>
      <c r="O8" s="8">
        <f>Autoevaluación!T38/SUM(Autoevaluación!T36:T39)</f>
        <v>0</v>
      </c>
      <c r="P8" s="8">
        <f>Autoevaluación!T39/SUM(Autoevaluación!T36:T39)</f>
        <v>0</v>
      </c>
      <c r="Q8" s="106"/>
      <c r="R8" s="8">
        <f>Autoevaluación!U36/SUM(Autoevaluación!U36:U39)</f>
        <v>0.55555555555555558</v>
      </c>
      <c r="S8" s="8">
        <f>Autoevaluación!U37/SUM(Autoevaluación!U36:U39)</f>
        <v>0.44444444444444442</v>
      </c>
      <c r="T8" s="8">
        <f>Autoevaluación!U38/SUM(Autoevaluación!U36:U39)</f>
        <v>0</v>
      </c>
      <c r="U8" s="8">
        <f>Autoevaluación!U39/SUM(Autoevaluación!U36:U39)</f>
        <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88" t="s">
        <v>67</v>
      </c>
      <c r="C9" s="86">
        <f>Autoevaluación!R47/SUM(Autoevaluación!R47:R50)</f>
        <v>0.25</v>
      </c>
      <c r="D9" s="8">
        <f>Autoevaluación!R48/SUM(Autoevaluación!R47:R50)</f>
        <v>0.5</v>
      </c>
      <c r="E9" s="8">
        <f>Autoevaluación!R49/SUM(Autoevaluación!R47:R50)</f>
        <v>0.25</v>
      </c>
      <c r="F9" s="8">
        <f>Autoevaluación!R50/SUM(Autoevaluación!R47:R50)</f>
        <v>0</v>
      </c>
      <c r="G9" s="303"/>
      <c r="H9" s="8">
        <f>Autoevaluación!S47/SUM(Autoevaluación!S47:S50)</f>
        <v>0.25</v>
      </c>
      <c r="I9" s="8">
        <f>Autoevaluación!S48/SUM(Autoevaluación!S47:S50)</f>
        <v>0.5</v>
      </c>
      <c r="J9" s="8">
        <f>Autoevaluación!S49/SUM(Autoevaluación!S47:S50)</f>
        <v>0.25</v>
      </c>
      <c r="K9" s="8">
        <f>Autoevaluación!S50/SUM(Autoevaluación!S47:S50)</f>
        <v>0</v>
      </c>
      <c r="L9" s="301"/>
      <c r="M9" s="8">
        <f>Autoevaluación!T47/SUM(Autoevaluación!T47:T50)</f>
        <v>0.5</v>
      </c>
      <c r="N9" s="8">
        <f>Autoevaluación!T48/SUM(Autoevaluación!T47:T50)</f>
        <v>0.5</v>
      </c>
      <c r="O9" s="8">
        <f>Autoevaluación!T49/SUM(Autoevaluación!T47:T50)</f>
        <v>0</v>
      </c>
      <c r="P9" s="8">
        <f>Autoevaluación!T50/SUM(Autoevaluación!T47:T50)</f>
        <v>0</v>
      </c>
      <c r="Q9" s="106"/>
      <c r="R9" s="8">
        <f>Autoevaluación!U47/SUM(Autoevaluación!U47:U50)</f>
        <v>0.25</v>
      </c>
      <c r="S9" s="8">
        <f>Autoevaluación!U48/SUM(Autoevaluación!U47:U50)</f>
        <v>0.75</v>
      </c>
      <c r="T9" s="8">
        <f>Autoevaluación!U49/SUM(Autoevaluación!U47:U50)</f>
        <v>0</v>
      </c>
      <c r="U9" s="8">
        <f>Autoevaluación!U50/SUM(Autoevaluación!U47:U50)</f>
        <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7" t="s">
        <v>126</v>
      </c>
      <c r="C10" s="13">
        <f>AVERAGE(C4:C9)</f>
        <v>0.16203703703703703</v>
      </c>
      <c r="D10" s="13">
        <f>AVERAGE(D4:D9)</f>
        <v>0.70046296296296295</v>
      </c>
      <c r="E10" s="13">
        <f>AVERAGE(E4:E9)</f>
        <v>0.13749999999999998</v>
      </c>
      <c r="F10" s="13">
        <f>AVERAGE(F4:F9)</f>
        <v>0</v>
      </c>
      <c r="G10" s="10"/>
      <c r="H10" s="13">
        <f>AVERAGE(H4:H9)</f>
        <v>0.16203703703703703</v>
      </c>
      <c r="I10" s="13">
        <f>AVERAGE(I4:I9)</f>
        <v>0.66712962962962974</v>
      </c>
      <c r="J10" s="13">
        <f>AVERAGE(J4:J9)</f>
        <v>0.19166666666666665</v>
      </c>
      <c r="K10" s="13">
        <f>AVERAGE(K4:K9)</f>
        <v>0</v>
      </c>
      <c r="L10" s="10"/>
      <c r="M10" s="13">
        <f>AVERAGE(M4:M9)</f>
        <v>0.24537037037037038</v>
      </c>
      <c r="N10" s="13">
        <f>AVERAGE(N4:N9)</f>
        <v>0.71296296296296291</v>
      </c>
      <c r="O10" s="13">
        <f>AVERAGE(O4:O9)</f>
        <v>4.1666666666666664E-2</v>
      </c>
      <c r="P10" s="13">
        <f>AVERAGE(P4:P9)</f>
        <v>0</v>
      </c>
      <c r="Q10" s="107"/>
      <c r="R10" s="13">
        <f>AVERAGE(R4:R9)</f>
        <v>0.33425925925925926</v>
      </c>
      <c r="S10" s="13">
        <f>AVERAGE(S4:S9)</f>
        <v>0.62407407407407411</v>
      </c>
      <c r="T10" s="13">
        <f>AVERAGE(T4:T9)</f>
        <v>4.1666666666666664E-2</v>
      </c>
      <c r="U10" s="13">
        <f>AVERAGE(U4:U9)</f>
        <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89">
        <v>2017</v>
      </c>
      <c r="C12" s="290"/>
      <c r="D12" s="290"/>
      <c r="E12" s="290"/>
      <c r="F12" s="290"/>
      <c r="G12" s="290"/>
      <c r="H12" s="290"/>
      <c r="I12" s="290"/>
      <c r="J12" s="290"/>
      <c r="K12" s="290"/>
      <c r="L12" s="290"/>
      <c r="M12" s="290"/>
      <c r="N12" s="290"/>
      <c r="O12" s="290"/>
      <c r="P12" s="290"/>
      <c r="Q12" s="290"/>
      <c r="R12" s="290"/>
      <c r="S12" s="290"/>
      <c r="T12" s="290"/>
      <c r="U12" s="291"/>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92" t="s">
        <v>28</v>
      </c>
      <c r="C13" s="293"/>
      <c r="D13" s="293"/>
      <c r="E13" s="293"/>
      <c r="F13" s="293"/>
      <c r="G13" s="293"/>
      <c r="H13" s="293"/>
      <c r="I13" s="293"/>
      <c r="J13" s="293"/>
      <c r="K13" s="293"/>
      <c r="L13" s="293"/>
      <c r="M13" s="293"/>
      <c r="N13" s="293"/>
      <c r="O13" s="293"/>
      <c r="P13" s="293"/>
      <c r="Q13" s="293"/>
      <c r="R13" s="293"/>
      <c r="S13" s="293"/>
      <c r="T13" s="293"/>
      <c r="U13" s="293"/>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78"/>
      <c r="C14" s="278"/>
      <c r="D14" s="278"/>
      <c r="E14" s="278"/>
      <c r="F14" s="278"/>
      <c r="G14" s="278"/>
      <c r="H14" s="278"/>
      <c r="I14" s="278"/>
      <c r="J14" s="278"/>
      <c r="K14" s="278"/>
      <c r="L14" s="278"/>
      <c r="M14" s="278"/>
      <c r="N14" s="278"/>
      <c r="O14" s="278"/>
      <c r="P14" s="278"/>
      <c r="Q14" s="278"/>
      <c r="R14" s="278"/>
      <c r="S14" s="278"/>
      <c r="T14" s="278"/>
      <c r="U14" s="278"/>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78"/>
      <c r="C15" s="278"/>
      <c r="D15" s="278"/>
      <c r="E15" s="278"/>
      <c r="F15" s="278"/>
      <c r="G15" s="278"/>
      <c r="H15" s="278"/>
      <c r="I15" s="278"/>
      <c r="J15" s="278"/>
      <c r="K15" s="278"/>
      <c r="L15" s="278"/>
      <c r="M15" s="278"/>
      <c r="N15" s="278"/>
      <c r="O15" s="278"/>
      <c r="P15" s="278"/>
      <c r="Q15" s="278"/>
      <c r="R15" s="278"/>
      <c r="S15" s="278"/>
      <c r="T15" s="278"/>
      <c r="U15" s="278"/>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83" t="s">
        <v>123</v>
      </c>
      <c r="C16" s="284"/>
      <c r="D16" s="284"/>
      <c r="E16" s="284"/>
      <c r="F16" s="284"/>
      <c r="G16" s="284"/>
      <c r="H16" s="284"/>
      <c r="I16" s="284"/>
      <c r="J16" s="284"/>
      <c r="K16" s="284"/>
      <c r="L16" s="284"/>
      <c r="M16" s="284"/>
      <c r="N16" s="284"/>
      <c r="O16" s="284"/>
      <c r="P16" s="284"/>
      <c r="Q16" s="284"/>
      <c r="R16" s="284"/>
      <c r="S16" s="284"/>
      <c r="T16" s="284"/>
      <c r="U16" s="284"/>
    </row>
    <row r="17" spans="2:21" ht="60" customHeight="1" x14ac:dyDescent="0.2">
      <c r="B17" s="278"/>
      <c r="C17" s="278"/>
      <c r="D17" s="278"/>
      <c r="E17" s="278"/>
      <c r="F17" s="278"/>
      <c r="G17" s="278"/>
      <c r="H17" s="278"/>
      <c r="I17" s="278"/>
      <c r="J17" s="278"/>
      <c r="K17" s="278"/>
      <c r="L17" s="278"/>
      <c r="M17" s="278"/>
      <c r="N17" s="278"/>
      <c r="O17" s="278"/>
      <c r="P17" s="278"/>
      <c r="Q17" s="278"/>
      <c r="R17" s="278"/>
      <c r="S17" s="278"/>
      <c r="T17" s="278"/>
      <c r="U17" s="278"/>
    </row>
    <row r="18" spans="2:21" ht="60" customHeight="1" x14ac:dyDescent="0.2">
      <c r="B18" s="278"/>
      <c r="C18" s="278"/>
      <c r="D18" s="278"/>
      <c r="E18" s="278"/>
      <c r="F18" s="278"/>
      <c r="G18" s="278"/>
      <c r="H18" s="278"/>
      <c r="I18" s="278"/>
      <c r="J18" s="278"/>
      <c r="K18" s="278"/>
      <c r="L18" s="278"/>
      <c r="M18" s="278"/>
      <c r="N18" s="278"/>
      <c r="O18" s="278"/>
      <c r="P18" s="278"/>
      <c r="Q18" s="278"/>
      <c r="R18" s="278"/>
      <c r="S18" s="278"/>
      <c r="T18" s="278"/>
      <c r="U18" s="278"/>
    </row>
    <row r="19" spans="2:21" ht="60" customHeight="1" x14ac:dyDescent="0.2">
      <c r="B19" s="278"/>
      <c r="C19" s="278"/>
      <c r="D19" s="278"/>
      <c r="E19" s="278"/>
      <c r="F19" s="278"/>
      <c r="G19" s="278"/>
      <c r="H19" s="278"/>
      <c r="I19" s="278"/>
      <c r="J19" s="278"/>
      <c r="K19" s="278"/>
      <c r="L19" s="278"/>
      <c r="M19" s="278"/>
      <c r="N19" s="278"/>
      <c r="O19" s="278"/>
      <c r="P19" s="278"/>
      <c r="Q19" s="278"/>
      <c r="R19" s="278"/>
      <c r="S19" s="278"/>
      <c r="T19" s="278"/>
      <c r="U19" s="27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7">
        <v>2020</v>
      </c>
      <c r="C21" s="287"/>
      <c r="D21" s="287"/>
      <c r="E21" s="287"/>
      <c r="F21" s="287"/>
      <c r="G21" s="287"/>
      <c r="H21" s="287"/>
      <c r="I21" s="287"/>
      <c r="J21" s="287"/>
      <c r="K21" s="287"/>
      <c r="L21" s="287"/>
      <c r="M21" s="287"/>
      <c r="N21" s="287"/>
      <c r="O21" s="287"/>
      <c r="P21" s="287"/>
      <c r="Q21" s="287"/>
      <c r="R21" s="287"/>
      <c r="S21" s="287"/>
      <c r="T21" s="287"/>
      <c r="U21" s="287"/>
    </row>
    <row r="22" spans="2:21" ht="24.95" customHeight="1" x14ac:dyDescent="0.2">
      <c r="B22" s="288" t="s">
        <v>28</v>
      </c>
      <c r="C22" s="288"/>
      <c r="D22" s="288"/>
      <c r="E22" s="288"/>
      <c r="F22" s="288"/>
      <c r="G22" s="288"/>
      <c r="H22" s="288"/>
      <c r="I22" s="288"/>
      <c r="J22" s="288"/>
      <c r="K22" s="288"/>
      <c r="L22" s="288"/>
      <c r="M22" s="288"/>
      <c r="N22" s="288"/>
      <c r="O22" s="288"/>
      <c r="P22" s="288"/>
      <c r="Q22" s="288"/>
      <c r="R22" s="288"/>
      <c r="S22" s="288"/>
      <c r="T22" s="288"/>
      <c r="U22" s="288"/>
    </row>
    <row r="23" spans="2:21" ht="60" customHeight="1" x14ac:dyDescent="0.2">
      <c r="B23" s="278"/>
      <c r="C23" s="278"/>
      <c r="D23" s="278"/>
      <c r="E23" s="278"/>
      <c r="F23" s="278"/>
      <c r="G23" s="278"/>
      <c r="H23" s="278"/>
      <c r="I23" s="278"/>
      <c r="J23" s="278"/>
      <c r="K23" s="278"/>
      <c r="L23" s="278"/>
      <c r="M23" s="278"/>
      <c r="N23" s="278"/>
      <c r="O23" s="278"/>
      <c r="P23" s="278"/>
      <c r="Q23" s="278"/>
      <c r="R23" s="278"/>
      <c r="S23" s="278"/>
      <c r="T23" s="278"/>
      <c r="U23" s="278"/>
    </row>
    <row r="24" spans="2:21" ht="60" customHeight="1" x14ac:dyDescent="0.2">
      <c r="B24" s="278"/>
      <c r="C24" s="278"/>
      <c r="D24" s="278"/>
      <c r="E24" s="278"/>
      <c r="F24" s="278"/>
      <c r="G24" s="278"/>
      <c r="H24" s="278"/>
      <c r="I24" s="278"/>
      <c r="J24" s="278"/>
      <c r="K24" s="278"/>
      <c r="L24" s="278"/>
      <c r="M24" s="278"/>
      <c r="N24" s="278"/>
      <c r="O24" s="278"/>
      <c r="P24" s="278"/>
      <c r="Q24" s="278"/>
      <c r="R24" s="278"/>
      <c r="S24" s="278"/>
      <c r="T24" s="278"/>
      <c r="U24" s="278"/>
    </row>
    <row r="25" spans="2:21" s="15" customFormat="1" ht="24.95" customHeight="1" x14ac:dyDescent="0.25">
      <c r="B25" s="283" t="s">
        <v>123</v>
      </c>
      <c r="C25" s="284"/>
      <c r="D25" s="284"/>
      <c r="E25" s="284"/>
      <c r="F25" s="284"/>
      <c r="G25" s="284"/>
      <c r="H25" s="284"/>
      <c r="I25" s="284"/>
      <c r="J25" s="284"/>
      <c r="K25" s="284"/>
      <c r="L25" s="284"/>
      <c r="M25" s="284"/>
      <c r="N25" s="284"/>
      <c r="O25" s="284"/>
      <c r="P25" s="284"/>
      <c r="Q25" s="284"/>
      <c r="R25" s="284"/>
      <c r="S25" s="284"/>
      <c r="T25" s="284"/>
      <c r="U25" s="284"/>
    </row>
    <row r="26" spans="2:21" ht="60" customHeight="1" x14ac:dyDescent="0.2">
      <c r="B26" s="278" t="s">
        <v>649</v>
      </c>
      <c r="C26" s="278"/>
      <c r="D26" s="278"/>
      <c r="E26" s="278"/>
      <c r="F26" s="278"/>
      <c r="G26" s="278"/>
      <c r="H26" s="278"/>
      <c r="I26" s="278"/>
      <c r="J26" s="278"/>
      <c r="K26" s="278"/>
      <c r="L26" s="278"/>
      <c r="M26" s="278"/>
      <c r="N26" s="278"/>
      <c r="O26" s="278"/>
      <c r="P26" s="278"/>
      <c r="Q26" s="278"/>
      <c r="R26" s="278"/>
      <c r="S26" s="278"/>
      <c r="T26" s="278"/>
      <c r="U26" s="278"/>
    </row>
    <row r="27" spans="2:21" ht="60" customHeight="1" x14ac:dyDescent="0.2">
      <c r="B27" s="278" t="s">
        <v>650</v>
      </c>
      <c r="C27" s="278"/>
      <c r="D27" s="278"/>
      <c r="E27" s="278"/>
      <c r="F27" s="278"/>
      <c r="G27" s="278"/>
      <c r="H27" s="278"/>
      <c r="I27" s="278"/>
      <c r="J27" s="278"/>
      <c r="K27" s="278"/>
      <c r="L27" s="278"/>
      <c r="M27" s="278"/>
      <c r="N27" s="278"/>
      <c r="O27" s="278"/>
      <c r="P27" s="278"/>
      <c r="Q27" s="278"/>
      <c r="R27" s="278"/>
      <c r="S27" s="278"/>
      <c r="T27" s="278"/>
      <c r="U27" s="278"/>
    </row>
    <row r="28" spans="2:21" ht="60" customHeight="1" x14ac:dyDescent="0.2">
      <c r="B28" s="278"/>
      <c r="C28" s="278"/>
      <c r="D28" s="278"/>
      <c r="E28" s="278"/>
      <c r="F28" s="278"/>
      <c r="G28" s="278"/>
      <c r="H28" s="278"/>
      <c r="I28" s="278"/>
      <c r="J28" s="278"/>
      <c r="K28" s="278"/>
      <c r="L28" s="278"/>
      <c r="M28" s="278"/>
      <c r="N28" s="278"/>
      <c r="O28" s="278"/>
      <c r="P28" s="278"/>
      <c r="Q28" s="278"/>
      <c r="R28" s="278"/>
      <c r="S28" s="278"/>
      <c r="T28" s="278"/>
      <c r="U28" s="27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85">
        <v>2021</v>
      </c>
      <c r="C30" s="286"/>
      <c r="D30" s="286"/>
      <c r="E30" s="286"/>
      <c r="F30" s="286"/>
      <c r="G30" s="286"/>
      <c r="H30" s="286"/>
      <c r="I30" s="286"/>
      <c r="J30" s="286"/>
      <c r="K30" s="286"/>
      <c r="L30" s="286"/>
      <c r="M30" s="286"/>
      <c r="N30" s="286"/>
      <c r="O30" s="286"/>
      <c r="P30" s="286"/>
      <c r="Q30" s="286"/>
      <c r="R30" s="286"/>
      <c r="S30" s="286"/>
      <c r="T30" s="286"/>
      <c r="U30" s="286"/>
    </row>
    <row r="31" spans="2:21" ht="24.95" customHeight="1" x14ac:dyDescent="0.2">
      <c r="B31" s="281" t="s">
        <v>28</v>
      </c>
      <c r="C31" s="282"/>
      <c r="D31" s="282"/>
      <c r="E31" s="282"/>
      <c r="F31" s="282"/>
      <c r="G31" s="282"/>
      <c r="H31" s="282"/>
      <c r="I31" s="282"/>
      <c r="J31" s="282"/>
      <c r="K31" s="282"/>
      <c r="L31" s="282"/>
      <c r="M31" s="282"/>
      <c r="N31" s="282"/>
      <c r="O31" s="282"/>
      <c r="P31" s="282"/>
      <c r="Q31" s="282"/>
      <c r="R31" s="282"/>
      <c r="S31" s="282"/>
      <c r="T31" s="282"/>
      <c r="U31" s="282"/>
    </row>
    <row r="32" spans="2:21" ht="60" customHeight="1" x14ac:dyDescent="0.2">
      <c r="B32" s="278" t="s">
        <v>648</v>
      </c>
      <c r="C32" s="278"/>
      <c r="D32" s="278"/>
      <c r="E32" s="278"/>
      <c r="F32" s="278"/>
      <c r="G32" s="278"/>
      <c r="H32" s="278"/>
      <c r="I32" s="278"/>
      <c r="J32" s="278"/>
      <c r="K32" s="278"/>
      <c r="L32" s="278"/>
      <c r="M32" s="278"/>
      <c r="N32" s="278"/>
      <c r="O32" s="278"/>
      <c r="P32" s="278"/>
      <c r="Q32" s="278"/>
      <c r="R32" s="278"/>
      <c r="S32" s="278"/>
      <c r="T32" s="278"/>
      <c r="U32" s="278"/>
    </row>
    <row r="33" spans="2:21" ht="60" customHeight="1" x14ac:dyDescent="0.2">
      <c r="B33" s="278"/>
      <c r="C33" s="278"/>
      <c r="D33" s="278"/>
      <c r="E33" s="278"/>
      <c r="F33" s="278"/>
      <c r="G33" s="278"/>
      <c r="H33" s="278"/>
      <c r="I33" s="278"/>
      <c r="J33" s="278"/>
      <c r="K33" s="278"/>
      <c r="L33" s="278"/>
      <c r="M33" s="278"/>
      <c r="N33" s="278"/>
      <c r="O33" s="278"/>
      <c r="P33" s="278"/>
      <c r="Q33" s="278"/>
      <c r="R33" s="278"/>
      <c r="S33" s="278"/>
      <c r="T33" s="278"/>
      <c r="U33" s="278"/>
    </row>
    <row r="34" spans="2:21" s="15" customFormat="1" ht="24.95" customHeight="1" x14ac:dyDescent="0.25">
      <c r="B34" s="283" t="s">
        <v>123</v>
      </c>
      <c r="C34" s="284"/>
      <c r="D34" s="284"/>
      <c r="E34" s="284"/>
      <c r="F34" s="284"/>
      <c r="G34" s="284"/>
      <c r="H34" s="284"/>
      <c r="I34" s="284"/>
      <c r="J34" s="284"/>
      <c r="K34" s="284"/>
      <c r="L34" s="284"/>
      <c r="M34" s="284"/>
      <c r="N34" s="284"/>
      <c r="O34" s="284"/>
      <c r="P34" s="284"/>
      <c r="Q34" s="284"/>
      <c r="R34" s="284"/>
      <c r="S34" s="284"/>
      <c r="T34" s="284"/>
      <c r="U34" s="284"/>
    </row>
    <row r="35" spans="2:21" ht="60" customHeight="1" x14ac:dyDescent="0.2">
      <c r="B35" s="278" t="s">
        <v>647</v>
      </c>
      <c r="C35" s="278"/>
      <c r="D35" s="278"/>
      <c r="E35" s="278"/>
      <c r="F35" s="278"/>
      <c r="G35" s="278"/>
      <c r="H35" s="278"/>
      <c r="I35" s="278"/>
      <c r="J35" s="278"/>
      <c r="K35" s="278"/>
      <c r="L35" s="278"/>
      <c r="M35" s="278"/>
      <c r="N35" s="278"/>
      <c r="O35" s="278"/>
      <c r="P35" s="278"/>
      <c r="Q35" s="278"/>
      <c r="R35" s="278"/>
      <c r="S35" s="278"/>
      <c r="T35" s="278"/>
      <c r="U35" s="278"/>
    </row>
    <row r="36" spans="2:21" ht="60" customHeight="1" x14ac:dyDescent="0.2">
      <c r="B36" s="278"/>
      <c r="C36" s="278"/>
      <c r="D36" s="278"/>
      <c r="E36" s="278"/>
      <c r="F36" s="278"/>
      <c r="G36" s="278"/>
      <c r="H36" s="278"/>
      <c r="I36" s="278"/>
      <c r="J36" s="278"/>
      <c r="K36" s="278"/>
      <c r="L36" s="278"/>
      <c r="M36" s="278"/>
      <c r="N36" s="278"/>
      <c r="O36" s="278"/>
      <c r="P36" s="278"/>
      <c r="Q36" s="278"/>
      <c r="R36" s="278"/>
      <c r="S36" s="278"/>
      <c r="T36" s="278"/>
      <c r="U36" s="278"/>
    </row>
    <row r="37" spans="2:21" ht="60" customHeight="1" x14ac:dyDescent="0.2">
      <c r="B37" s="278"/>
      <c r="C37" s="278"/>
      <c r="D37" s="278"/>
      <c r="E37" s="278"/>
      <c r="F37" s="278"/>
      <c r="G37" s="278"/>
      <c r="H37" s="278"/>
      <c r="I37" s="278"/>
      <c r="J37" s="278"/>
      <c r="K37" s="278"/>
      <c r="L37" s="278"/>
      <c r="M37" s="278"/>
      <c r="N37" s="278"/>
      <c r="O37" s="278"/>
      <c r="P37" s="278"/>
      <c r="Q37" s="278"/>
      <c r="R37" s="278"/>
      <c r="S37" s="278"/>
      <c r="T37" s="278"/>
      <c r="U37" s="278"/>
    </row>
    <row r="39" spans="2:21" x14ac:dyDescent="0.2">
      <c r="B39" s="279">
        <v>2022</v>
      </c>
      <c r="C39" s="280"/>
      <c r="D39" s="280"/>
      <c r="E39" s="280"/>
      <c r="F39" s="280"/>
      <c r="G39" s="280"/>
      <c r="H39" s="280"/>
      <c r="I39" s="280"/>
      <c r="J39" s="280"/>
      <c r="K39" s="280"/>
      <c r="L39" s="280"/>
      <c r="M39" s="280"/>
      <c r="N39" s="280"/>
      <c r="O39" s="280"/>
      <c r="P39" s="280"/>
      <c r="Q39" s="280"/>
      <c r="R39" s="280"/>
      <c r="S39" s="280"/>
      <c r="T39" s="280"/>
      <c r="U39" s="280"/>
    </row>
    <row r="40" spans="2:21" ht="19.5" x14ac:dyDescent="0.2">
      <c r="B40" s="281" t="s">
        <v>28</v>
      </c>
      <c r="C40" s="282"/>
      <c r="D40" s="282"/>
      <c r="E40" s="282"/>
      <c r="F40" s="282"/>
      <c r="G40" s="282"/>
      <c r="H40" s="282"/>
      <c r="I40" s="282"/>
      <c r="J40" s="282"/>
      <c r="K40" s="282"/>
      <c r="L40" s="282"/>
      <c r="M40" s="282"/>
      <c r="N40" s="282"/>
      <c r="O40" s="282"/>
      <c r="P40" s="282"/>
      <c r="Q40" s="282"/>
      <c r="R40" s="282"/>
      <c r="S40" s="282"/>
      <c r="T40" s="282"/>
      <c r="U40" s="282"/>
    </row>
    <row r="41" spans="2:21" ht="60.75" customHeight="1" x14ac:dyDescent="0.2">
      <c r="B41" s="278" t="s">
        <v>645</v>
      </c>
      <c r="C41" s="278"/>
      <c r="D41" s="278"/>
      <c r="E41" s="278"/>
      <c r="F41" s="278"/>
      <c r="G41" s="278"/>
      <c r="H41" s="278"/>
      <c r="I41" s="278"/>
      <c r="J41" s="278"/>
      <c r="K41" s="278"/>
      <c r="L41" s="278"/>
      <c r="M41" s="278"/>
      <c r="N41" s="278"/>
      <c r="O41" s="278"/>
      <c r="P41" s="278"/>
      <c r="Q41" s="278"/>
      <c r="R41" s="278"/>
      <c r="S41" s="278"/>
      <c r="T41" s="278"/>
      <c r="U41" s="278"/>
    </row>
    <row r="42" spans="2:21" ht="60" customHeight="1" x14ac:dyDescent="0.2">
      <c r="B42" s="278"/>
      <c r="C42" s="278"/>
      <c r="D42" s="278"/>
      <c r="E42" s="278"/>
      <c r="F42" s="278"/>
      <c r="G42" s="278"/>
      <c r="H42" s="278"/>
      <c r="I42" s="278"/>
      <c r="J42" s="278"/>
      <c r="K42" s="278"/>
      <c r="L42" s="278"/>
      <c r="M42" s="278"/>
      <c r="N42" s="278"/>
      <c r="O42" s="278"/>
      <c r="P42" s="278"/>
      <c r="Q42" s="278"/>
      <c r="R42" s="278"/>
      <c r="S42" s="278"/>
      <c r="T42" s="278"/>
      <c r="U42" s="278"/>
    </row>
    <row r="43" spans="2:21" ht="19.5" x14ac:dyDescent="0.2">
      <c r="B43" s="283" t="s">
        <v>123</v>
      </c>
      <c r="C43" s="284"/>
      <c r="D43" s="284"/>
      <c r="E43" s="284"/>
      <c r="F43" s="284"/>
      <c r="G43" s="284"/>
      <c r="H43" s="284"/>
      <c r="I43" s="284"/>
      <c r="J43" s="284"/>
      <c r="K43" s="284"/>
      <c r="L43" s="284"/>
      <c r="M43" s="284"/>
      <c r="N43" s="284"/>
      <c r="O43" s="284"/>
      <c r="P43" s="284"/>
      <c r="Q43" s="284"/>
      <c r="R43" s="284"/>
      <c r="S43" s="284"/>
      <c r="T43" s="284"/>
      <c r="U43" s="284"/>
    </row>
    <row r="44" spans="2:21" ht="45.75" customHeight="1" x14ac:dyDescent="0.2">
      <c r="B44" s="278" t="s">
        <v>646</v>
      </c>
      <c r="C44" s="278"/>
      <c r="D44" s="278"/>
      <c r="E44" s="278"/>
      <c r="F44" s="278"/>
      <c r="G44" s="278"/>
      <c r="H44" s="278"/>
      <c r="I44" s="278"/>
      <c r="J44" s="278"/>
      <c r="K44" s="278"/>
      <c r="L44" s="278"/>
      <c r="M44" s="278"/>
      <c r="N44" s="278"/>
      <c r="O44" s="278"/>
      <c r="P44" s="278"/>
      <c r="Q44" s="278"/>
      <c r="R44" s="278"/>
      <c r="S44" s="278"/>
      <c r="T44" s="278"/>
      <c r="U44" s="278"/>
    </row>
    <row r="45" spans="2:21" ht="48" customHeight="1" x14ac:dyDescent="0.2">
      <c r="B45" s="278"/>
      <c r="C45" s="278"/>
      <c r="D45" s="278"/>
      <c r="E45" s="278"/>
      <c r="F45" s="278"/>
      <c r="G45" s="278"/>
      <c r="H45" s="278"/>
      <c r="I45" s="278"/>
      <c r="J45" s="278"/>
      <c r="K45" s="278"/>
      <c r="L45" s="278"/>
      <c r="M45" s="278"/>
      <c r="N45" s="278"/>
      <c r="O45" s="278"/>
      <c r="P45" s="278"/>
      <c r="Q45" s="278"/>
      <c r="R45" s="278"/>
      <c r="S45" s="278"/>
      <c r="T45" s="278"/>
      <c r="U45" s="278"/>
    </row>
    <row r="46" spans="2:21" ht="56.25" customHeight="1" x14ac:dyDescent="0.2">
      <c r="B46" s="278"/>
      <c r="C46" s="278"/>
      <c r="D46" s="278"/>
      <c r="E46" s="278"/>
      <c r="F46" s="278"/>
      <c r="G46" s="278"/>
      <c r="H46" s="278"/>
      <c r="I46" s="278"/>
      <c r="J46" s="278"/>
      <c r="K46" s="278"/>
      <c r="L46" s="278"/>
      <c r="M46" s="278"/>
      <c r="N46" s="278"/>
      <c r="O46" s="278"/>
      <c r="P46" s="278"/>
      <c r="Q46" s="278"/>
      <c r="R46" s="278"/>
      <c r="S46" s="278"/>
      <c r="T46" s="278"/>
      <c r="U46" s="27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24" zoomScale="70" zoomScaleNormal="70" workbookViewId="0">
      <selection activeCell="B33" sqref="B33:U33"/>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98" t="s">
        <v>127</v>
      </c>
      <c r="C2" s="297" t="s">
        <v>176</v>
      </c>
      <c r="D2" s="297"/>
      <c r="E2" s="297"/>
      <c r="F2" s="297"/>
      <c r="G2" s="2"/>
      <c r="H2" s="295" t="s">
        <v>211</v>
      </c>
      <c r="I2" s="295"/>
      <c r="J2" s="295"/>
      <c r="K2" s="295"/>
      <c r="L2" s="3"/>
      <c r="M2" s="296" t="s">
        <v>210</v>
      </c>
      <c r="N2" s="296"/>
      <c r="O2" s="296"/>
      <c r="P2" s="296"/>
      <c r="Q2" s="110"/>
      <c r="R2" s="304" t="s">
        <v>209</v>
      </c>
      <c r="S2" s="304"/>
      <c r="T2" s="304"/>
      <c r="U2" s="304"/>
      <c r="V2" s="294"/>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99"/>
      <c r="C3" s="4">
        <v>1</v>
      </c>
      <c r="D3" s="4">
        <v>2</v>
      </c>
      <c r="E3" s="5">
        <v>3</v>
      </c>
      <c r="F3" s="6">
        <v>4</v>
      </c>
      <c r="G3" s="302"/>
      <c r="H3" s="4">
        <v>1</v>
      </c>
      <c r="I3" s="4">
        <v>2</v>
      </c>
      <c r="J3" s="5">
        <v>3</v>
      </c>
      <c r="K3" s="6">
        <v>4</v>
      </c>
      <c r="L3" s="300"/>
      <c r="M3" s="4">
        <v>1</v>
      </c>
      <c r="N3" s="4">
        <v>2</v>
      </c>
      <c r="O3" s="5">
        <v>3</v>
      </c>
      <c r="P3" s="6">
        <v>4</v>
      </c>
      <c r="Q3" s="111"/>
      <c r="R3" s="4">
        <v>1</v>
      </c>
      <c r="S3" s="4">
        <v>2</v>
      </c>
      <c r="T3" s="5">
        <v>3</v>
      </c>
      <c r="U3" s="6">
        <v>4</v>
      </c>
      <c r="V3" s="294"/>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128</v>
      </c>
      <c r="C4" s="86">
        <f>Autoevaluación!R55/SUM(Autoevaluación!R55:R58)</f>
        <v>0.4</v>
      </c>
      <c r="D4" s="8">
        <f>Autoevaluación!R56/SUM(Autoevaluación!R55:R58)</f>
        <v>0.2</v>
      </c>
      <c r="E4" s="8">
        <f>Autoevaluación!R57/SUM(Autoevaluación!R55:R58)</f>
        <v>0.4</v>
      </c>
      <c r="F4" s="8">
        <f>Autoevaluación!R58/SUM(Autoevaluación!R55:R58)</f>
        <v>0</v>
      </c>
      <c r="G4" s="303"/>
      <c r="H4" s="8">
        <f>Autoevaluación!S55/SUM(Autoevaluación!S55:S59)</f>
        <v>0.4</v>
      </c>
      <c r="I4" s="8">
        <f>Autoevaluación!S56/SUM(Autoevaluación!S55:S58)</f>
        <v>0.2</v>
      </c>
      <c r="J4" s="8">
        <f>Autoevaluación!S57/SUM(Autoevaluación!S55:S58)</f>
        <v>0.4</v>
      </c>
      <c r="K4" s="8">
        <f>Autoevaluación!S58/SUM(Autoevaluación!S55:S58)</f>
        <v>0</v>
      </c>
      <c r="L4" s="301"/>
      <c r="M4" s="8">
        <f>Autoevaluación!T55/SUM(Autoevaluación!T55:T58)</f>
        <v>0.4</v>
      </c>
      <c r="N4" s="8">
        <f>Autoevaluación!T56/SUM(Autoevaluación!T55:T58)</f>
        <v>0.2</v>
      </c>
      <c r="O4" s="8">
        <f>Autoevaluación!T57/SUM(Autoevaluación!T55:T58)</f>
        <v>0.4</v>
      </c>
      <c r="P4" s="8">
        <f>Autoevaluación!T58/SUM(Autoevaluación!T55:T58)</f>
        <v>0</v>
      </c>
      <c r="Q4" s="106"/>
      <c r="R4" s="8">
        <f>Autoevaluación!U55/SUM(Autoevaluación!U55:U58)</f>
        <v>0.2</v>
      </c>
      <c r="S4" s="8">
        <f>Autoevaluación!U56/SUM(Autoevaluación!U55:U58)</f>
        <v>0.4</v>
      </c>
      <c r="T4" s="8">
        <f>Autoevaluación!U57/SUM(Autoevaluación!U55:U58)</f>
        <v>0.4</v>
      </c>
      <c r="U4" s="8">
        <f>Autoevaluación!U58/SUM(Autoevaluación!U55:U58)</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129</v>
      </c>
      <c r="C5" s="86">
        <f>Autoevaluación!R62/SUM(Autoevaluación!R62:R65)</f>
        <v>0</v>
      </c>
      <c r="D5" s="8">
        <f>Autoevaluación!R63/SUM(Autoevaluación!R62:R65)</f>
        <v>0.75</v>
      </c>
      <c r="E5" s="8">
        <f>Autoevaluación!R64/SUM(Autoevaluación!R62:R65)</f>
        <v>0.25</v>
      </c>
      <c r="F5" s="8">
        <f>Autoevaluación!R65/SUM(Autoevaluación!R62:R65)</f>
        <v>0</v>
      </c>
      <c r="G5" s="303"/>
      <c r="H5" s="8">
        <f>Autoevaluación!S62/SUM(Autoevaluación!S62:S65)</f>
        <v>0</v>
      </c>
      <c r="I5" s="8">
        <f>Autoevaluación!S63/SUM(Autoevaluación!S62:S65)</f>
        <v>0.75</v>
      </c>
      <c r="J5" s="8">
        <f>Autoevaluación!S64/SUM(Autoevaluación!S62:S65)</f>
        <v>0.25</v>
      </c>
      <c r="K5" s="8">
        <f>Autoevaluación!S65/SUM(Autoevaluación!S62:S65)</f>
        <v>0</v>
      </c>
      <c r="L5" s="301"/>
      <c r="M5" s="8">
        <f>Autoevaluación!T62/SUM(Autoevaluación!T62:T65)</f>
        <v>0</v>
      </c>
      <c r="N5" s="8">
        <f>Autoevaluación!T63/SUM(Autoevaluación!T62:T65)</f>
        <v>0.75</v>
      </c>
      <c r="O5" s="8">
        <f>Autoevaluación!T64/SUM(Autoevaluación!T62:T65)</f>
        <v>0.25</v>
      </c>
      <c r="P5" s="8">
        <f>Autoevaluación!T65/SUM(Autoevaluación!T62:T65)</f>
        <v>0</v>
      </c>
      <c r="Q5" s="106"/>
      <c r="R5" s="8">
        <f>Autoevaluación!U62/SUM(Autoevaluación!U62:U65)</f>
        <v>0</v>
      </c>
      <c r="S5" s="8">
        <f>Autoevaluación!U63/SUM(Autoevaluación!U62:U65)</f>
        <v>1</v>
      </c>
      <c r="T5" s="8">
        <f>Autoevaluación!U64/SUM(Autoevaluación!U62:U65)</f>
        <v>0</v>
      </c>
      <c r="U5" s="8">
        <f>Autoevaluación!U65/SUM(Autoevaluación!U62:U65)</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130</v>
      </c>
      <c r="C6" s="86">
        <f>Autoevaluación!R68/SUM(Autoevaluación!R68:R71)</f>
        <v>0</v>
      </c>
      <c r="D6" s="8">
        <f>Autoevaluación!R69/SUM(Autoevaluación!R68:R71)</f>
        <v>0.75</v>
      </c>
      <c r="E6" s="8">
        <f>Autoevaluación!R70/SUM(Autoevaluación!R68:R71)</f>
        <v>0.25</v>
      </c>
      <c r="F6" s="8">
        <f>Autoevaluación!R71/SUM(Autoevaluación!R68:R71)</f>
        <v>0</v>
      </c>
      <c r="G6" s="303"/>
      <c r="H6" s="8">
        <f>Autoevaluación!S68/SUM(Autoevaluación!S68:S71)</f>
        <v>0</v>
      </c>
      <c r="I6" s="8">
        <f>Autoevaluación!S69/SUM(Autoevaluación!S68:S71)</f>
        <v>0.75</v>
      </c>
      <c r="J6" s="8">
        <f>Autoevaluación!S70/SUM(Autoevaluación!S68:S71)</f>
        <v>0.25</v>
      </c>
      <c r="K6" s="8">
        <f>Autoevaluación!S71/SUM(Autoevaluación!S68:S71)</f>
        <v>0</v>
      </c>
      <c r="L6" s="301"/>
      <c r="M6" s="8">
        <f>Autoevaluación!T68/SUM(Autoevaluación!T68:T71)</f>
        <v>0</v>
      </c>
      <c r="N6" s="8">
        <f>Autoevaluación!T69/SUM(Autoevaluación!T68:T71)</f>
        <v>0.75</v>
      </c>
      <c r="O6" s="8">
        <f>Autoevaluación!T70/SUM(Autoevaluación!T68:T71)</f>
        <v>0.25</v>
      </c>
      <c r="P6" s="8">
        <f>Autoevaluación!T71/SUM(Autoevaluación!T68:T71)</f>
        <v>0</v>
      </c>
      <c r="Q6" s="106"/>
      <c r="R6" s="8">
        <f>Autoevaluación!U68/SUM(Autoevaluación!U68:U71)</f>
        <v>0</v>
      </c>
      <c r="S6" s="8">
        <f>Autoevaluación!U69/SUM(Autoevaluación!U68:U71)</f>
        <v>0.75</v>
      </c>
      <c r="T6" s="8">
        <f>Autoevaluación!U70/SUM(Autoevaluación!U68:U71)</f>
        <v>0.25</v>
      </c>
      <c r="U6" s="8">
        <f>Autoevaluación!U71/SUM(Autoevaluación!U68:U71)</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131</v>
      </c>
      <c r="C7" s="86">
        <f>Autoevaluación!R74/SUM(Autoevaluación!R74:R77)</f>
        <v>0.42857142857142855</v>
      </c>
      <c r="D7" s="8">
        <f>Autoevaluación!R75/SUM(Autoevaluación!R74:R77)</f>
        <v>0.2857142857142857</v>
      </c>
      <c r="E7" s="8">
        <f>Autoevaluación!R76/SUM(Autoevaluación!R74:R77)</f>
        <v>0.2857142857142857</v>
      </c>
      <c r="F7" s="8">
        <f>Autoevaluación!R77/SUM(Autoevaluación!R74:R77)</f>
        <v>0</v>
      </c>
      <c r="G7" s="303"/>
      <c r="H7" s="8">
        <f>Autoevaluación!S74/SUM(Autoevaluación!S74:S77)</f>
        <v>0.5</v>
      </c>
      <c r="I7" s="8">
        <f>Autoevaluación!S75/SUM(Autoevaluación!S74:S77)</f>
        <v>0.33333333333333331</v>
      </c>
      <c r="J7" s="8">
        <f>Autoevaluación!S76/SUM(Autoevaluación!S74:S77)</f>
        <v>0.16666666666666666</v>
      </c>
      <c r="K7" s="8">
        <f>Autoevaluación!S77/SUM(Autoevaluación!S74:S77)</f>
        <v>0</v>
      </c>
      <c r="L7" s="301"/>
      <c r="M7" s="8">
        <f>Autoevaluación!T74/SUM(Autoevaluación!T74:T77)</f>
        <v>0.5</v>
      </c>
      <c r="N7" s="8">
        <f>Autoevaluación!T75/SUM(Autoevaluación!T74:T77)</f>
        <v>0.33333333333333331</v>
      </c>
      <c r="O7" s="8">
        <f>Autoevaluación!T76/SUM(Autoevaluación!T74:T77)</f>
        <v>0.16666666666666666</v>
      </c>
      <c r="P7" s="8">
        <f>Autoevaluación!T77/SUM(Autoevaluación!T74:T77)</f>
        <v>0</v>
      </c>
      <c r="Q7" s="106"/>
      <c r="R7" s="8">
        <f>Autoevaluación!U74/SUM(Autoevaluación!U74:U77)</f>
        <v>0.5</v>
      </c>
      <c r="S7" s="8">
        <f>Autoevaluación!U75/SUM(Autoevaluación!U74:U77)</f>
        <v>0.33333333333333331</v>
      </c>
      <c r="T7" s="8">
        <f>Autoevaluación!U76/SUM(Autoevaluación!U74:U77)</f>
        <v>0.16666666666666666</v>
      </c>
      <c r="U7" s="8">
        <f>Autoevaluación!U77/SUM(Autoevaluación!U74:U77)</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9"/>
      <c r="C8" s="8"/>
      <c r="D8" s="8"/>
      <c r="E8" s="8"/>
      <c r="F8" s="8"/>
      <c r="G8" s="303"/>
      <c r="H8" s="8"/>
      <c r="I8" s="8"/>
      <c r="J8" s="8"/>
      <c r="K8" s="8"/>
      <c r="L8" s="301"/>
      <c r="M8" s="8"/>
      <c r="N8" s="8"/>
      <c r="O8" s="8"/>
      <c r="P8" s="8"/>
      <c r="Q8" s="10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03"/>
      <c r="H9" s="8"/>
      <c r="I9" s="8"/>
      <c r="J9" s="8"/>
      <c r="K9" s="8"/>
      <c r="L9" s="301"/>
      <c r="M9" s="8"/>
      <c r="N9" s="8"/>
      <c r="O9" s="8"/>
      <c r="P9" s="8"/>
      <c r="Q9" s="10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0.20714285714285713</v>
      </c>
      <c r="D10" s="13">
        <f>AVERAGE(D4:D9)</f>
        <v>0.49642857142857144</v>
      </c>
      <c r="E10" s="13">
        <f>AVERAGE(E4:E9)</f>
        <v>0.29642857142857143</v>
      </c>
      <c r="F10" s="13">
        <f>AVERAGE(F4:F9)</f>
        <v>0</v>
      </c>
      <c r="G10" s="10"/>
      <c r="H10" s="13">
        <f>AVERAGE(H4:H9)</f>
        <v>0.22500000000000001</v>
      </c>
      <c r="I10" s="13">
        <f>AVERAGE(I4:I9)</f>
        <v>0.5083333333333333</v>
      </c>
      <c r="J10" s="13">
        <f>AVERAGE(J4:J9)</f>
        <v>0.26666666666666666</v>
      </c>
      <c r="K10" s="13">
        <f>AVERAGE(K4:K9)</f>
        <v>0</v>
      </c>
      <c r="L10" s="10"/>
      <c r="M10" s="13">
        <f>AVERAGE(M4:M9)</f>
        <v>0.22500000000000001</v>
      </c>
      <c r="N10" s="13">
        <f>AVERAGE(N4:N9)</f>
        <v>0.5083333333333333</v>
      </c>
      <c r="O10" s="13">
        <f>AVERAGE(O4:O9)</f>
        <v>0.26666666666666666</v>
      </c>
      <c r="P10" s="13">
        <f>AVERAGE(P4:P9)</f>
        <v>0</v>
      </c>
      <c r="Q10" s="107"/>
      <c r="R10" s="13">
        <f>AVERAGE(R4:R9)</f>
        <v>0.17499999999999999</v>
      </c>
      <c r="S10" s="13">
        <f>AVERAGE(S4:S9)</f>
        <v>0.62083333333333335</v>
      </c>
      <c r="T10" s="13">
        <f>AVERAGE(T4:T9)</f>
        <v>0.20416666666666666</v>
      </c>
      <c r="U10" s="13">
        <f>AVERAGE(U4:U9)</f>
        <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97" t="s">
        <v>546</v>
      </c>
      <c r="C12" s="297"/>
      <c r="D12" s="297"/>
      <c r="E12" s="297"/>
      <c r="F12" s="297"/>
      <c r="G12" s="297"/>
      <c r="H12" s="297"/>
      <c r="I12" s="297"/>
      <c r="J12" s="297"/>
      <c r="K12" s="297"/>
      <c r="L12" s="297"/>
      <c r="M12" s="297"/>
      <c r="N12" s="297"/>
      <c r="O12" s="297"/>
      <c r="P12" s="297"/>
      <c r="Q12" s="297"/>
      <c r="R12" s="297"/>
      <c r="S12" s="297"/>
      <c r="T12" s="297"/>
      <c r="U12" s="29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0" t="s">
        <v>28</v>
      </c>
      <c r="C13" s="310"/>
      <c r="D13" s="310"/>
      <c r="E13" s="310"/>
      <c r="F13" s="310"/>
      <c r="G13" s="310"/>
      <c r="H13" s="310"/>
      <c r="I13" s="310"/>
      <c r="J13" s="310"/>
      <c r="K13" s="310"/>
      <c r="L13" s="310"/>
      <c r="M13" s="310"/>
      <c r="N13" s="310"/>
      <c r="O13" s="310"/>
      <c r="P13" s="310"/>
      <c r="Q13" s="310"/>
      <c r="R13" s="310"/>
      <c r="S13" s="310"/>
      <c r="T13" s="310"/>
      <c r="U13" s="31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5"/>
      <c r="C14" s="305"/>
      <c r="D14" s="305"/>
      <c r="E14" s="305"/>
      <c r="F14" s="305"/>
      <c r="G14" s="305"/>
      <c r="H14" s="305"/>
      <c r="I14" s="305"/>
      <c r="J14" s="305"/>
      <c r="K14" s="305"/>
      <c r="L14" s="305"/>
      <c r="M14" s="305"/>
      <c r="N14" s="305"/>
      <c r="O14" s="305"/>
      <c r="P14" s="305"/>
      <c r="Q14" s="305"/>
      <c r="R14" s="305"/>
      <c r="S14" s="305"/>
      <c r="T14" s="305"/>
      <c r="U14" s="30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5"/>
      <c r="C15" s="305"/>
      <c r="D15" s="305"/>
      <c r="E15" s="305"/>
      <c r="F15" s="305"/>
      <c r="G15" s="305"/>
      <c r="H15" s="305"/>
      <c r="I15" s="305"/>
      <c r="J15" s="305"/>
      <c r="K15" s="305"/>
      <c r="L15" s="305"/>
      <c r="M15" s="305"/>
      <c r="N15" s="305"/>
      <c r="O15" s="305"/>
      <c r="P15" s="305"/>
      <c r="Q15" s="305"/>
      <c r="R15" s="305"/>
      <c r="S15" s="305"/>
      <c r="T15" s="305"/>
      <c r="U15" s="30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08" t="s">
        <v>123</v>
      </c>
      <c r="C16" s="308"/>
      <c r="D16" s="308"/>
      <c r="E16" s="308"/>
      <c r="F16" s="308"/>
      <c r="G16" s="308"/>
      <c r="H16" s="308"/>
      <c r="I16" s="308"/>
      <c r="J16" s="308"/>
      <c r="K16" s="308"/>
      <c r="L16" s="308"/>
      <c r="M16" s="308"/>
      <c r="N16" s="308"/>
      <c r="O16" s="308"/>
      <c r="P16" s="308"/>
      <c r="Q16" s="308"/>
      <c r="R16" s="308"/>
      <c r="S16" s="308"/>
      <c r="T16" s="308"/>
      <c r="U16" s="308"/>
    </row>
    <row r="17" spans="2:21" ht="60" customHeight="1" x14ac:dyDescent="0.2">
      <c r="B17" s="305"/>
      <c r="C17" s="305"/>
      <c r="D17" s="305"/>
      <c r="E17" s="305"/>
      <c r="F17" s="305"/>
      <c r="G17" s="305"/>
      <c r="H17" s="305"/>
      <c r="I17" s="305"/>
      <c r="J17" s="305"/>
      <c r="K17" s="305"/>
      <c r="L17" s="305"/>
      <c r="M17" s="305"/>
      <c r="N17" s="305"/>
      <c r="O17" s="305"/>
      <c r="P17" s="305"/>
      <c r="Q17" s="305"/>
      <c r="R17" s="305"/>
      <c r="S17" s="305"/>
      <c r="T17" s="305"/>
      <c r="U17" s="305"/>
    </row>
    <row r="18" spans="2:21" ht="60" customHeight="1" x14ac:dyDescent="0.2">
      <c r="B18" s="305"/>
      <c r="C18" s="305"/>
      <c r="D18" s="305"/>
      <c r="E18" s="305"/>
      <c r="F18" s="305"/>
      <c r="G18" s="305"/>
      <c r="H18" s="305"/>
      <c r="I18" s="305"/>
      <c r="J18" s="305"/>
      <c r="K18" s="305"/>
      <c r="L18" s="305"/>
      <c r="M18" s="305"/>
      <c r="N18" s="305"/>
      <c r="O18" s="305"/>
      <c r="P18" s="305"/>
      <c r="Q18" s="305"/>
      <c r="R18" s="305"/>
      <c r="S18" s="305"/>
      <c r="T18" s="305"/>
      <c r="U18" s="305"/>
    </row>
    <row r="19" spans="2:21" ht="60" customHeight="1" x14ac:dyDescent="0.2">
      <c r="B19" s="305"/>
      <c r="C19" s="305"/>
      <c r="D19" s="305"/>
      <c r="E19" s="305"/>
      <c r="F19" s="305"/>
      <c r="G19" s="305"/>
      <c r="H19" s="305"/>
      <c r="I19" s="305"/>
      <c r="J19" s="305"/>
      <c r="K19" s="305"/>
      <c r="L19" s="305"/>
      <c r="M19" s="305"/>
      <c r="N19" s="305"/>
      <c r="O19" s="305"/>
      <c r="P19" s="305"/>
      <c r="Q19" s="305"/>
      <c r="R19" s="305"/>
      <c r="S19" s="305"/>
      <c r="T19" s="305"/>
      <c r="U19" s="30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7" t="s">
        <v>178</v>
      </c>
      <c r="C21" s="287"/>
      <c r="D21" s="287"/>
      <c r="E21" s="287"/>
      <c r="F21" s="287"/>
      <c r="G21" s="287"/>
      <c r="H21" s="287"/>
      <c r="I21" s="287"/>
      <c r="J21" s="287"/>
      <c r="K21" s="287"/>
      <c r="L21" s="287"/>
      <c r="M21" s="287"/>
      <c r="N21" s="287"/>
      <c r="O21" s="287"/>
      <c r="P21" s="287"/>
      <c r="Q21" s="287"/>
      <c r="R21" s="287"/>
      <c r="S21" s="287"/>
      <c r="T21" s="287"/>
      <c r="U21" s="287"/>
    </row>
    <row r="22" spans="2:21" ht="24.95" customHeight="1" x14ac:dyDescent="0.2">
      <c r="B22" s="288" t="s">
        <v>28</v>
      </c>
      <c r="C22" s="288"/>
      <c r="D22" s="288"/>
      <c r="E22" s="288"/>
      <c r="F22" s="288"/>
      <c r="G22" s="288"/>
      <c r="H22" s="288"/>
      <c r="I22" s="288"/>
      <c r="J22" s="288"/>
      <c r="K22" s="288"/>
      <c r="L22" s="288"/>
      <c r="M22" s="288"/>
      <c r="N22" s="288"/>
      <c r="O22" s="288"/>
      <c r="P22" s="288"/>
      <c r="Q22" s="288"/>
      <c r="R22" s="288"/>
      <c r="S22" s="288"/>
      <c r="T22" s="288"/>
      <c r="U22" s="288"/>
    </row>
    <row r="23" spans="2:21" ht="60" customHeight="1" x14ac:dyDescent="0.2">
      <c r="B23" s="305"/>
      <c r="C23" s="305"/>
      <c r="D23" s="305"/>
      <c r="E23" s="305"/>
      <c r="F23" s="305"/>
      <c r="G23" s="305"/>
      <c r="H23" s="305"/>
      <c r="I23" s="305"/>
      <c r="J23" s="305"/>
      <c r="K23" s="305"/>
      <c r="L23" s="305"/>
      <c r="M23" s="305"/>
      <c r="N23" s="305"/>
      <c r="O23" s="305"/>
      <c r="P23" s="305"/>
      <c r="Q23" s="305"/>
      <c r="R23" s="305"/>
      <c r="S23" s="305"/>
      <c r="T23" s="305"/>
      <c r="U23" s="305"/>
    </row>
    <row r="24" spans="2:21" ht="60" customHeight="1" x14ac:dyDescent="0.2">
      <c r="B24" s="305"/>
      <c r="C24" s="305"/>
      <c r="D24" s="305"/>
      <c r="E24" s="305"/>
      <c r="F24" s="305"/>
      <c r="G24" s="305"/>
      <c r="H24" s="305"/>
      <c r="I24" s="305"/>
      <c r="J24" s="305"/>
      <c r="K24" s="305"/>
      <c r="L24" s="305"/>
      <c r="M24" s="305"/>
      <c r="N24" s="305"/>
      <c r="O24" s="305"/>
      <c r="P24" s="305"/>
      <c r="Q24" s="305"/>
      <c r="R24" s="305"/>
      <c r="S24" s="305"/>
      <c r="T24" s="305"/>
      <c r="U24" s="305"/>
    </row>
    <row r="25" spans="2:21" s="15" customFormat="1" ht="24.95" customHeight="1" x14ac:dyDescent="0.25">
      <c r="B25" s="308" t="s">
        <v>123</v>
      </c>
      <c r="C25" s="308"/>
      <c r="D25" s="308"/>
      <c r="E25" s="308"/>
      <c r="F25" s="308"/>
      <c r="G25" s="308"/>
      <c r="H25" s="308"/>
      <c r="I25" s="308"/>
      <c r="J25" s="308"/>
      <c r="K25" s="308"/>
      <c r="L25" s="308"/>
      <c r="M25" s="308"/>
      <c r="N25" s="308"/>
      <c r="O25" s="308"/>
      <c r="P25" s="308"/>
      <c r="Q25" s="308"/>
      <c r="R25" s="308"/>
      <c r="S25" s="308"/>
      <c r="T25" s="308"/>
      <c r="U25" s="308"/>
    </row>
    <row r="26" spans="2:21" ht="60" customHeight="1" x14ac:dyDescent="0.2">
      <c r="B26" s="305"/>
      <c r="C26" s="305"/>
      <c r="D26" s="305"/>
      <c r="E26" s="305"/>
      <c r="F26" s="305"/>
      <c r="G26" s="305"/>
      <c r="H26" s="305"/>
      <c r="I26" s="305"/>
      <c r="J26" s="305"/>
      <c r="K26" s="305"/>
      <c r="L26" s="305"/>
      <c r="M26" s="305"/>
      <c r="N26" s="305"/>
      <c r="O26" s="305"/>
      <c r="P26" s="305"/>
      <c r="Q26" s="305"/>
      <c r="R26" s="305"/>
      <c r="S26" s="305"/>
      <c r="T26" s="305"/>
      <c r="U26" s="305"/>
    </row>
    <row r="27" spans="2:21" ht="60" customHeight="1" x14ac:dyDescent="0.2">
      <c r="B27" s="305"/>
      <c r="C27" s="305"/>
      <c r="D27" s="305"/>
      <c r="E27" s="305"/>
      <c r="F27" s="305"/>
      <c r="G27" s="305"/>
      <c r="H27" s="305"/>
      <c r="I27" s="305"/>
      <c r="J27" s="305"/>
      <c r="K27" s="305"/>
      <c r="L27" s="305"/>
      <c r="M27" s="305"/>
      <c r="N27" s="305"/>
      <c r="O27" s="305"/>
      <c r="P27" s="305"/>
      <c r="Q27" s="305"/>
      <c r="R27" s="305"/>
      <c r="S27" s="305"/>
      <c r="T27" s="305"/>
      <c r="U27" s="305"/>
    </row>
    <row r="28" spans="2:21" ht="60" customHeight="1" x14ac:dyDescent="0.2">
      <c r="B28" s="305"/>
      <c r="C28" s="305"/>
      <c r="D28" s="305"/>
      <c r="E28" s="305"/>
      <c r="F28" s="305"/>
      <c r="G28" s="305"/>
      <c r="H28" s="305"/>
      <c r="I28" s="305"/>
      <c r="J28" s="305"/>
      <c r="K28" s="305"/>
      <c r="L28" s="305"/>
      <c r="M28" s="305"/>
      <c r="N28" s="305"/>
      <c r="O28" s="305"/>
      <c r="P28" s="305"/>
      <c r="Q28" s="305"/>
      <c r="R28" s="305"/>
      <c r="S28" s="305"/>
      <c r="T28" s="305"/>
      <c r="U28" s="30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9" t="s">
        <v>178</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06" t="s">
        <v>28</v>
      </c>
      <c r="C31" s="307"/>
      <c r="D31" s="307"/>
      <c r="E31" s="307"/>
      <c r="F31" s="307"/>
      <c r="G31" s="307"/>
      <c r="H31" s="307"/>
      <c r="I31" s="307"/>
      <c r="J31" s="307"/>
      <c r="K31" s="307"/>
      <c r="L31" s="307"/>
      <c r="M31" s="307"/>
      <c r="N31" s="307"/>
      <c r="O31" s="307"/>
      <c r="P31" s="307"/>
      <c r="Q31" s="307"/>
      <c r="R31" s="307"/>
      <c r="S31" s="307"/>
      <c r="T31" s="307"/>
      <c r="U31" s="307"/>
    </row>
    <row r="32" spans="2:21" ht="60" customHeight="1" x14ac:dyDescent="0.2">
      <c r="B32" s="305"/>
      <c r="C32" s="305"/>
      <c r="D32" s="305"/>
      <c r="E32" s="305"/>
      <c r="F32" s="305"/>
      <c r="G32" s="305"/>
      <c r="H32" s="305"/>
      <c r="I32" s="305"/>
      <c r="J32" s="305"/>
      <c r="K32" s="305"/>
      <c r="L32" s="305"/>
      <c r="M32" s="305"/>
      <c r="N32" s="305"/>
      <c r="O32" s="305"/>
      <c r="P32" s="305"/>
      <c r="Q32" s="305"/>
      <c r="R32" s="305"/>
      <c r="S32" s="305"/>
      <c r="T32" s="305"/>
      <c r="U32" s="305"/>
    </row>
    <row r="33" spans="2:21" ht="60" customHeight="1" x14ac:dyDescent="0.2">
      <c r="B33" s="305"/>
      <c r="C33" s="305"/>
      <c r="D33" s="305"/>
      <c r="E33" s="305"/>
      <c r="F33" s="305"/>
      <c r="G33" s="305"/>
      <c r="H33" s="305"/>
      <c r="I33" s="305"/>
      <c r="J33" s="305"/>
      <c r="K33" s="305"/>
      <c r="L33" s="305"/>
      <c r="M33" s="305"/>
      <c r="N33" s="305"/>
      <c r="O33" s="305"/>
      <c r="P33" s="305"/>
      <c r="Q33" s="305"/>
      <c r="R33" s="305"/>
      <c r="S33" s="305"/>
      <c r="T33" s="305"/>
      <c r="U33" s="305"/>
    </row>
    <row r="34" spans="2:21" s="15" customFormat="1" ht="24.95" customHeight="1" x14ac:dyDescent="0.25">
      <c r="B34" s="308" t="s">
        <v>123</v>
      </c>
      <c r="C34" s="308"/>
      <c r="D34" s="308"/>
      <c r="E34" s="308"/>
      <c r="F34" s="308"/>
      <c r="G34" s="308"/>
      <c r="H34" s="308"/>
      <c r="I34" s="308"/>
      <c r="J34" s="308"/>
      <c r="K34" s="308"/>
      <c r="L34" s="308"/>
      <c r="M34" s="308"/>
      <c r="N34" s="308"/>
      <c r="O34" s="308"/>
      <c r="P34" s="308"/>
      <c r="Q34" s="308"/>
      <c r="R34" s="308"/>
      <c r="S34" s="308"/>
      <c r="T34" s="308"/>
      <c r="U34" s="308"/>
    </row>
    <row r="35" spans="2:21" ht="60" customHeight="1" x14ac:dyDescent="0.2">
      <c r="B35" s="305"/>
      <c r="C35" s="305"/>
      <c r="D35" s="305"/>
      <c r="E35" s="305"/>
      <c r="F35" s="305"/>
      <c r="G35" s="305"/>
      <c r="H35" s="305"/>
      <c r="I35" s="305"/>
      <c r="J35" s="305"/>
      <c r="K35" s="305"/>
      <c r="L35" s="305"/>
      <c r="M35" s="305"/>
      <c r="N35" s="305"/>
      <c r="O35" s="305"/>
      <c r="P35" s="305"/>
      <c r="Q35" s="305"/>
      <c r="R35" s="305"/>
      <c r="S35" s="305"/>
      <c r="T35" s="305"/>
      <c r="U35" s="305"/>
    </row>
    <row r="36" spans="2:21" ht="60" customHeight="1" x14ac:dyDescent="0.2">
      <c r="B36" s="305"/>
      <c r="C36" s="305"/>
      <c r="D36" s="305"/>
      <c r="E36" s="305"/>
      <c r="F36" s="305"/>
      <c r="G36" s="305"/>
      <c r="H36" s="305"/>
      <c r="I36" s="305"/>
      <c r="J36" s="305"/>
      <c r="K36" s="305"/>
      <c r="L36" s="305"/>
      <c r="M36" s="305"/>
      <c r="N36" s="305"/>
      <c r="O36" s="305"/>
      <c r="P36" s="305"/>
      <c r="Q36" s="305"/>
      <c r="R36" s="305"/>
      <c r="S36" s="305"/>
      <c r="T36" s="305"/>
      <c r="U36" s="305"/>
    </row>
    <row r="37" spans="2:21" ht="60" customHeight="1" x14ac:dyDescent="0.2">
      <c r="B37" s="305"/>
      <c r="C37" s="305"/>
      <c r="D37" s="305"/>
      <c r="E37" s="305"/>
      <c r="F37" s="305"/>
      <c r="G37" s="305"/>
      <c r="H37" s="305"/>
      <c r="I37" s="305"/>
      <c r="J37" s="305"/>
      <c r="K37" s="305"/>
      <c r="L37" s="305"/>
      <c r="M37" s="305"/>
      <c r="N37" s="305"/>
      <c r="O37" s="305"/>
      <c r="P37" s="305"/>
      <c r="Q37" s="305"/>
      <c r="R37" s="305"/>
      <c r="S37" s="305"/>
      <c r="T37" s="305"/>
      <c r="U37" s="305"/>
    </row>
    <row r="39" spans="2:21" x14ac:dyDescent="0.2">
      <c r="B39" s="304" t="s">
        <v>178</v>
      </c>
      <c r="C39" s="304"/>
      <c r="D39" s="304"/>
      <c r="E39" s="304"/>
      <c r="F39" s="304"/>
      <c r="G39" s="304"/>
      <c r="H39" s="304"/>
      <c r="I39" s="304"/>
      <c r="J39" s="304"/>
      <c r="K39" s="304"/>
      <c r="L39" s="304"/>
      <c r="M39" s="304"/>
      <c r="N39" s="304"/>
      <c r="O39" s="304"/>
      <c r="P39" s="304"/>
      <c r="Q39" s="304"/>
      <c r="R39" s="304"/>
      <c r="S39" s="304"/>
      <c r="T39" s="304"/>
      <c r="U39" s="304"/>
    </row>
    <row r="40" spans="2:21" ht="19.5" x14ac:dyDescent="0.2">
      <c r="B40" s="306" t="s">
        <v>28</v>
      </c>
      <c r="C40" s="307"/>
      <c r="D40" s="307"/>
      <c r="E40" s="307"/>
      <c r="F40" s="307"/>
      <c r="G40" s="307"/>
      <c r="H40" s="307"/>
      <c r="I40" s="307"/>
      <c r="J40" s="307"/>
      <c r="K40" s="307"/>
      <c r="L40" s="307"/>
      <c r="M40" s="307"/>
      <c r="N40" s="307"/>
      <c r="O40" s="307"/>
      <c r="P40" s="307"/>
      <c r="Q40" s="307"/>
      <c r="R40" s="307"/>
      <c r="S40" s="307"/>
      <c r="T40" s="307"/>
      <c r="U40" s="307"/>
    </row>
    <row r="41" spans="2:21" ht="51.75" customHeight="1" x14ac:dyDescent="0.2">
      <c r="B41" s="305"/>
      <c r="C41" s="305"/>
      <c r="D41" s="305"/>
      <c r="E41" s="305"/>
      <c r="F41" s="305"/>
      <c r="G41" s="305"/>
      <c r="H41" s="305"/>
      <c r="I41" s="305"/>
      <c r="J41" s="305"/>
      <c r="K41" s="305"/>
      <c r="L41" s="305"/>
      <c r="M41" s="305"/>
      <c r="N41" s="305"/>
      <c r="O41" s="305"/>
      <c r="P41" s="305"/>
      <c r="Q41" s="305"/>
      <c r="R41" s="305"/>
      <c r="S41" s="305"/>
      <c r="T41" s="305"/>
      <c r="U41" s="305"/>
    </row>
    <row r="42" spans="2:21" ht="50.25" customHeight="1" x14ac:dyDescent="0.2">
      <c r="B42" s="305"/>
      <c r="C42" s="305"/>
      <c r="D42" s="305"/>
      <c r="E42" s="305"/>
      <c r="F42" s="305"/>
      <c r="G42" s="305"/>
      <c r="H42" s="305"/>
      <c r="I42" s="305"/>
      <c r="J42" s="305"/>
      <c r="K42" s="305"/>
      <c r="L42" s="305"/>
      <c r="M42" s="305"/>
      <c r="N42" s="305"/>
      <c r="O42" s="305"/>
      <c r="P42" s="305"/>
      <c r="Q42" s="305"/>
      <c r="R42" s="305"/>
      <c r="S42" s="305"/>
      <c r="T42" s="305"/>
      <c r="U42" s="305"/>
    </row>
    <row r="43" spans="2:21" ht="19.5" x14ac:dyDescent="0.2">
      <c r="B43" s="308" t="s">
        <v>123</v>
      </c>
      <c r="C43" s="308"/>
      <c r="D43" s="308"/>
      <c r="E43" s="308"/>
      <c r="F43" s="308"/>
      <c r="G43" s="308"/>
      <c r="H43" s="308"/>
      <c r="I43" s="308"/>
      <c r="J43" s="308"/>
      <c r="K43" s="308"/>
      <c r="L43" s="308"/>
      <c r="M43" s="308"/>
      <c r="N43" s="308"/>
      <c r="O43" s="308"/>
      <c r="P43" s="308"/>
      <c r="Q43" s="308"/>
      <c r="R43" s="308"/>
      <c r="S43" s="308"/>
      <c r="T43" s="308"/>
      <c r="U43" s="308"/>
    </row>
    <row r="44" spans="2:21" ht="69.75" customHeight="1" x14ac:dyDescent="0.2">
      <c r="B44" s="305"/>
      <c r="C44" s="305"/>
      <c r="D44" s="305"/>
      <c r="E44" s="305"/>
      <c r="F44" s="305"/>
      <c r="G44" s="305"/>
      <c r="H44" s="305"/>
      <c r="I44" s="305"/>
      <c r="J44" s="305"/>
      <c r="K44" s="305"/>
      <c r="L44" s="305"/>
      <c r="M44" s="305"/>
      <c r="N44" s="305"/>
      <c r="O44" s="305"/>
      <c r="P44" s="305"/>
      <c r="Q44" s="305"/>
      <c r="R44" s="305"/>
      <c r="S44" s="305"/>
      <c r="T44" s="305"/>
      <c r="U44" s="305"/>
    </row>
    <row r="45" spans="2:21" ht="60" customHeight="1" x14ac:dyDescent="0.2">
      <c r="B45" s="305"/>
      <c r="C45" s="305"/>
      <c r="D45" s="305"/>
      <c r="E45" s="305"/>
      <c r="F45" s="305"/>
      <c r="G45" s="305"/>
      <c r="H45" s="305"/>
      <c r="I45" s="305"/>
      <c r="J45" s="305"/>
      <c r="K45" s="305"/>
      <c r="L45" s="305"/>
      <c r="M45" s="305"/>
      <c r="N45" s="305"/>
      <c r="O45" s="305"/>
      <c r="P45" s="305"/>
      <c r="Q45" s="305"/>
      <c r="R45" s="305"/>
      <c r="S45" s="305"/>
      <c r="T45" s="305"/>
      <c r="U45" s="305"/>
    </row>
    <row r="46" spans="2:21" ht="59.25" customHeight="1" x14ac:dyDescent="0.2">
      <c r="B46" s="305"/>
      <c r="C46" s="305"/>
      <c r="D46" s="305"/>
      <c r="E46" s="305"/>
      <c r="F46" s="305"/>
      <c r="G46" s="305"/>
      <c r="H46" s="305"/>
      <c r="I46" s="305"/>
      <c r="J46" s="305"/>
      <c r="K46" s="305"/>
      <c r="L46" s="305"/>
      <c r="M46" s="305"/>
      <c r="N46" s="305"/>
      <c r="O46" s="305"/>
      <c r="P46" s="305"/>
      <c r="Q46" s="305"/>
      <c r="R46" s="305"/>
      <c r="S46" s="305"/>
      <c r="T46" s="305"/>
      <c r="U46" s="30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36" zoomScale="70" zoomScaleNormal="70" workbookViewId="0">
      <selection activeCell="B46" sqref="B46:U4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98" t="s">
        <v>137</v>
      </c>
      <c r="C2" s="297" t="s">
        <v>177</v>
      </c>
      <c r="D2" s="297"/>
      <c r="E2" s="297"/>
      <c r="F2" s="297"/>
      <c r="G2" s="2"/>
      <c r="H2" s="295" t="s">
        <v>178</v>
      </c>
      <c r="I2" s="295"/>
      <c r="J2" s="295"/>
      <c r="K2" s="295"/>
      <c r="L2" s="3"/>
      <c r="M2" s="296" t="s">
        <v>178</v>
      </c>
      <c r="N2" s="296"/>
      <c r="O2" s="296"/>
      <c r="P2" s="296"/>
      <c r="Q2" s="110"/>
      <c r="R2" s="304" t="s">
        <v>179</v>
      </c>
      <c r="S2" s="304"/>
      <c r="T2" s="304"/>
      <c r="U2" s="304"/>
      <c r="V2" s="294"/>
      <c r="W2" s="17"/>
      <c r="X2" s="17"/>
      <c r="Y2" s="17"/>
      <c r="Z2" s="17"/>
      <c r="AA2" s="17"/>
      <c r="AB2" s="17"/>
      <c r="AC2" s="17"/>
      <c r="AD2" s="17"/>
      <c r="AE2" s="17"/>
      <c r="AF2" s="17"/>
      <c r="AG2" s="17"/>
      <c r="AH2" s="17"/>
      <c r="AI2" s="17"/>
      <c r="AJ2" s="17"/>
      <c r="AK2" s="17"/>
      <c r="AL2" s="17"/>
      <c r="AM2" s="17"/>
      <c r="AN2" s="17"/>
    </row>
    <row r="3" spans="2:40" ht="24.75" customHeight="1" thickBot="1" x14ac:dyDescent="0.25">
      <c r="B3" s="299"/>
      <c r="C3" s="4">
        <v>1</v>
      </c>
      <c r="D3" s="4">
        <v>2</v>
      </c>
      <c r="E3" s="5">
        <v>3</v>
      </c>
      <c r="F3" s="6">
        <v>4</v>
      </c>
      <c r="G3" s="302"/>
      <c r="H3" s="4">
        <v>1</v>
      </c>
      <c r="I3" s="4">
        <v>2</v>
      </c>
      <c r="J3" s="5">
        <v>3</v>
      </c>
      <c r="K3" s="6">
        <v>4</v>
      </c>
      <c r="L3" s="300"/>
      <c r="M3" s="4">
        <v>1</v>
      </c>
      <c r="N3" s="4">
        <v>2</v>
      </c>
      <c r="O3" s="5">
        <v>3</v>
      </c>
      <c r="P3" s="6">
        <v>4</v>
      </c>
      <c r="Q3" s="111"/>
      <c r="R3" s="4">
        <v>1</v>
      </c>
      <c r="S3" s="4">
        <v>2</v>
      </c>
      <c r="T3" s="5">
        <v>3</v>
      </c>
      <c r="U3" s="6">
        <v>4</v>
      </c>
      <c r="V3" s="294"/>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8" t="s">
        <v>133</v>
      </c>
      <c r="C4" s="86">
        <f>Autoevaluación!R84/SUM(Autoevaluación!R84:R87)</f>
        <v>0</v>
      </c>
      <c r="D4" s="8">
        <f>Autoevaluación!R85/SUM(Autoevaluación!R84:R87)</f>
        <v>1</v>
      </c>
      <c r="E4" s="8">
        <f>Autoevaluación!R86/SUM(Autoevaluación!R84:R87)</f>
        <v>0</v>
      </c>
      <c r="F4" s="8">
        <f>Autoevaluación!R87/SUM(Autoevaluación!R84:R87)</f>
        <v>0</v>
      </c>
      <c r="G4" s="303"/>
      <c r="H4" s="19">
        <f>Autoevaluación!S84/SUM(Autoevaluación!S84:S87)</f>
        <v>0</v>
      </c>
      <c r="I4" s="8">
        <f>Autoevaluación!S85/SUM(Autoevaluación!S84:S87)</f>
        <v>1</v>
      </c>
      <c r="J4" s="8">
        <f>Autoevaluación!S86/SUM(Autoevaluación!S84:S87)</f>
        <v>0</v>
      </c>
      <c r="K4" s="8">
        <f>Autoevaluación!S87/SUM(Autoevaluación!S84:S87)</f>
        <v>0</v>
      </c>
      <c r="L4" s="301"/>
      <c r="M4" s="8">
        <f>Autoevaluación!T84/SUM(Autoevaluación!T84:T87)</f>
        <v>0</v>
      </c>
      <c r="N4" s="8">
        <f>Autoevaluación!T85/SUM(Autoevaluación!T84:T87)</f>
        <v>1</v>
      </c>
      <c r="O4" s="8">
        <f>Autoevaluación!T86/SUM(Autoevaluación!T84:T87)</f>
        <v>0</v>
      </c>
      <c r="P4" s="8">
        <f>Autoevaluación!T87/SUM(Autoevaluación!T84:T87)</f>
        <v>0</v>
      </c>
      <c r="Q4" s="106"/>
      <c r="R4" s="8">
        <f>Autoevaluación!U84/SUM(Autoevaluación!U84:U87)</f>
        <v>0</v>
      </c>
      <c r="S4" s="8">
        <f>Autoevaluación!U85/SUM(Autoevaluación!U84:U87)</f>
        <v>1</v>
      </c>
      <c r="T4" s="8">
        <f>Autoevaluación!U86/SUM(Autoevaluación!U84:U87)</f>
        <v>0</v>
      </c>
      <c r="U4" s="8">
        <f>Autoevaluación!U87/SUM(Autoevaluación!U84:U87)</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0" t="s">
        <v>134</v>
      </c>
      <c r="C5" s="86">
        <f>Autoevaluación!R89/SUM(Autoevaluación!R89:R92)</f>
        <v>0.14285714285714285</v>
      </c>
      <c r="D5" s="8">
        <f>Autoevaluación!R90/SUM(Autoevaluación!R89:R92)</f>
        <v>0.8571428571428571</v>
      </c>
      <c r="E5" s="8">
        <f>Autoevaluación!R91/SUM(Autoevaluación!R89:R92)</f>
        <v>0</v>
      </c>
      <c r="F5" s="8">
        <f>Autoevaluación!R92/SUM(Autoevaluación!R89:R92)</f>
        <v>0</v>
      </c>
      <c r="G5" s="303"/>
      <c r="H5" s="19">
        <f>Autoevaluación!S89/SUM(Autoevaluación!S89:S92)</f>
        <v>0.14285714285714285</v>
      </c>
      <c r="I5" s="8">
        <f>Autoevaluación!S90/SUM(Autoevaluación!S89:S92)</f>
        <v>0.8571428571428571</v>
      </c>
      <c r="J5" s="8" t="e">
        <f>Autoevaluación!S91/SUM(Autoevaluación!S89:Q92Q13:V16)</f>
        <v>#NAME?</v>
      </c>
      <c r="K5" s="8">
        <f>Autoevaluación!S92/SUM(Autoevaluación!S89:S92)</f>
        <v>0</v>
      </c>
      <c r="L5" s="301"/>
      <c r="M5" s="8">
        <f>Autoevaluación!T89/SUM(Autoevaluación!T89:T92)</f>
        <v>0.14285714285714285</v>
      </c>
      <c r="N5" s="8">
        <f>Autoevaluación!T90/SUM(Autoevaluación!T89:T92)</f>
        <v>0.8571428571428571</v>
      </c>
      <c r="O5" s="8">
        <f>Autoevaluación!T91/SUM(Autoevaluación!T89:T92)</f>
        <v>0</v>
      </c>
      <c r="P5" s="8">
        <f>Autoevaluación!T92/SUM(Autoevaluación!T89:T92)</f>
        <v>0</v>
      </c>
      <c r="Q5" s="106"/>
      <c r="R5" s="8">
        <f>Autoevaluación!U89/SUM(Autoevaluación!U89:U92)</f>
        <v>0.14285714285714285</v>
      </c>
      <c r="S5" s="8">
        <f>Autoevaluación!U90/SUM(Autoevaluación!U89:U92)</f>
        <v>0.8571428571428571</v>
      </c>
      <c r="T5" s="8">
        <f>Autoevaluación!U91/SUM(Autoevaluación!U89:U92)</f>
        <v>0</v>
      </c>
      <c r="U5" s="8">
        <f>Autoevaluación!U92/SUM(Autoevaluación!U89:U92)</f>
        <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0" t="s">
        <v>32</v>
      </c>
      <c r="C6" s="86">
        <f>Autoevaluación!R98/SUM(Autoevaluación!R98:R101)</f>
        <v>0.5</v>
      </c>
      <c r="D6" s="8">
        <f>Autoevaluación!R99/SUM(Autoevaluación!R98:R101)</f>
        <v>0.5</v>
      </c>
      <c r="E6" s="8">
        <f>Autoevaluación!R100/SUM(Autoevaluación!R98:R101)</f>
        <v>0</v>
      </c>
      <c r="F6" s="8">
        <f>Autoevaluación!R101/SUM(Autoevaluación!R98:R101)</f>
        <v>0</v>
      </c>
      <c r="G6" s="303"/>
      <c r="H6" s="19">
        <f>Autoevaluación!S98/SUM(Autoevaluación!S98:S101)</f>
        <v>0.5</v>
      </c>
      <c r="I6" s="8">
        <f>Autoevaluación!S99/SUM(Autoevaluación!S98:S101)</f>
        <v>0.5</v>
      </c>
      <c r="J6" s="8">
        <f>Autoevaluación!S100/SUM(Autoevaluación!S98:S101)</f>
        <v>0</v>
      </c>
      <c r="K6" s="8">
        <f>Autoevaluación!S10/SUM(Autoevaluación!S98:S101)</f>
        <v>0</v>
      </c>
      <c r="L6" s="301"/>
      <c r="M6" s="8">
        <f>Autoevaluación!T98/SUM(Autoevaluación!T98:T101)</f>
        <v>0</v>
      </c>
      <c r="N6" s="8">
        <f>Autoevaluación!T99/SUM(Autoevaluación!T98:T101)</f>
        <v>1</v>
      </c>
      <c r="O6" s="8">
        <f>Autoevaluación!T100/SUM(Autoevaluación!T98:T101)</f>
        <v>0</v>
      </c>
      <c r="P6" s="8">
        <f>Autoevaluación!T101/SUM(Autoevaluación!T98:T101)</f>
        <v>0</v>
      </c>
      <c r="Q6" s="106"/>
      <c r="R6" s="8">
        <f>Autoevaluación!U98/SUM(Autoevaluación!U98:U101)</f>
        <v>0</v>
      </c>
      <c r="S6" s="8">
        <f>Autoevaluación!U99/SUM(Autoevaluación!U98:U101)</f>
        <v>0</v>
      </c>
      <c r="T6" s="8">
        <f>Autoevaluación!U100/SUM(Autoevaluación!U98:U101)</f>
        <v>1</v>
      </c>
      <c r="U6" s="8">
        <f>Autoevaluación!U101/SUM(Autoevaluación!U98:U101)</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8" t="s">
        <v>135</v>
      </c>
      <c r="C7" s="86">
        <f>Autoevaluación!R102/SUM(Autoevaluación!R102:R105)</f>
        <v>0.2</v>
      </c>
      <c r="D7" s="8">
        <f>Autoevaluación!R103/SUM(Autoevaluación!R102:R105)</f>
        <v>0.7</v>
      </c>
      <c r="E7" s="8">
        <f>Autoevaluación!R104/SUM(Autoevaluación!R102:R105)</f>
        <v>0.1</v>
      </c>
      <c r="F7" s="8">
        <f>Autoevaluación!R105/SUM(Autoevaluación!R102:R105)</f>
        <v>0</v>
      </c>
      <c r="G7" s="303"/>
      <c r="H7" s="19">
        <f>Autoevaluación!S102/SUM(Autoevaluación!S102:S105)</f>
        <v>0.1111111111111111</v>
      </c>
      <c r="I7" s="8">
        <f>Autoevaluación!S103/SUM(Autoevaluación!S102:S105)</f>
        <v>0.77777777777777779</v>
      </c>
      <c r="J7" s="8">
        <f>Autoevaluación!S104/SUM(Autoevaluación!S102:S105)</f>
        <v>0.1111111111111111</v>
      </c>
      <c r="K7" s="8">
        <f>Autoevaluación!S105/SUM(Autoevaluación!S102:S105)</f>
        <v>0</v>
      </c>
      <c r="L7" s="301"/>
      <c r="M7" s="8">
        <f>Autoevaluación!T102/SUM(Autoevaluación!T102:T105)</f>
        <v>0.1</v>
      </c>
      <c r="N7" s="8">
        <f>Autoevaluación!T103/SUM(Autoevaluación!T102:T105)</f>
        <v>0.9</v>
      </c>
      <c r="O7" s="8">
        <f>Autoevaluación!T104/SUM(Autoevaluación!T102:T105)</f>
        <v>0</v>
      </c>
      <c r="P7" s="8">
        <f>Autoevaluación!T105/SUM(Autoevaluación!T102:T105)</f>
        <v>0</v>
      </c>
      <c r="Q7" s="106"/>
      <c r="R7" s="8">
        <f>Autoevaluación!U102/SUM(Autoevaluación!U102:U105)</f>
        <v>0.4</v>
      </c>
      <c r="S7" s="8">
        <f>Autoevaluación!U103/SUM(Autoevaluación!U102:U105)</f>
        <v>0.4</v>
      </c>
      <c r="T7" s="8">
        <f>Autoevaluación!U104/SUM(Autoevaluación!U102:U105)</f>
        <v>0.2</v>
      </c>
      <c r="U7" s="8">
        <f>Autoevaluación!U105/SUM(Autoevaluación!U102:U105)</f>
        <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8" t="s">
        <v>136</v>
      </c>
      <c r="C8" s="86">
        <f>Autoevaluación!R114/SUM(Autoevaluación!R114:R117)</f>
        <v>0</v>
      </c>
      <c r="D8" s="8">
        <f>Autoevaluación!R115/SUM(Autoevaluación!R114:R117)</f>
        <v>0.75</v>
      </c>
      <c r="E8" s="8">
        <f>Autoevaluación!R116/SUM(Autoevaluación!R114:R117)</f>
        <v>0.25</v>
      </c>
      <c r="F8" s="8">
        <f>Autoevaluación!R117/SUM(Autoevaluación!R114:R117)</f>
        <v>0</v>
      </c>
      <c r="G8" s="303"/>
      <c r="H8" s="19">
        <f>Autoevaluación!S114/SUM(Autoevaluación!S114:S117)</f>
        <v>0</v>
      </c>
      <c r="I8" s="8">
        <f>Autoevaluación!S115/SUM(Autoevaluación!S114:S117)</f>
        <v>1</v>
      </c>
      <c r="J8" s="8">
        <f>Autoevaluación!S116/SUM(Autoevaluación!S114:S117)</f>
        <v>0</v>
      </c>
      <c r="K8" s="8">
        <f>Autoevaluación!S117/SUM(Autoevaluación!S114:S117)</f>
        <v>0</v>
      </c>
      <c r="L8" s="301"/>
      <c r="M8" s="8">
        <f>Autoevaluación!T114/SUM(Autoevaluación!T114:T117)</f>
        <v>0</v>
      </c>
      <c r="N8" s="8">
        <f>Autoevaluación!T115/SUM(Autoevaluación!T114:T117)</f>
        <v>0.5</v>
      </c>
      <c r="O8" s="8">
        <f>Autoevaluación!T116/SUM(Autoevaluación!T114:T117)</f>
        <v>0.5</v>
      </c>
      <c r="P8" s="8">
        <f>Autoevaluación!T117/SUM(Autoevaluación!T114:T117)</f>
        <v>0</v>
      </c>
      <c r="Q8" s="106"/>
      <c r="R8" s="8">
        <f>Autoevaluación!U114/SUM(Autoevaluación!U114:U117)</f>
        <v>0</v>
      </c>
      <c r="S8" s="8">
        <f>Autoevaluación!U115/SUM(Autoevaluación!U114:U117)</f>
        <v>0</v>
      </c>
      <c r="T8" s="8">
        <f>Autoevaluación!U116/SUM(Autoevaluación!U114:U117)</f>
        <v>1</v>
      </c>
      <c r="U8" s="8">
        <f>Autoevaluación!U117/SUM(Autoevaluación!U114:U117)</f>
        <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9"/>
      <c r="C9" s="8"/>
      <c r="D9" s="8"/>
      <c r="E9" s="8"/>
      <c r="F9" s="8"/>
      <c r="G9" s="303"/>
      <c r="H9" s="8"/>
      <c r="I9" s="8"/>
      <c r="J9" s="8"/>
      <c r="K9" s="8"/>
      <c r="L9" s="301"/>
      <c r="M9" s="8"/>
      <c r="N9" s="8"/>
      <c r="O9" s="8"/>
      <c r="P9" s="8"/>
      <c r="Q9" s="10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0.16857142857142854</v>
      </c>
      <c r="D10" s="13">
        <f>AVERAGE(D4:D9)</f>
        <v>0.76142857142857134</v>
      </c>
      <c r="E10" s="13">
        <f>AVERAGE(E4:E9)</f>
        <v>6.9999999999999993E-2</v>
      </c>
      <c r="F10" s="13">
        <f>AVERAGE(F4:F9)</f>
        <v>0</v>
      </c>
      <c r="G10" s="10"/>
      <c r="H10" s="13">
        <f>AVERAGE(H4:H9)</f>
        <v>0.15079365079365079</v>
      </c>
      <c r="I10" s="13">
        <f>AVERAGE(I4:I9)</f>
        <v>0.82698412698412693</v>
      </c>
      <c r="J10" s="13" t="e">
        <f>AVERAGE(J4:J9)</f>
        <v>#NAME?</v>
      </c>
      <c r="K10" s="13">
        <f>AVERAGE(K4:K9)</f>
        <v>0</v>
      </c>
      <c r="L10" s="10"/>
      <c r="M10" s="13">
        <f>AVERAGE(M4:M9)</f>
        <v>4.8571428571428571E-2</v>
      </c>
      <c r="N10" s="13">
        <f>AVERAGE(N4:N9)</f>
        <v>0.85142857142857142</v>
      </c>
      <c r="O10" s="13">
        <f>AVERAGE(O4:O9)</f>
        <v>0.1</v>
      </c>
      <c r="P10" s="13">
        <f>AVERAGE(P4:P9)</f>
        <v>0</v>
      </c>
      <c r="Q10" s="107"/>
      <c r="R10" s="13">
        <f>AVERAGE(R4:R9)</f>
        <v>0.10857142857142858</v>
      </c>
      <c r="S10" s="13">
        <f>AVERAGE(S4:S9)</f>
        <v>0.4514285714285714</v>
      </c>
      <c r="T10" s="13">
        <f>AVERAGE(T4:T9)</f>
        <v>0.44000000000000006</v>
      </c>
      <c r="U10" s="13">
        <f>AVERAGE(U4:U9)</f>
        <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97" t="s">
        <v>210</v>
      </c>
      <c r="C12" s="297"/>
      <c r="D12" s="297"/>
      <c r="E12" s="297"/>
      <c r="F12" s="297"/>
      <c r="G12" s="297"/>
      <c r="H12" s="297"/>
      <c r="I12" s="297"/>
      <c r="J12" s="297"/>
      <c r="K12" s="297"/>
      <c r="L12" s="297"/>
      <c r="M12" s="297"/>
      <c r="N12" s="297"/>
      <c r="O12" s="297"/>
      <c r="P12" s="297"/>
      <c r="Q12" s="297"/>
      <c r="R12" s="297"/>
      <c r="S12" s="297"/>
      <c r="T12" s="297"/>
      <c r="U12" s="297"/>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0" t="s">
        <v>28</v>
      </c>
      <c r="C13" s="310"/>
      <c r="D13" s="310"/>
      <c r="E13" s="310"/>
      <c r="F13" s="310"/>
      <c r="G13" s="310"/>
      <c r="H13" s="310"/>
      <c r="I13" s="310"/>
      <c r="J13" s="310"/>
      <c r="K13" s="310"/>
      <c r="L13" s="310"/>
      <c r="M13" s="310"/>
      <c r="N13" s="310"/>
      <c r="O13" s="310"/>
      <c r="P13" s="310"/>
      <c r="Q13" s="310"/>
      <c r="R13" s="310"/>
      <c r="S13" s="310"/>
      <c r="T13" s="310"/>
      <c r="U13" s="31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78"/>
      <c r="C14" s="278"/>
      <c r="D14" s="278"/>
      <c r="E14" s="278"/>
      <c r="F14" s="278"/>
      <c r="G14" s="278"/>
      <c r="H14" s="278"/>
      <c r="I14" s="278"/>
      <c r="J14" s="278"/>
      <c r="K14" s="278"/>
      <c r="L14" s="278"/>
      <c r="M14" s="278"/>
      <c r="N14" s="278"/>
      <c r="O14" s="278"/>
      <c r="P14" s="278"/>
      <c r="Q14" s="278"/>
      <c r="R14" s="278"/>
      <c r="S14" s="278"/>
      <c r="T14" s="278"/>
      <c r="U14" s="278"/>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78"/>
      <c r="C15" s="278"/>
      <c r="D15" s="278"/>
      <c r="E15" s="278"/>
      <c r="F15" s="278"/>
      <c r="G15" s="278"/>
      <c r="H15" s="278"/>
      <c r="I15" s="278"/>
      <c r="J15" s="278"/>
      <c r="K15" s="278"/>
      <c r="L15" s="278"/>
      <c r="M15" s="278"/>
      <c r="N15" s="278"/>
      <c r="O15" s="278"/>
      <c r="P15" s="278"/>
      <c r="Q15" s="278"/>
      <c r="R15" s="278"/>
      <c r="S15" s="278"/>
      <c r="T15" s="278"/>
      <c r="U15" s="278"/>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08" t="s">
        <v>123</v>
      </c>
      <c r="C16" s="308"/>
      <c r="D16" s="308"/>
      <c r="E16" s="308"/>
      <c r="F16" s="308"/>
      <c r="G16" s="308"/>
      <c r="H16" s="308"/>
      <c r="I16" s="308"/>
      <c r="J16" s="308"/>
      <c r="K16" s="308"/>
      <c r="L16" s="308"/>
      <c r="M16" s="308"/>
      <c r="N16" s="308"/>
      <c r="O16" s="308"/>
      <c r="P16" s="308"/>
      <c r="Q16" s="308"/>
      <c r="R16" s="308"/>
      <c r="S16" s="308"/>
      <c r="T16" s="308"/>
      <c r="U16" s="308"/>
    </row>
    <row r="17" spans="2:21" ht="60" customHeight="1" x14ac:dyDescent="0.2">
      <c r="B17" s="311"/>
      <c r="C17" s="312"/>
      <c r="D17" s="312"/>
      <c r="E17" s="312"/>
      <c r="F17" s="312"/>
      <c r="G17" s="312"/>
      <c r="H17" s="312"/>
      <c r="I17" s="312"/>
      <c r="J17" s="312"/>
      <c r="K17" s="312"/>
      <c r="L17" s="312"/>
      <c r="M17" s="312"/>
      <c r="N17" s="312"/>
      <c r="O17" s="312"/>
      <c r="P17" s="312"/>
      <c r="Q17" s="312"/>
      <c r="R17" s="312"/>
      <c r="S17" s="312"/>
      <c r="T17" s="312"/>
      <c r="U17" s="313"/>
    </row>
    <row r="18" spans="2:21" ht="60" customHeight="1" x14ac:dyDescent="0.2">
      <c r="B18" s="311"/>
      <c r="C18" s="312"/>
      <c r="D18" s="312"/>
      <c r="E18" s="312"/>
      <c r="F18" s="312"/>
      <c r="G18" s="312"/>
      <c r="H18" s="312"/>
      <c r="I18" s="312"/>
      <c r="J18" s="312"/>
      <c r="K18" s="312"/>
      <c r="L18" s="312"/>
      <c r="M18" s="312"/>
      <c r="N18" s="312"/>
      <c r="O18" s="312"/>
      <c r="P18" s="312"/>
      <c r="Q18" s="312"/>
      <c r="R18" s="312"/>
      <c r="S18" s="312"/>
      <c r="T18" s="312"/>
      <c r="U18" s="313"/>
    </row>
    <row r="19" spans="2:21" ht="60" customHeight="1" x14ac:dyDescent="0.2">
      <c r="B19" s="278"/>
      <c r="C19" s="278"/>
      <c r="D19" s="278"/>
      <c r="E19" s="278"/>
      <c r="F19" s="278"/>
      <c r="G19" s="278"/>
      <c r="H19" s="278"/>
      <c r="I19" s="278"/>
      <c r="J19" s="278"/>
      <c r="K19" s="278"/>
      <c r="L19" s="278"/>
      <c r="M19" s="278"/>
      <c r="N19" s="278"/>
      <c r="O19" s="278"/>
      <c r="P19" s="278"/>
      <c r="Q19" s="278"/>
      <c r="R19" s="278"/>
      <c r="S19" s="278"/>
      <c r="T19" s="278"/>
      <c r="U19" s="27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7" t="s">
        <v>209</v>
      </c>
      <c r="C21" s="287"/>
      <c r="D21" s="287"/>
      <c r="E21" s="287"/>
      <c r="F21" s="287"/>
      <c r="G21" s="287"/>
      <c r="H21" s="287"/>
      <c r="I21" s="287"/>
      <c r="J21" s="287"/>
      <c r="K21" s="287"/>
      <c r="L21" s="287"/>
      <c r="M21" s="287"/>
      <c r="N21" s="287"/>
      <c r="O21" s="287"/>
      <c r="P21" s="287"/>
      <c r="Q21" s="287"/>
      <c r="R21" s="287"/>
      <c r="S21" s="287"/>
      <c r="T21" s="287"/>
      <c r="U21" s="287"/>
    </row>
    <row r="22" spans="2:21" ht="24.95" customHeight="1" x14ac:dyDescent="0.2">
      <c r="B22" s="306" t="s">
        <v>28</v>
      </c>
      <c r="C22" s="307"/>
      <c r="D22" s="307"/>
      <c r="E22" s="307"/>
      <c r="F22" s="307"/>
      <c r="G22" s="307"/>
      <c r="H22" s="307"/>
      <c r="I22" s="307"/>
      <c r="J22" s="307"/>
      <c r="K22" s="307"/>
      <c r="L22" s="307"/>
      <c r="M22" s="307"/>
      <c r="N22" s="307"/>
      <c r="O22" s="307"/>
      <c r="P22" s="307"/>
      <c r="Q22" s="307"/>
      <c r="R22" s="307"/>
      <c r="S22" s="307"/>
      <c r="T22" s="307"/>
      <c r="U22" s="307"/>
    </row>
    <row r="23" spans="2:21" ht="60" customHeight="1" x14ac:dyDescent="0.2">
      <c r="B23" s="278"/>
      <c r="C23" s="278"/>
      <c r="D23" s="278"/>
      <c r="E23" s="278"/>
      <c r="F23" s="278"/>
      <c r="G23" s="278"/>
      <c r="H23" s="278"/>
      <c r="I23" s="278"/>
      <c r="J23" s="278"/>
      <c r="K23" s="278"/>
      <c r="L23" s="278"/>
      <c r="M23" s="278"/>
      <c r="N23" s="278"/>
      <c r="O23" s="278"/>
      <c r="P23" s="278"/>
      <c r="Q23" s="278"/>
      <c r="R23" s="278"/>
      <c r="S23" s="278"/>
      <c r="T23" s="278"/>
      <c r="U23" s="278"/>
    </row>
    <row r="24" spans="2:21" ht="60" customHeight="1" x14ac:dyDescent="0.2">
      <c r="B24" s="278"/>
      <c r="C24" s="278"/>
      <c r="D24" s="278"/>
      <c r="E24" s="278"/>
      <c r="F24" s="278"/>
      <c r="G24" s="278"/>
      <c r="H24" s="278"/>
      <c r="I24" s="278"/>
      <c r="J24" s="278"/>
      <c r="K24" s="278"/>
      <c r="L24" s="278"/>
      <c r="M24" s="278"/>
      <c r="N24" s="278"/>
      <c r="O24" s="278"/>
      <c r="P24" s="278"/>
      <c r="Q24" s="278"/>
      <c r="R24" s="278"/>
      <c r="S24" s="278"/>
      <c r="T24" s="278"/>
      <c r="U24" s="278"/>
    </row>
    <row r="25" spans="2:21" s="15" customFormat="1" ht="24.95" customHeight="1" x14ac:dyDescent="0.25">
      <c r="B25" s="308" t="s">
        <v>123</v>
      </c>
      <c r="C25" s="308"/>
      <c r="D25" s="308"/>
      <c r="E25" s="308"/>
      <c r="F25" s="308"/>
      <c r="G25" s="308"/>
      <c r="H25" s="308"/>
      <c r="I25" s="308"/>
      <c r="J25" s="308"/>
      <c r="K25" s="308"/>
      <c r="L25" s="308"/>
      <c r="M25" s="308"/>
      <c r="N25" s="308"/>
      <c r="O25" s="308"/>
      <c r="P25" s="308"/>
      <c r="Q25" s="308"/>
      <c r="R25" s="308"/>
      <c r="S25" s="308"/>
      <c r="T25" s="308"/>
      <c r="U25" s="308"/>
    </row>
    <row r="26" spans="2:21" ht="60" customHeight="1" x14ac:dyDescent="0.2">
      <c r="B26" s="278"/>
      <c r="C26" s="278"/>
      <c r="D26" s="278"/>
      <c r="E26" s="278"/>
      <c r="F26" s="278"/>
      <c r="G26" s="278"/>
      <c r="H26" s="278"/>
      <c r="I26" s="278"/>
      <c r="J26" s="278"/>
      <c r="K26" s="278"/>
      <c r="L26" s="278"/>
      <c r="M26" s="278"/>
      <c r="N26" s="278"/>
      <c r="O26" s="278"/>
      <c r="P26" s="278"/>
      <c r="Q26" s="278"/>
      <c r="R26" s="278"/>
      <c r="S26" s="278"/>
      <c r="T26" s="278"/>
      <c r="U26" s="278"/>
    </row>
    <row r="27" spans="2:21" ht="60" customHeight="1" x14ac:dyDescent="0.2">
      <c r="B27" s="278"/>
      <c r="C27" s="278"/>
      <c r="D27" s="278"/>
      <c r="E27" s="278"/>
      <c r="F27" s="278"/>
      <c r="G27" s="278"/>
      <c r="H27" s="278"/>
      <c r="I27" s="278"/>
      <c r="J27" s="278"/>
      <c r="K27" s="278"/>
      <c r="L27" s="278"/>
      <c r="M27" s="278"/>
      <c r="N27" s="278"/>
      <c r="O27" s="278"/>
      <c r="P27" s="278"/>
      <c r="Q27" s="278"/>
      <c r="R27" s="278"/>
      <c r="S27" s="278"/>
      <c r="T27" s="278"/>
      <c r="U27" s="278"/>
    </row>
    <row r="28" spans="2:21" ht="60" customHeight="1" x14ac:dyDescent="0.2">
      <c r="B28" s="278"/>
      <c r="C28" s="278"/>
      <c r="D28" s="278"/>
      <c r="E28" s="278"/>
      <c r="F28" s="278"/>
      <c r="G28" s="278"/>
      <c r="H28" s="278"/>
      <c r="I28" s="278"/>
      <c r="J28" s="278"/>
      <c r="K28" s="278"/>
      <c r="L28" s="278"/>
      <c r="M28" s="278"/>
      <c r="N28" s="278"/>
      <c r="O28" s="278"/>
      <c r="P28" s="278"/>
      <c r="Q28" s="278"/>
      <c r="R28" s="278"/>
      <c r="S28" s="278"/>
      <c r="T28" s="278"/>
      <c r="U28" s="27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9" t="s">
        <v>545</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288" t="s">
        <v>28</v>
      </c>
      <c r="C31" s="288"/>
      <c r="D31" s="288"/>
      <c r="E31" s="288"/>
      <c r="F31" s="288"/>
      <c r="G31" s="288"/>
      <c r="H31" s="288"/>
      <c r="I31" s="288"/>
      <c r="J31" s="288"/>
      <c r="K31" s="288"/>
      <c r="L31" s="288"/>
      <c r="M31" s="288"/>
      <c r="N31" s="288"/>
      <c r="O31" s="288"/>
      <c r="P31" s="288"/>
      <c r="Q31" s="288"/>
      <c r="R31" s="288"/>
      <c r="S31" s="288"/>
      <c r="T31" s="288"/>
      <c r="U31" s="288"/>
    </row>
    <row r="32" spans="2:21" ht="60" customHeight="1" x14ac:dyDescent="0.2">
      <c r="B32" s="278"/>
      <c r="C32" s="278"/>
      <c r="D32" s="278"/>
      <c r="E32" s="278"/>
      <c r="F32" s="278"/>
      <c r="G32" s="278"/>
      <c r="H32" s="278"/>
      <c r="I32" s="278"/>
      <c r="J32" s="278"/>
      <c r="K32" s="278"/>
      <c r="L32" s="278"/>
      <c r="M32" s="278"/>
      <c r="N32" s="278"/>
      <c r="O32" s="278"/>
      <c r="P32" s="278"/>
      <c r="Q32" s="278"/>
      <c r="R32" s="278"/>
      <c r="S32" s="278"/>
      <c r="T32" s="278"/>
      <c r="U32" s="278"/>
    </row>
    <row r="33" spans="2:21" ht="60" customHeight="1" x14ac:dyDescent="0.2">
      <c r="B33" s="278"/>
      <c r="C33" s="278"/>
      <c r="D33" s="278"/>
      <c r="E33" s="278"/>
      <c r="F33" s="278"/>
      <c r="G33" s="278"/>
      <c r="H33" s="278"/>
      <c r="I33" s="278"/>
      <c r="J33" s="278"/>
      <c r="K33" s="278"/>
      <c r="L33" s="278"/>
      <c r="M33" s="278"/>
      <c r="N33" s="278"/>
      <c r="O33" s="278"/>
      <c r="P33" s="278"/>
      <c r="Q33" s="278"/>
      <c r="R33" s="278"/>
      <c r="S33" s="278"/>
      <c r="T33" s="278"/>
      <c r="U33" s="278"/>
    </row>
    <row r="34" spans="2:21" s="15" customFormat="1" ht="24.95" customHeight="1" x14ac:dyDescent="0.25">
      <c r="B34" s="308" t="s">
        <v>123</v>
      </c>
      <c r="C34" s="308"/>
      <c r="D34" s="308"/>
      <c r="E34" s="308"/>
      <c r="F34" s="308"/>
      <c r="G34" s="308"/>
      <c r="H34" s="308"/>
      <c r="I34" s="308"/>
      <c r="J34" s="308"/>
      <c r="K34" s="308"/>
      <c r="L34" s="308"/>
      <c r="M34" s="308"/>
      <c r="N34" s="308"/>
      <c r="O34" s="308"/>
      <c r="P34" s="308"/>
      <c r="Q34" s="308"/>
      <c r="R34" s="308"/>
      <c r="S34" s="308"/>
      <c r="T34" s="308"/>
      <c r="U34" s="308"/>
    </row>
    <row r="35" spans="2:21" ht="60" customHeight="1" x14ac:dyDescent="0.2">
      <c r="B35" s="278"/>
      <c r="C35" s="278"/>
      <c r="D35" s="278"/>
      <c r="E35" s="278"/>
      <c r="F35" s="278"/>
      <c r="G35" s="278"/>
      <c r="H35" s="278"/>
      <c r="I35" s="278"/>
      <c r="J35" s="278"/>
      <c r="K35" s="278"/>
      <c r="L35" s="278"/>
      <c r="M35" s="278"/>
      <c r="N35" s="278"/>
      <c r="O35" s="278"/>
      <c r="P35" s="278"/>
      <c r="Q35" s="278"/>
      <c r="R35" s="278"/>
      <c r="S35" s="278"/>
      <c r="T35" s="278"/>
      <c r="U35" s="278"/>
    </row>
    <row r="36" spans="2:21" ht="60" customHeight="1" x14ac:dyDescent="0.2">
      <c r="B36" s="278"/>
      <c r="C36" s="278"/>
      <c r="D36" s="278"/>
      <c r="E36" s="278"/>
      <c r="F36" s="278"/>
      <c r="G36" s="278"/>
      <c r="H36" s="278"/>
      <c r="I36" s="278"/>
      <c r="J36" s="278"/>
      <c r="K36" s="278"/>
      <c r="L36" s="278"/>
      <c r="M36" s="278"/>
      <c r="N36" s="278"/>
      <c r="O36" s="278"/>
      <c r="P36" s="278"/>
      <c r="Q36" s="278"/>
      <c r="R36" s="278"/>
      <c r="S36" s="278"/>
      <c r="T36" s="278"/>
      <c r="U36" s="278"/>
    </row>
    <row r="37" spans="2:21" ht="60" customHeight="1" x14ac:dyDescent="0.2">
      <c r="B37" s="278"/>
      <c r="C37" s="278"/>
      <c r="D37" s="278"/>
      <c r="E37" s="278"/>
      <c r="F37" s="278"/>
      <c r="G37" s="278"/>
      <c r="H37" s="278"/>
      <c r="I37" s="278"/>
      <c r="J37" s="278"/>
      <c r="K37" s="278"/>
      <c r="L37" s="278"/>
      <c r="M37" s="278"/>
      <c r="N37" s="278"/>
      <c r="O37" s="278"/>
      <c r="P37" s="278"/>
      <c r="Q37" s="278"/>
      <c r="R37" s="278"/>
      <c r="S37" s="278"/>
      <c r="T37" s="278"/>
      <c r="U37" s="278"/>
    </row>
    <row r="39" spans="2:21" x14ac:dyDescent="0.2">
      <c r="B39" s="304" t="s">
        <v>546</v>
      </c>
      <c r="C39" s="304"/>
      <c r="D39" s="304"/>
      <c r="E39" s="304"/>
      <c r="F39" s="304"/>
      <c r="G39" s="304"/>
      <c r="H39" s="304"/>
      <c r="I39" s="304"/>
      <c r="J39" s="304"/>
      <c r="K39" s="304"/>
      <c r="L39" s="304"/>
      <c r="M39" s="304"/>
      <c r="N39" s="304"/>
      <c r="O39" s="304"/>
      <c r="P39" s="304"/>
      <c r="Q39" s="304"/>
      <c r="R39" s="304"/>
      <c r="S39" s="304"/>
      <c r="T39" s="304"/>
      <c r="U39" s="304"/>
    </row>
    <row r="40" spans="2:21" ht="19.5" x14ac:dyDescent="0.2">
      <c r="B40" s="288" t="s">
        <v>28</v>
      </c>
      <c r="C40" s="288"/>
      <c r="D40" s="288"/>
      <c r="E40" s="288"/>
      <c r="F40" s="288"/>
      <c r="G40" s="288"/>
      <c r="H40" s="288"/>
      <c r="I40" s="288"/>
      <c r="J40" s="288"/>
      <c r="K40" s="288"/>
      <c r="L40" s="288"/>
      <c r="M40" s="288"/>
      <c r="N40" s="288"/>
      <c r="O40" s="288"/>
      <c r="P40" s="288"/>
      <c r="Q40" s="288"/>
      <c r="R40" s="288"/>
      <c r="S40" s="288"/>
      <c r="T40" s="288"/>
      <c r="U40" s="288"/>
    </row>
    <row r="41" spans="2:21" ht="50.25" customHeight="1" x14ac:dyDescent="0.2">
      <c r="B41" s="278" t="s">
        <v>757</v>
      </c>
      <c r="C41" s="278"/>
      <c r="D41" s="278"/>
      <c r="E41" s="278"/>
      <c r="F41" s="278"/>
      <c r="G41" s="278"/>
      <c r="H41" s="278"/>
      <c r="I41" s="278"/>
      <c r="J41" s="278"/>
      <c r="K41" s="278"/>
      <c r="L41" s="278"/>
      <c r="M41" s="278"/>
      <c r="N41" s="278"/>
      <c r="O41" s="278"/>
      <c r="P41" s="278"/>
      <c r="Q41" s="278"/>
      <c r="R41" s="278"/>
      <c r="S41" s="278"/>
      <c r="T41" s="278"/>
      <c r="U41" s="278"/>
    </row>
    <row r="42" spans="2:21" ht="51.75" customHeight="1" x14ac:dyDescent="0.2">
      <c r="B42" s="278" t="s">
        <v>758</v>
      </c>
      <c r="C42" s="278"/>
      <c r="D42" s="278"/>
      <c r="E42" s="278"/>
      <c r="F42" s="278"/>
      <c r="G42" s="278"/>
      <c r="H42" s="278"/>
      <c r="I42" s="278"/>
      <c r="J42" s="278"/>
      <c r="K42" s="278"/>
      <c r="L42" s="278"/>
      <c r="M42" s="278"/>
      <c r="N42" s="278"/>
      <c r="O42" s="278"/>
      <c r="P42" s="278"/>
      <c r="Q42" s="278"/>
      <c r="R42" s="278"/>
      <c r="S42" s="278"/>
      <c r="T42" s="278"/>
      <c r="U42" s="278"/>
    </row>
    <row r="43" spans="2:21" ht="19.5" x14ac:dyDescent="0.2">
      <c r="B43" s="308" t="s">
        <v>123</v>
      </c>
      <c r="C43" s="308"/>
      <c r="D43" s="308"/>
      <c r="E43" s="308"/>
      <c r="F43" s="308"/>
      <c r="G43" s="308"/>
      <c r="H43" s="308"/>
      <c r="I43" s="308"/>
      <c r="J43" s="308"/>
      <c r="K43" s="308"/>
      <c r="L43" s="308"/>
      <c r="M43" s="308"/>
      <c r="N43" s="308"/>
      <c r="O43" s="308"/>
      <c r="P43" s="308"/>
      <c r="Q43" s="308"/>
      <c r="R43" s="308"/>
      <c r="S43" s="308"/>
      <c r="T43" s="308"/>
      <c r="U43" s="308"/>
    </row>
    <row r="44" spans="2:21" ht="45" customHeight="1" x14ac:dyDescent="0.2">
      <c r="B44" s="311" t="s">
        <v>755</v>
      </c>
      <c r="C44" s="312"/>
      <c r="D44" s="312"/>
      <c r="E44" s="312"/>
      <c r="F44" s="312"/>
      <c r="G44" s="312"/>
      <c r="H44" s="312"/>
      <c r="I44" s="312"/>
      <c r="J44" s="312"/>
      <c r="K44" s="312"/>
      <c r="L44" s="312"/>
      <c r="M44" s="312"/>
      <c r="N44" s="312"/>
      <c r="O44" s="312"/>
      <c r="P44" s="312"/>
      <c r="Q44" s="312"/>
      <c r="R44" s="312"/>
      <c r="S44" s="312"/>
      <c r="T44" s="312"/>
      <c r="U44" s="313"/>
    </row>
    <row r="45" spans="2:21" ht="52.5" customHeight="1" x14ac:dyDescent="0.2">
      <c r="B45" s="311" t="s">
        <v>756</v>
      </c>
      <c r="C45" s="312"/>
      <c r="D45" s="312"/>
      <c r="E45" s="312"/>
      <c r="F45" s="312"/>
      <c r="G45" s="312"/>
      <c r="H45" s="312"/>
      <c r="I45" s="312"/>
      <c r="J45" s="312"/>
      <c r="K45" s="312"/>
      <c r="L45" s="312"/>
      <c r="M45" s="312"/>
      <c r="N45" s="312"/>
      <c r="O45" s="312"/>
      <c r="P45" s="312"/>
      <c r="Q45" s="312"/>
      <c r="R45" s="312"/>
      <c r="S45" s="312"/>
      <c r="T45" s="312"/>
      <c r="U45" s="313"/>
    </row>
    <row r="46" spans="2:21" ht="55.5" customHeight="1" x14ac:dyDescent="0.2">
      <c r="B46" s="278"/>
      <c r="C46" s="278"/>
      <c r="D46" s="278"/>
      <c r="E46" s="278"/>
      <c r="F46" s="278"/>
      <c r="G46" s="278"/>
      <c r="H46" s="278"/>
      <c r="I46" s="278"/>
      <c r="J46" s="278"/>
      <c r="K46" s="278"/>
      <c r="L46" s="278"/>
      <c r="M46" s="278"/>
      <c r="N46" s="278"/>
      <c r="O46" s="278"/>
      <c r="P46" s="278"/>
      <c r="Q46" s="278"/>
      <c r="R46" s="278"/>
      <c r="S46" s="278"/>
      <c r="T46" s="278"/>
      <c r="U46" s="27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28" zoomScale="70" zoomScaleNormal="70" workbookViewId="0">
      <selection activeCell="B38" sqref="B38"/>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98" t="s">
        <v>24</v>
      </c>
      <c r="C2" s="297" t="s">
        <v>176</v>
      </c>
      <c r="D2" s="297"/>
      <c r="E2" s="297"/>
      <c r="F2" s="297"/>
      <c r="G2" s="2"/>
      <c r="H2" s="295" t="s">
        <v>211</v>
      </c>
      <c r="I2" s="295"/>
      <c r="J2" s="295"/>
      <c r="K2" s="295"/>
      <c r="L2" s="3"/>
      <c r="M2" s="296" t="s">
        <v>210</v>
      </c>
      <c r="N2" s="296"/>
      <c r="O2" s="296"/>
      <c r="P2" s="296"/>
      <c r="Q2" s="110"/>
      <c r="R2" s="304" t="s">
        <v>209</v>
      </c>
      <c r="S2" s="304"/>
      <c r="T2" s="304"/>
      <c r="U2" s="304"/>
      <c r="V2" s="294"/>
      <c r="W2" s="17"/>
      <c r="X2" s="17"/>
      <c r="Y2" s="17"/>
      <c r="Z2" s="17"/>
      <c r="AA2" s="17"/>
      <c r="AB2" s="17"/>
      <c r="AC2" s="17"/>
      <c r="AD2" s="17"/>
      <c r="AE2" s="17"/>
      <c r="AF2" s="17"/>
      <c r="AG2" s="17"/>
      <c r="AH2" s="17"/>
      <c r="AI2" s="17"/>
      <c r="AJ2" s="17"/>
      <c r="AK2" s="17"/>
      <c r="AL2" s="17"/>
      <c r="AM2" s="17"/>
      <c r="AN2" s="17"/>
    </row>
    <row r="3" spans="2:40" ht="24.75" customHeight="1" thickBot="1" x14ac:dyDescent="0.25">
      <c r="B3" s="299"/>
      <c r="C3" s="4">
        <v>1</v>
      </c>
      <c r="D3" s="4">
        <v>2</v>
      </c>
      <c r="E3" s="5">
        <v>3</v>
      </c>
      <c r="F3" s="6">
        <v>4</v>
      </c>
      <c r="G3" s="302"/>
      <c r="H3" s="4">
        <v>1</v>
      </c>
      <c r="I3" s="4">
        <v>2</v>
      </c>
      <c r="J3" s="5">
        <v>3</v>
      </c>
      <c r="K3" s="6">
        <v>4</v>
      </c>
      <c r="L3" s="300"/>
      <c r="M3" s="4">
        <v>1</v>
      </c>
      <c r="N3" s="4">
        <v>2</v>
      </c>
      <c r="O3" s="5">
        <v>3</v>
      </c>
      <c r="P3" s="6">
        <v>4</v>
      </c>
      <c r="Q3" s="111"/>
      <c r="R3" s="4">
        <v>1</v>
      </c>
      <c r="S3" s="4">
        <v>2</v>
      </c>
      <c r="T3" s="5">
        <v>3</v>
      </c>
      <c r="U3" s="6">
        <v>4</v>
      </c>
      <c r="V3" s="294"/>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5</v>
      </c>
      <c r="C4" s="86">
        <f>Autoevaluación!R122/SUM(Autoevaluación!R122:R125)</f>
        <v>1</v>
      </c>
      <c r="D4" s="8">
        <f>Autoevaluación!R123/SUM(Autoevaluación!R122:R125)</f>
        <v>0</v>
      </c>
      <c r="E4" s="8">
        <f>Autoevaluación!R124/SUM(Autoevaluación!R122:R125)</f>
        <v>0</v>
      </c>
      <c r="F4" s="8">
        <f>Autoevaluación!R125/SUM(Autoevaluación!R122:R125)</f>
        <v>0</v>
      </c>
      <c r="G4" s="303"/>
      <c r="H4" s="8">
        <f>Autoevaluación!S122/SUM(Autoevaluación!S122:S125)</f>
        <v>0.75</v>
      </c>
      <c r="I4" s="8">
        <f>Autoevaluación!S123/SUM(Autoevaluación!S122:S125)</f>
        <v>0.25</v>
      </c>
      <c r="J4" s="8">
        <f>Autoevaluación!S124/SUM(Autoevaluación!S122:S125)</f>
        <v>0</v>
      </c>
      <c r="K4" s="8">
        <f>Autoevaluación!S125/SUM(Autoevaluación!S122:S125)</f>
        <v>0</v>
      </c>
      <c r="L4" s="301"/>
      <c r="M4" s="8">
        <f>Autoevaluación!T122/SUM(Autoevaluación!T122:T125)</f>
        <v>0.5</v>
      </c>
      <c r="N4" s="8">
        <f>Autoevaluación!T123/SUM(Autoevaluación!T122:T125)</f>
        <v>0.25</v>
      </c>
      <c r="O4" s="8">
        <f>Autoevaluación!T124/SUM(Autoevaluación!T122:T125)</f>
        <v>0.25</v>
      </c>
      <c r="P4" s="8">
        <f>Autoevaluación!T125/SUM(Autoevaluación!T122:T125)</f>
        <v>0</v>
      </c>
      <c r="Q4" s="106"/>
      <c r="R4" s="8">
        <f>Autoevaluación!U122/SUM(Autoevaluación!U122:U125)</f>
        <v>0.5</v>
      </c>
      <c r="S4" s="8">
        <f>Autoevaluación!U123/SUM(Autoevaluación!U122:U125)</f>
        <v>0.5</v>
      </c>
      <c r="T4" s="8">
        <f>Autoevaluación!U124/SUM(Autoevaluación!U122:U125)</f>
        <v>0</v>
      </c>
      <c r="U4" s="8">
        <f>Autoevaluación!U125/SUM(Autoevaluación!U122:U125)</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2" t="s">
        <v>10</v>
      </c>
      <c r="C5" s="86">
        <f>Autoevaluación!R128/SUM(Autoevaluación!R128:R131)</f>
        <v>0.25</v>
      </c>
      <c r="D5" s="8">
        <f>Autoevaluación!R129/SUM(Autoevaluación!R128:R131)</f>
        <v>0.25</v>
      </c>
      <c r="E5" s="8">
        <f>Autoevaluación!R130/SUM(Autoevaluación!R128:R131)</f>
        <v>0.5</v>
      </c>
      <c r="F5" s="8">
        <f>Autoevaluación!R131/SUM(Autoevaluación!R128:R131)</f>
        <v>0</v>
      </c>
      <c r="G5" s="303"/>
      <c r="H5" s="8">
        <f>Autoevaluación!S128/SUM(Autoevaluación!S128:S131)</f>
        <v>0.25</v>
      </c>
      <c r="I5" s="8">
        <f>Autoevaluación!S129/SUM(Autoevaluación!S128:S131)</f>
        <v>0.5</v>
      </c>
      <c r="J5" s="8">
        <f>Autoevaluación!S130/SUM(Autoevaluación!S128:S131)</f>
        <v>0.25</v>
      </c>
      <c r="K5" s="8">
        <f>Autoevaluación!S131/SUM(Autoevaluación!S128:S131)</f>
        <v>0</v>
      </c>
      <c r="L5" s="301"/>
      <c r="M5" s="8">
        <f>Autoevaluación!T128/SUM(Autoevaluación!T128:T131)</f>
        <v>0.25</v>
      </c>
      <c r="N5" s="8">
        <f>Autoevaluación!T129/SUM(Autoevaluación!T128:T131)</f>
        <v>0.5</v>
      </c>
      <c r="O5" s="8">
        <f>Autoevaluación!T130/SUM(Autoevaluación!T128:T131)</f>
        <v>0.25</v>
      </c>
      <c r="P5" s="8">
        <f>Autoevaluación!T131/SUM(Autoevaluación!T128:T131)</f>
        <v>0</v>
      </c>
      <c r="Q5" s="106"/>
      <c r="R5" s="8">
        <f>Autoevaluación!U128/SUM(Autoevaluación!U128:U131)</f>
        <v>0.25</v>
      </c>
      <c r="S5" s="8">
        <f>Autoevaluación!U129/SUM(Autoevaluación!U128:U131)</f>
        <v>0.75</v>
      </c>
      <c r="T5" s="8">
        <f>Autoevaluación!U129/SUM(Autoevaluación!U128:U131)</f>
        <v>0.75</v>
      </c>
      <c r="U5" s="8">
        <f>Autoevaluación!U131/SUM(Autoevaluación!U128:U131)</f>
        <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2" t="s">
        <v>15</v>
      </c>
      <c r="C6" s="86">
        <f>Autoevaluación!R134/SUM(Autoevaluación!R134:R137)</f>
        <v>0</v>
      </c>
      <c r="D6" s="8">
        <f>Autoevaluación!R135/SUM(Autoevaluación!R134:R137)</f>
        <v>0</v>
      </c>
      <c r="E6" s="8">
        <f>Autoevaluación!R136/SUM(Autoevaluación!R134:R137)</f>
        <v>1</v>
      </c>
      <c r="F6" s="8">
        <f>Autoevaluación!R137/SUM(Autoevaluación!R134:R137)</f>
        <v>0</v>
      </c>
      <c r="G6" s="303"/>
      <c r="H6" s="8">
        <f>Autoevaluación!S134/SUM(Autoevaluación!S134:S137)</f>
        <v>0.33333333333333331</v>
      </c>
      <c r="I6" s="8">
        <f>Autoevaluación!S135/SUM(Autoevaluación!S134:S137)</f>
        <v>0.66666666666666663</v>
      </c>
      <c r="J6" s="8">
        <f>Autoevaluación!S136/SUM(Autoevaluación!S134:S137)</f>
        <v>0</v>
      </c>
      <c r="K6" s="8">
        <f>Autoevaluación!S137/SUM(Autoevaluación!S134:S137)</f>
        <v>0</v>
      </c>
      <c r="L6" s="301"/>
      <c r="M6" s="8">
        <f>Autoevaluación!T134/SUM(Autoevaluación!T134:T137)</f>
        <v>0.33333333333333331</v>
      </c>
      <c r="N6" s="8">
        <f>Autoevaluación!T135/SUM(Autoevaluación!T134:T137)</f>
        <v>0.66666666666666663</v>
      </c>
      <c r="O6" s="8">
        <f>Autoevaluación!T136/SUM(Autoevaluación!T134:T137)</f>
        <v>0</v>
      </c>
      <c r="P6" s="8">
        <f>Autoevaluación!T137/SUM(Autoevaluación!T134:T137)</f>
        <v>0</v>
      </c>
      <c r="Q6" s="106"/>
      <c r="R6" s="8">
        <f>Autoevaluación!U134/SUM(Autoevaluación!U134:U137)</f>
        <v>0.33333333333333331</v>
      </c>
      <c r="S6" s="8">
        <f>Autoevaluación!U135/SUM(Autoevaluación!U134:U137)</f>
        <v>0.66666666666666663</v>
      </c>
      <c r="T6" s="8">
        <f>Autoevaluación!U136/SUM(Autoevaluación!U134:U137)</f>
        <v>0</v>
      </c>
      <c r="U6" s="8">
        <f>Autoevaluación!U137/SUM(Autoevaluación!U134:U137)</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19</v>
      </c>
      <c r="C7" s="86">
        <f>Autoevaluación!R139/SUM(Autoevaluación!R139:R142)</f>
        <v>0</v>
      </c>
      <c r="D7" s="8">
        <f>Autoevaluación!R140/SUM(Autoevaluación!R139:R142)</f>
        <v>1</v>
      </c>
      <c r="E7" s="8">
        <f>Autoevaluación!R141/SUM(Autoevaluación!R139:R142)</f>
        <v>0</v>
      </c>
      <c r="F7" s="8">
        <f>Autoevaluación!R142/SUM(Autoevaluación!R139:R142)</f>
        <v>0</v>
      </c>
      <c r="G7" s="303"/>
      <c r="H7" s="8">
        <f>Autoevaluación!S139/SUM(Autoevaluación!S139:S142)</f>
        <v>0</v>
      </c>
      <c r="I7" s="8">
        <f>Autoevaluación!S140/SUM(Autoevaluación!S139:S142)</f>
        <v>0.66666666666666663</v>
      </c>
      <c r="J7" s="8">
        <f>Autoevaluación!S141/SUM(Autoevaluación!S139:S142)</f>
        <v>0.33333333333333331</v>
      </c>
      <c r="K7" s="8">
        <f>Autoevaluación!S142/SUM(Autoevaluación!S139:S142)</f>
        <v>0</v>
      </c>
      <c r="L7" s="301"/>
      <c r="M7" s="8">
        <f>Autoevaluación!T139/SUM(Autoevaluación!T139:T142)</f>
        <v>0.33333333333333331</v>
      </c>
      <c r="N7" s="8">
        <f>Autoevaluación!T140/SUM(Autoevaluación!T139:T142)</f>
        <v>0.66666666666666663</v>
      </c>
      <c r="O7" s="8">
        <f>Autoevaluación!T141/SUM(Autoevaluación!T139:T142)</f>
        <v>0</v>
      </c>
      <c r="P7" s="8">
        <f>Autoevaluación!T142/SUM(Autoevaluación!T139:T142)</f>
        <v>0</v>
      </c>
      <c r="Q7" s="106"/>
      <c r="R7" s="8">
        <f>Autoevaluación!U139/SUM(Autoevaluación!U139:U142)</f>
        <v>0.33333333333333331</v>
      </c>
      <c r="S7" s="8">
        <f>Autoevaluación!U140/SUM(Autoevaluación!U139:U142)</f>
        <v>0.66666666666666663</v>
      </c>
      <c r="T7" s="8">
        <f>Autoevaluación!U141/SUM(Autoevaluación!U139:U142)</f>
        <v>0</v>
      </c>
      <c r="U7" s="8">
        <f>Autoevaluación!U142/SUM(Autoevaluación!U139:U142)</f>
        <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9"/>
      <c r="C8" s="8"/>
      <c r="D8" s="8"/>
      <c r="E8" s="8"/>
      <c r="F8" s="8"/>
      <c r="G8" s="303"/>
      <c r="H8" s="8"/>
      <c r="I8" s="8"/>
      <c r="J8" s="8"/>
      <c r="K8" s="8"/>
      <c r="L8" s="301"/>
      <c r="M8" s="8"/>
      <c r="N8" s="8"/>
      <c r="O8" s="8"/>
      <c r="P8" s="8"/>
      <c r="Q8" s="10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03"/>
      <c r="H9" s="8"/>
      <c r="I9" s="8"/>
      <c r="J9" s="8"/>
      <c r="K9" s="8"/>
      <c r="L9" s="301"/>
      <c r="M9" s="8"/>
      <c r="N9" s="8"/>
      <c r="O9" s="8"/>
      <c r="P9" s="8"/>
      <c r="Q9" s="10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0.3125</v>
      </c>
      <c r="D10" s="13">
        <f>AVERAGE(D4:D9)</f>
        <v>0.3125</v>
      </c>
      <c r="E10" s="13">
        <f>AVERAGE(E4:E9)</f>
        <v>0.375</v>
      </c>
      <c r="F10" s="13">
        <f>AVERAGE(F4:F9)</f>
        <v>0</v>
      </c>
      <c r="G10" s="10"/>
      <c r="H10" s="13">
        <f>AVERAGE(H4:H9)</f>
        <v>0.33333333333333331</v>
      </c>
      <c r="I10" s="13">
        <f>AVERAGE(I4:I9)</f>
        <v>0.52083333333333326</v>
      </c>
      <c r="J10" s="13">
        <f>AVERAGE(J4:J9)</f>
        <v>0.14583333333333331</v>
      </c>
      <c r="K10" s="13">
        <f>AVERAGE(K4:K9)</f>
        <v>0</v>
      </c>
      <c r="L10" s="10"/>
      <c r="M10" s="13">
        <f>AVERAGE(M4:M9)</f>
        <v>0.35416666666666663</v>
      </c>
      <c r="N10" s="13">
        <f>AVERAGE(N4:N9)</f>
        <v>0.52083333333333326</v>
      </c>
      <c r="O10" s="13">
        <f>AVERAGE(O4:O9)</f>
        <v>0.125</v>
      </c>
      <c r="P10" s="13">
        <f>AVERAGE(P4:P9)</f>
        <v>0</v>
      </c>
      <c r="Q10" s="107"/>
      <c r="R10" s="13">
        <f>AVERAGE(R4:R9)</f>
        <v>0.35416666666666663</v>
      </c>
      <c r="S10" s="13">
        <f>AVERAGE(S4:S9)</f>
        <v>0.64583333333333326</v>
      </c>
      <c r="T10" s="13">
        <f>AVERAGE(T4:T9)</f>
        <v>0.1875</v>
      </c>
      <c r="U10" s="13">
        <f>AVERAGE(U4:U9)</f>
        <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97" t="s">
        <v>176</v>
      </c>
      <c r="C12" s="297"/>
      <c r="D12" s="297"/>
      <c r="E12" s="297"/>
      <c r="F12" s="297"/>
      <c r="G12" s="297"/>
      <c r="H12" s="297"/>
      <c r="I12" s="297"/>
      <c r="J12" s="297"/>
      <c r="K12" s="297"/>
      <c r="L12" s="297"/>
      <c r="M12" s="297"/>
      <c r="N12" s="297"/>
      <c r="O12" s="297"/>
      <c r="P12" s="297"/>
      <c r="Q12" s="297"/>
      <c r="R12" s="297"/>
      <c r="S12" s="297"/>
      <c r="T12" s="297"/>
      <c r="U12" s="297"/>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0" t="s">
        <v>28</v>
      </c>
      <c r="C13" s="310"/>
      <c r="D13" s="310"/>
      <c r="E13" s="310"/>
      <c r="F13" s="310"/>
      <c r="G13" s="310"/>
      <c r="H13" s="310"/>
      <c r="I13" s="310"/>
      <c r="J13" s="310"/>
      <c r="K13" s="310"/>
      <c r="L13" s="310"/>
      <c r="M13" s="310"/>
      <c r="N13" s="310"/>
      <c r="O13" s="310"/>
      <c r="P13" s="310"/>
      <c r="Q13" s="310"/>
      <c r="R13" s="310"/>
      <c r="S13" s="310"/>
      <c r="T13" s="310"/>
      <c r="U13" s="31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78"/>
      <c r="C14" s="278"/>
      <c r="D14" s="278"/>
      <c r="E14" s="278"/>
      <c r="F14" s="278"/>
      <c r="G14" s="278"/>
      <c r="H14" s="278"/>
      <c r="I14" s="278"/>
      <c r="J14" s="278"/>
      <c r="K14" s="278"/>
      <c r="L14" s="278"/>
      <c r="M14" s="278"/>
      <c r="N14" s="278"/>
      <c r="O14" s="278"/>
      <c r="P14" s="278"/>
      <c r="Q14" s="278"/>
      <c r="R14" s="278"/>
      <c r="S14" s="278"/>
      <c r="T14" s="278"/>
      <c r="U14" s="278"/>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78"/>
      <c r="C15" s="278"/>
      <c r="D15" s="278"/>
      <c r="E15" s="278"/>
      <c r="F15" s="278"/>
      <c r="G15" s="278"/>
      <c r="H15" s="278"/>
      <c r="I15" s="278"/>
      <c r="J15" s="278"/>
      <c r="K15" s="278"/>
      <c r="L15" s="278"/>
      <c r="M15" s="278"/>
      <c r="N15" s="278"/>
      <c r="O15" s="278"/>
      <c r="P15" s="278"/>
      <c r="Q15" s="278"/>
      <c r="R15" s="278"/>
      <c r="S15" s="278"/>
      <c r="T15" s="278"/>
      <c r="U15" s="278"/>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08" t="s">
        <v>123</v>
      </c>
      <c r="C16" s="308"/>
      <c r="D16" s="308"/>
      <c r="E16" s="308"/>
      <c r="F16" s="308"/>
      <c r="G16" s="308"/>
      <c r="H16" s="308"/>
      <c r="I16" s="308"/>
      <c r="J16" s="308"/>
      <c r="K16" s="308"/>
      <c r="L16" s="308"/>
      <c r="M16" s="308"/>
      <c r="N16" s="308"/>
      <c r="O16" s="308"/>
      <c r="P16" s="308"/>
      <c r="Q16" s="308"/>
      <c r="R16" s="308"/>
      <c r="S16" s="308"/>
      <c r="T16" s="308"/>
      <c r="U16" s="308"/>
    </row>
    <row r="17" spans="2:21" ht="60" customHeight="1" x14ac:dyDescent="0.2">
      <c r="B17" s="278"/>
      <c r="C17" s="278"/>
      <c r="D17" s="278"/>
      <c r="E17" s="278"/>
      <c r="F17" s="278"/>
      <c r="G17" s="278"/>
      <c r="H17" s="278"/>
      <c r="I17" s="278"/>
      <c r="J17" s="278"/>
      <c r="K17" s="278"/>
      <c r="L17" s="278"/>
      <c r="M17" s="278"/>
      <c r="N17" s="278"/>
      <c r="O17" s="278"/>
      <c r="P17" s="278"/>
      <c r="Q17" s="278"/>
      <c r="R17" s="278"/>
      <c r="S17" s="278"/>
      <c r="T17" s="278"/>
      <c r="U17" s="278"/>
    </row>
    <row r="18" spans="2:21" ht="60" customHeight="1" x14ac:dyDescent="0.2">
      <c r="B18" s="278"/>
      <c r="C18" s="278"/>
      <c r="D18" s="278"/>
      <c r="E18" s="278"/>
      <c r="F18" s="278"/>
      <c r="G18" s="278"/>
      <c r="H18" s="278"/>
      <c r="I18" s="278"/>
      <c r="J18" s="278"/>
      <c r="K18" s="278"/>
      <c r="L18" s="278"/>
      <c r="M18" s="278"/>
      <c r="N18" s="278"/>
      <c r="O18" s="278"/>
      <c r="P18" s="278"/>
      <c r="Q18" s="278"/>
      <c r="R18" s="278"/>
      <c r="S18" s="278"/>
      <c r="T18" s="278"/>
      <c r="U18" s="278"/>
    </row>
    <row r="19" spans="2:21" ht="60" customHeight="1" x14ac:dyDescent="0.2">
      <c r="B19" s="278"/>
      <c r="C19" s="278"/>
      <c r="D19" s="278"/>
      <c r="E19" s="278"/>
      <c r="F19" s="278"/>
      <c r="G19" s="278"/>
      <c r="H19" s="278"/>
      <c r="I19" s="278"/>
      <c r="J19" s="278"/>
      <c r="K19" s="278"/>
      <c r="L19" s="278"/>
      <c r="M19" s="278"/>
      <c r="N19" s="278"/>
      <c r="O19" s="278"/>
      <c r="P19" s="278"/>
      <c r="Q19" s="278"/>
      <c r="R19" s="278"/>
      <c r="S19" s="278"/>
      <c r="T19" s="278"/>
      <c r="U19" s="27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7" t="s">
        <v>178</v>
      </c>
      <c r="C21" s="287"/>
      <c r="D21" s="287"/>
      <c r="E21" s="287"/>
      <c r="F21" s="287"/>
      <c r="G21" s="287"/>
      <c r="H21" s="287"/>
      <c r="I21" s="287"/>
      <c r="J21" s="287"/>
      <c r="K21" s="287"/>
      <c r="L21" s="287"/>
      <c r="M21" s="287"/>
      <c r="N21" s="287"/>
      <c r="O21" s="287"/>
      <c r="P21" s="287"/>
      <c r="Q21" s="287"/>
      <c r="R21" s="287"/>
      <c r="S21" s="287"/>
      <c r="T21" s="287"/>
      <c r="U21" s="287"/>
    </row>
    <row r="22" spans="2:21" ht="24.95" customHeight="1" x14ac:dyDescent="0.2">
      <c r="B22" s="288" t="s">
        <v>28</v>
      </c>
      <c r="C22" s="288"/>
      <c r="D22" s="288"/>
      <c r="E22" s="288"/>
      <c r="F22" s="288"/>
      <c r="G22" s="288"/>
      <c r="H22" s="288"/>
      <c r="I22" s="288"/>
      <c r="J22" s="288"/>
      <c r="K22" s="288"/>
      <c r="L22" s="288"/>
      <c r="M22" s="288"/>
      <c r="N22" s="288"/>
      <c r="O22" s="288"/>
      <c r="P22" s="288"/>
      <c r="Q22" s="288"/>
      <c r="R22" s="288"/>
      <c r="S22" s="288"/>
      <c r="T22" s="288"/>
      <c r="U22" s="288"/>
    </row>
    <row r="23" spans="2:21" ht="60" customHeight="1" x14ac:dyDescent="0.2">
      <c r="B23" s="278"/>
      <c r="C23" s="278"/>
      <c r="D23" s="278"/>
      <c r="E23" s="278"/>
      <c r="F23" s="278"/>
      <c r="G23" s="278"/>
      <c r="H23" s="278"/>
      <c r="I23" s="278"/>
      <c r="J23" s="278"/>
      <c r="K23" s="278"/>
      <c r="L23" s="278"/>
      <c r="M23" s="278"/>
      <c r="N23" s="278"/>
      <c r="O23" s="278"/>
      <c r="P23" s="278"/>
      <c r="Q23" s="278"/>
      <c r="R23" s="278"/>
      <c r="S23" s="278"/>
      <c r="T23" s="278"/>
      <c r="U23" s="278"/>
    </row>
    <row r="24" spans="2:21" ht="60" customHeight="1" x14ac:dyDescent="0.2">
      <c r="B24" s="278"/>
      <c r="C24" s="278"/>
      <c r="D24" s="278"/>
      <c r="E24" s="278"/>
      <c r="F24" s="278"/>
      <c r="G24" s="278"/>
      <c r="H24" s="278"/>
      <c r="I24" s="278"/>
      <c r="J24" s="278"/>
      <c r="K24" s="278"/>
      <c r="L24" s="278"/>
      <c r="M24" s="278"/>
      <c r="N24" s="278"/>
      <c r="O24" s="278"/>
      <c r="P24" s="278"/>
      <c r="Q24" s="278"/>
      <c r="R24" s="278"/>
      <c r="S24" s="278"/>
      <c r="T24" s="278"/>
      <c r="U24" s="278"/>
    </row>
    <row r="25" spans="2:21" s="15" customFormat="1" ht="24.95" customHeight="1" x14ac:dyDescent="0.25">
      <c r="B25" s="308" t="s">
        <v>123</v>
      </c>
      <c r="C25" s="308"/>
      <c r="D25" s="308"/>
      <c r="E25" s="308"/>
      <c r="F25" s="308"/>
      <c r="G25" s="308"/>
      <c r="H25" s="308"/>
      <c r="I25" s="308"/>
      <c r="J25" s="308"/>
      <c r="K25" s="308"/>
      <c r="L25" s="308"/>
      <c r="M25" s="308"/>
      <c r="N25" s="308"/>
      <c r="O25" s="308"/>
      <c r="P25" s="308"/>
      <c r="Q25" s="308"/>
      <c r="R25" s="308"/>
      <c r="S25" s="308"/>
      <c r="T25" s="308"/>
      <c r="U25" s="308"/>
    </row>
    <row r="26" spans="2:21" ht="60" customHeight="1" x14ac:dyDescent="0.2">
      <c r="B26" s="278"/>
      <c r="C26" s="278"/>
      <c r="D26" s="278"/>
      <c r="E26" s="278"/>
      <c r="F26" s="278"/>
      <c r="G26" s="278"/>
      <c r="H26" s="278"/>
      <c r="I26" s="278"/>
      <c r="J26" s="278"/>
      <c r="K26" s="278"/>
      <c r="L26" s="278"/>
      <c r="M26" s="278"/>
      <c r="N26" s="278"/>
      <c r="O26" s="278"/>
      <c r="P26" s="278"/>
      <c r="Q26" s="278"/>
      <c r="R26" s="278"/>
      <c r="S26" s="278"/>
      <c r="T26" s="278"/>
      <c r="U26" s="278"/>
    </row>
    <row r="27" spans="2:21" ht="60" customHeight="1" x14ac:dyDescent="0.2">
      <c r="B27" s="278"/>
      <c r="C27" s="278"/>
      <c r="D27" s="278"/>
      <c r="E27" s="278"/>
      <c r="F27" s="278"/>
      <c r="G27" s="278"/>
      <c r="H27" s="278"/>
      <c r="I27" s="278"/>
      <c r="J27" s="278"/>
      <c r="K27" s="278"/>
      <c r="L27" s="278"/>
      <c r="M27" s="278"/>
      <c r="N27" s="278"/>
      <c r="O27" s="278"/>
      <c r="P27" s="278"/>
      <c r="Q27" s="278"/>
      <c r="R27" s="278"/>
      <c r="S27" s="278"/>
      <c r="T27" s="278"/>
      <c r="U27" s="278"/>
    </row>
    <row r="28" spans="2:21" ht="60" customHeight="1" x14ac:dyDescent="0.2">
      <c r="B28" s="278"/>
      <c r="C28" s="278"/>
      <c r="D28" s="278"/>
      <c r="E28" s="278"/>
      <c r="F28" s="278"/>
      <c r="G28" s="278"/>
      <c r="H28" s="278"/>
      <c r="I28" s="278"/>
      <c r="J28" s="278"/>
      <c r="K28" s="278"/>
      <c r="L28" s="278"/>
      <c r="M28" s="278"/>
      <c r="N28" s="278"/>
      <c r="O28" s="278"/>
      <c r="P28" s="278"/>
      <c r="Q28" s="278"/>
      <c r="R28" s="278"/>
      <c r="S28" s="278"/>
      <c r="T28" s="278"/>
      <c r="U28" s="27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9" t="s">
        <v>178</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06" t="s">
        <v>28</v>
      </c>
      <c r="C31" s="307"/>
      <c r="D31" s="307"/>
      <c r="E31" s="307"/>
      <c r="F31" s="307"/>
      <c r="G31" s="307"/>
      <c r="H31" s="307"/>
      <c r="I31" s="307"/>
      <c r="J31" s="307"/>
      <c r="K31" s="307"/>
      <c r="L31" s="307"/>
      <c r="M31" s="307"/>
      <c r="N31" s="307"/>
      <c r="O31" s="307"/>
      <c r="P31" s="307"/>
      <c r="Q31" s="307"/>
      <c r="R31" s="307"/>
      <c r="S31" s="307"/>
      <c r="T31" s="307"/>
      <c r="U31" s="307"/>
    </row>
    <row r="32" spans="2:21" ht="60" customHeight="1" x14ac:dyDescent="0.2">
      <c r="B32" s="278"/>
      <c r="C32" s="278"/>
      <c r="D32" s="278"/>
      <c r="E32" s="278"/>
      <c r="F32" s="278"/>
      <c r="G32" s="278"/>
      <c r="H32" s="278"/>
      <c r="I32" s="278"/>
      <c r="J32" s="278"/>
      <c r="K32" s="278"/>
      <c r="L32" s="278"/>
      <c r="M32" s="278"/>
      <c r="N32" s="278"/>
      <c r="O32" s="278"/>
      <c r="P32" s="278"/>
      <c r="Q32" s="278"/>
      <c r="R32" s="278"/>
      <c r="S32" s="278"/>
      <c r="T32" s="278"/>
      <c r="U32" s="278"/>
    </row>
    <row r="33" spans="2:21" ht="60" customHeight="1" x14ac:dyDescent="0.2">
      <c r="B33" s="278"/>
      <c r="C33" s="278"/>
      <c r="D33" s="278"/>
      <c r="E33" s="278"/>
      <c r="F33" s="278"/>
      <c r="G33" s="278"/>
      <c r="H33" s="278"/>
      <c r="I33" s="278"/>
      <c r="J33" s="278"/>
      <c r="K33" s="278"/>
      <c r="L33" s="278"/>
      <c r="M33" s="278"/>
      <c r="N33" s="278"/>
      <c r="O33" s="278"/>
      <c r="P33" s="278"/>
      <c r="Q33" s="278"/>
      <c r="R33" s="278"/>
      <c r="S33" s="278"/>
      <c r="T33" s="278"/>
      <c r="U33" s="278"/>
    </row>
    <row r="34" spans="2:21" s="15" customFormat="1" ht="24.95" customHeight="1" x14ac:dyDescent="0.25">
      <c r="B34" s="308" t="s">
        <v>123</v>
      </c>
      <c r="C34" s="308"/>
      <c r="D34" s="308"/>
      <c r="E34" s="308"/>
      <c r="F34" s="308"/>
      <c r="G34" s="308"/>
      <c r="H34" s="308"/>
      <c r="I34" s="308"/>
      <c r="J34" s="308"/>
      <c r="K34" s="308"/>
      <c r="L34" s="308"/>
      <c r="M34" s="308"/>
      <c r="N34" s="308"/>
      <c r="O34" s="308"/>
      <c r="P34" s="308"/>
      <c r="Q34" s="308"/>
      <c r="R34" s="308"/>
      <c r="S34" s="308"/>
      <c r="T34" s="308"/>
      <c r="U34" s="308"/>
    </row>
    <row r="35" spans="2:21" ht="60" customHeight="1" x14ac:dyDescent="0.2">
      <c r="B35" s="278"/>
      <c r="C35" s="278"/>
      <c r="D35" s="278"/>
      <c r="E35" s="278"/>
      <c r="F35" s="278"/>
      <c r="G35" s="278"/>
      <c r="H35" s="278"/>
      <c r="I35" s="278"/>
      <c r="J35" s="278"/>
      <c r="K35" s="278"/>
      <c r="L35" s="278"/>
      <c r="M35" s="278"/>
      <c r="N35" s="278"/>
      <c r="O35" s="278"/>
      <c r="P35" s="278"/>
      <c r="Q35" s="278"/>
      <c r="R35" s="278"/>
      <c r="S35" s="278"/>
      <c r="T35" s="278"/>
      <c r="U35" s="278"/>
    </row>
    <row r="36" spans="2:21" ht="60" customHeight="1" x14ac:dyDescent="0.2">
      <c r="B36" s="278"/>
      <c r="C36" s="278"/>
      <c r="D36" s="278"/>
      <c r="E36" s="278"/>
      <c r="F36" s="278"/>
      <c r="G36" s="278"/>
      <c r="H36" s="278"/>
      <c r="I36" s="278"/>
      <c r="J36" s="278"/>
      <c r="K36" s="278"/>
      <c r="L36" s="278"/>
      <c r="M36" s="278"/>
      <c r="N36" s="278"/>
      <c r="O36" s="278"/>
      <c r="P36" s="278"/>
      <c r="Q36" s="278"/>
      <c r="R36" s="278"/>
      <c r="S36" s="278"/>
      <c r="T36" s="278"/>
      <c r="U36" s="278"/>
    </row>
    <row r="37" spans="2:21" ht="60" customHeight="1" x14ac:dyDescent="0.2">
      <c r="B37" s="278"/>
      <c r="C37" s="278"/>
      <c r="D37" s="278"/>
      <c r="E37" s="278"/>
      <c r="F37" s="278"/>
      <c r="G37" s="278"/>
      <c r="H37" s="278"/>
      <c r="I37" s="278"/>
      <c r="J37" s="278"/>
      <c r="K37" s="278"/>
      <c r="L37" s="278"/>
      <c r="M37" s="278"/>
      <c r="N37" s="278"/>
      <c r="O37" s="278"/>
      <c r="P37" s="278"/>
      <c r="Q37" s="278"/>
      <c r="R37" s="278"/>
      <c r="S37" s="278"/>
      <c r="T37" s="278"/>
      <c r="U37" s="278"/>
    </row>
    <row r="40" spans="2:21" x14ac:dyDescent="0.2">
      <c r="B40" s="304" t="s">
        <v>178</v>
      </c>
      <c r="C40" s="304"/>
      <c r="D40" s="304"/>
      <c r="E40" s="304"/>
      <c r="F40" s="304"/>
      <c r="G40" s="304"/>
      <c r="H40" s="304"/>
      <c r="I40" s="304"/>
      <c r="J40" s="304"/>
      <c r="K40" s="304"/>
      <c r="L40" s="304"/>
      <c r="M40" s="304"/>
      <c r="N40" s="304"/>
      <c r="O40" s="304"/>
      <c r="P40" s="304"/>
      <c r="Q40" s="304"/>
      <c r="R40" s="304"/>
      <c r="S40" s="304"/>
      <c r="T40" s="304"/>
      <c r="U40" s="304"/>
    </row>
    <row r="41" spans="2:21" ht="19.5" x14ac:dyDescent="0.2">
      <c r="B41" s="306" t="s">
        <v>28</v>
      </c>
      <c r="C41" s="307"/>
      <c r="D41" s="307"/>
      <c r="E41" s="307"/>
      <c r="F41" s="307"/>
      <c r="G41" s="307"/>
      <c r="H41" s="307"/>
      <c r="I41" s="307"/>
      <c r="J41" s="307"/>
      <c r="K41" s="307"/>
      <c r="L41" s="307"/>
      <c r="M41" s="307"/>
      <c r="N41" s="307"/>
      <c r="O41" s="307"/>
      <c r="P41" s="307"/>
      <c r="Q41" s="307"/>
      <c r="R41" s="307"/>
      <c r="S41" s="307"/>
      <c r="T41" s="307"/>
      <c r="U41" s="307"/>
    </row>
    <row r="42" spans="2:21" ht="62.25" customHeight="1" x14ac:dyDescent="0.2">
      <c r="B42" s="278"/>
      <c r="C42" s="278"/>
      <c r="D42" s="278"/>
      <c r="E42" s="278"/>
      <c r="F42" s="278"/>
      <c r="G42" s="278"/>
      <c r="H42" s="278"/>
      <c r="I42" s="278"/>
      <c r="J42" s="278"/>
      <c r="K42" s="278"/>
      <c r="L42" s="278"/>
      <c r="M42" s="278"/>
      <c r="N42" s="278"/>
      <c r="O42" s="278"/>
      <c r="P42" s="278"/>
      <c r="Q42" s="278"/>
      <c r="R42" s="278"/>
      <c r="S42" s="278"/>
      <c r="T42" s="278"/>
      <c r="U42" s="278"/>
    </row>
    <row r="43" spans="2:21" ht="64.5" customHeight="1" x14ac:dyDescent="0.2">
      <c r="B43" s="278"/>
      <c r="C43" s="278"/>
      <c r="D43" s="278"/>
      <c r="E43" s="278"/>
      <c r="F43" s="278"/>
      <c r="G43" s="278"/>
      <c r="H43" s="278"/>
      <c r="I43" s="278"/>
      <c r="J43" s="278"/>
      <c r="K43" s="278"/>
      <c r="L43" s="278"/>
      <c r="M43" s="278"/>
      <c r="N43" s="278"/>
      <c r="O43" s="278"/>
      <c r="P43" s="278"/>
      <c r="Q43" s="278"/>
      <c r="R43" s="278"/>
      <c r="S43" s="278"/>
      <c r="T43" s="278"/>
      <c r="U43" s="278"/>
    </row>
    <row r="44" spans="2:21" ht="19.5" x14ac:dyDescent="0.2">
      <c r="B44" s="308" t="s">
        <v>123</v>
      </c>
      <c r="C44" s="308"/>
      <c r="D44" s="308"/>
      <c r="E44" s="308"/>
      <c r="F44" s="308"/>
      <c r="G44" s="308"/>
      <c r="H44" s="308"/>
      <c r="I44" s="308"/>
      <c r="J44" s="308"/>
      <c r="K44" s="308"/>
      <c r="L44" s="308"/>
      <c r="M44" s="308"/>
      <c r="N44" s="308"/>
      <c r="O44" s="308"/>
      <c r="P44" s="308"/>
      <c r="Q44" s="308"/>
      <c r="R44" s="308"/>
      <c r="S44" s="308"/>
      <c r="T44" s="308"/>
      <c r="U44" s="308"/>
    </row>
    <row r="45" spans="2:21" ht="54.75" customHeight="1" x14ac:dyDescent="0.2">
      <c r="B45" s="278"/>
      <c r="C45" s="278"/>
      <c r="D45" s="278"/>
      <c r="E45" s="278"/>
      <c r="F45" s="278"/>
      <c r="G45" s="278"/>
      <c r="H45" s="278"/>
      <c r="I45" s="278"/>
      <c r="J45" s="278"/>
      <c r="K45" s="278"/>
      <c r="L45" s="278"/>
      <c r="M45" s="278"/>
      <c r="N45" s="278"/>
      <c r="O45" s="278"/>
      <c r="P45" s="278"/>
      <c r="Q45" s="278"/>
      <c r="R45" s="278"/>
      <c r="S45" s="278"/>
      <c r="T45" s="278"/>
      <c r="U45" s="278"/>
    </row>
    <row r="46" spans="2:21" ht="61.5" customHeight="1" x14ac:dyDescent="0.2">
      <c r="B46" s="278"/>
      <c r="C46" s="278"/>
      <c r="D46" s="278"/>
      <c r="E46" s="278"/>
      <c r="F46" s="278"/>
      <c r="G46" s="278"/>
      <c r="H46" s="278"/>
      <c r="I46" s="278"/>
      <c r="J46" s="278"/>
      <c r="K46" s="278"/>
      <c r="L46" s="278"/>
      <c r="M46" s="278"/>
      <c r="N46" s="278"/>
      <c r="O46" s="278"/>
      <c r="P46" s="278"/>
      <c r="Q46" s="278"/>
      <c r="R46" s="278"/>
      <c r="S46" s="278"/>
      <c r="T46" s="278"/>
      <c r="U46" s="278"/>
    </row>
    <row r="47" spans="2:21" ht="64.5" customHeight="1" x14ac:dyDescent="0.2">
      <c r="B47" s="278"/>
      <c r="C47" s="278"/>
      <c r="D47" s="278"/>
      <c r="E47" s="278"/>
      <c r="F47" s="278"/>
      <c r="G47" s="278"/>
      <c r="H47" s="278"/>
      <c r="I47" s="278"/>
      <c r="J47" s="278"/>
      <c r="K47" s="278"/>
      <c r="L47" s="278"/>
      <c r="M47" s="278"/>
      <c r="N47" s="278"/>
      <c r="O47" s="278"/>
      <c r="P47" s="278"/>
      <c r="Q47" s="278"/>
      <c r="R47" s="278"/>
      <c r="S47" s="278"/>
      <c r="T47" s="278"/>
      <c r="U47" s="27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PC1</cp:lastModifiedBy>
  <cp:lastPrinted>2011-10-07T14:16:27Z</cp:lastPrinted>
  <dcterms:created xsi:type="dcterms:W3CDTF">2010-02-23T19:10:51Z</dcterms:created>
  <dcterms:modified xsi:type="dcterms:W3CDTF">2024-02-26T14:13:14Z</dcterms:modified>
</cp:coreProperties>
</file>