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24226"/>
  <mc:AlternateContent xmlns:mc="http://schemas.openxmlformats.org/markup-compatibility/2006">
    <mc:Choice Requires="x15">
      <x15ac:absPath xmlns:x15ac="http://schemas.microsoft.com/office/spreadsheetml/2010/11/ac" url="C:\Users\Usuario\Desktop\PMI\"/>
    </mc:Choice>
  </mc:AlternateContent>
  <xr:revisionPtr revIDLastSave="0" documentId="13_ncr:1_{1E5507AD-2B6C-49C9-881F-6AEDDB5A64C9}" xr6:coauthVersionLast="47" xr6:coauthVersionMax="47" xr10:uidLastSave="{00000000-0000-0000-0000-000000000000}"/>
  <bookViews>
    <workbookView xWindow="-120" yWindow="-120" windowWidth="20730" windowHeight="11160" firstSheet="1"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U100" i="1" l="1"/>
  <c r="U98" i="1"/>
  <c r="U99" i="1"/>
  <c r="U101" i="1"/>
  <c r="T6" i="6"/>
  <c r="U87" i="1"/>
  <c r="U92" i="1"/>
  <c r="U89" i="1"/>
  <c r="U90" i="1"/>
  <c r="U5" i="6" s="1"/>
  <c r="U91" i="1"/>
  <c r="R7" i="1"/>
  <c r="R8" i="1"/>
  <c r="R9" i="1"/>
  <c r="R10" i="1"/>
  <c r="S7" i="1"/>
  <c r="T7" i="1"/>
  <c r="T8" i="1"/>
  <c r="T9" i="1"/>
  <c r="T10" i="1"/>
  <c r="M4" i="2"/>
  <c r="M10" i="2" s="1"/>
  <c r="U7" i="1"/>
  <c r="T4" i="2" s="1"/>
  <c r="S8" i="1"/>
  <c r="P4" i="2"/>
  <c r="P10" i="2" s="1"/>
  <c r="U8" i="1"/>
  <c r="U9" i="1"/>
  <c r="U10" i="1"/>
  <c r="S4" i="2" s="1"/>
  <c r="S9" i="1"/>
  <c r="S10" i="1"/>
  <c r="S98" i="1"/>
  <c r="S99" i="1"/>
  <c r="S100" i="1"/>
  <c r="S101" i="1"/>
  <c r="K6" i="6"/>
  <c r="Q11" i="1"/>
  <c r="R11" i="1"/>
  <c r="S11" i="1"/>
  <c r="R13" i="1"/>
  <c r="S13" i="1"/>
  <c r="T13" i="1"/>
  <c r="M5" i="2" s="1"/>
  <c r="U13" i="1"/>
  <c r="S5" i="2" s="1"/>
  <c r="S10" i="2" s="1"/>
  <c r="R14" i="1"/>
  <c r="S14" i="1"/>
  <c r="T14" i="1"/>
  <c r="N5" i="2" s="1"/>
  <c r="T15" i="1"/>
  <c r="O5" i="2" s="1"/>
  <c r="T16" i="1"/>
  <c r="U14" i="1"/>
  <c r="U15" i="1"/>
  <c r="U16" i="1"/>
  <c r="R15" i="1"/>
  <c r="S15" i="1"/>
  <c r="J5" i="2" s="1"/>
  <c r="S16" i="1"/>
  <c r="R16" i="1"/>
  <c r="R20" i="1"/>
  <c r="S20" i="1"/>
  <c r="T20" i="1"/>
  <c r="U20" i="1"/>
  <c r="R21" i="1"/>
  <c r="S21" i="1"/>
  <c r="I6" i="2" s="1"/>
  <c r="S22" i="1"/>
  <c r="S23" i="1"/>
  <c r="T21" i="1"/>
  <c r="T22" i="1"/>
  <c r="T23" i="1"/>
  <c r="U21" i="1"/>
  <c r="U6" i="2" s="1"/>
  <c r="R22" i="1"/>
  <c r="R23" i="1"/>
  <c r="U22" i="1"/>
  <c r="U23" i="1"/>
  <c r="R30" i="1"/>
  <c r="R31" i="1"/>
  <c r="C7" i="2" s="1"/>
  <c r="R32" i="1"/>
  <c r="R33" i="1"/>
  <c r="S30" i="1"/>
  <c r="T30" i="1"/>
  <c r="N7" i="2" s="1"/>
  <c r="T31" i="1"/>
  <c r="T32" i="1"/>
  <c r="T33" i="1"/>
  <c r="M7" i="2"/>
  <c r="U30" i="1"/>
  <c r="U31" i="1"/>
  <c r="U32" i="1"/>
  <c r="U33" i="1"/>
  <c r="S31" i="1"/>
  <c r="S32" i="1"/>
  <c r="S33" i="1"/>
  <c r="O7" i="2"/>
  <c r="R36" i="1"/>
  <c r="R37" i="1"/>
  <c r="R38" i="1"/>
  <c r="R39" i="1"/>
  <c r="S36" i="1"/>
  <c r="T36" i="1"/>
  <c r="T37" i="1"/>
  <c r="T38" i="1"/>
  <c r="T39" i="1"/>
  <c r="U36" i="1"/>
  <c r="S37" i="1"/>
  <c r="U37" i="1"/>
  <c r="U38" i="1"/>
  <c r="U39" i="1"/>
  <c r="S38" i="1"/>
  <c r="S39" i="1"/>
  <c r="R47" i="1"/>
  <c r="R48" i="1"/>
  <c r="R49" i="1"/>
  <c r="R50" i="1"/>
  <c r="S47" i="1"/>
  <c r="S48" i="1"/>
  <c r="S49" i="1"/>
  <c r="S50" i="1"/>
  <c r="T47" i="1"/>
  <c r="T48" i="1"/>
  <c r="T49" i="1"/>
  <c r="T50" i="1"/>
  <c r="M9" i="2"/>
  <c r="U47" i="1"/>
  <c r="U48" i="1"/>
  <c r="U49" i="1"/>
  <c r="U50" i="1"/>
  <c r="U9" i="2"/>
  <c r="R55" i="1"/>
  <c r="R56" i="1"/>
  <c r="R57" i="1"/>
  <c r="R58" i="1"/>
  <c r="S55" i="1"/>
  <c r="S56" i="1"/>
  <c r="S57" i="1"/>
  <c r="S58" i="1"/>
  <c r="T55" i="1"/>
  <c r="U55" i="1"/>
  <c r="U56" i="1"/>
  <c r="S4" i="4" s="1"/>
  <c r="S10" i="4" s="1"/>
  <c r="U57" i="1"/>
  <c r="U58" i="1"/>
  <c r="T56" i="1"/>
  <c r="P4" i="4" s="1"/>
  <c r="P10" i="4" s="1"/>
  <c r="T57" i="1"/>
  <c r="T58" i="1"/>
  <c r="R62" i="1"/>
  <c r="S62" i="1"/>
  <c r="I5" i="4" s="1"/>
  <c r="S63" i="1"/>
  <c r="S64" i="1"/>
  <c r="S65" i="1"/>
  <c r="T62" i="1"/>
  <c r="T63" i="1"/>
  <c r="T64" i="1"/>
  <c r="T65" i="1"/>
  <c r="U62" i="1"/>
  <c r="R63" i="1"/>
  <c r="D5" i="4" s="1"/>
  <c r="R64" i="1"/>
  <c r="R65" i="1"/>
  <c r="F5" i="4" s="1"/>
  <c r="U63" i="1"/>
  <c r="U64" i="1"/>
  <c r="U65" i="1"/>
  <c r="R68" i="1"/>
  <c r="S68" i="1"/>
  <c r="S69" i="1"/>
  <c r="S70" i="1"/>
  <c r="S71" i="1"/>
  <c r="T68" i="1"/>
  <c r="T69" i="1"/>
  <c r="T70" i="1"/>
  <c r="O6" i="4" s="1"/>
  <c r="T71" i="1"/>
  <c r="U68" i="1"/>
  <c r="U69" i="1"/>
  <c r="U70" i="1"/>
  <c r="U71" i="1"/>
  <c r="R69" i="1"/>
  <c r="D6" i="4" s="1"/>
  <c r="R70" i="1"/>
  <c r="R71" i="1"/>
  <c r="R74" i="1"/>
  <c r="R76" i="1"/>
  <c r="R75" i="1"/>
  <c r="R77" i="1"/>
  <c r="S74" i="1"/>
  <c r="S75" i="1"/>
  <c r="S76" i="1"/>
  <c r="K7" i="4" s="1"/>
  <c r="S77" i="1"/>
  <c r="T74" i="1"/>
  <c r="P7" i="4" s="1"/>
  <c r="U74" i="1"/>
  <c r="S7" i="4" s="1"/>
  <c r="U75" i="1"/>
  <c r="U76" i="1"/>
  <c r="U77" i="1"/>
  <c r="R7" i="4"/>
  <c r="T75" i="1"/>
  <c r="T76" i="1"/>
  <c r="T77" i="1"/>
  <c r="N7" i="4"/>
  <c r="R84" i="1"/>
  <c r="R85" i="1"/>
  <c r="R86" i="1"/>
  <c r="F4" i="6" s="1"/>
  <c r="R87" i="1"/>
  <c r="S84" i="1"/>
  <c r="T84" i="1"/>
  <c r="P4" i="6" s="1"/>
  <c r="P10" i="6" s="1"/>
  <c r="T85" i="1"/>
  <c r="M4" i="6" s="1"/>
  <c r="T86" i="1"/>
  <c r="T87" i="1"/>
  <c r="M10" i="6"/>
  <c r="U84" i="1"/>
  <c r="S85" i="1"/>
  <c r="S86" i="1"/>
  <c r="S87" i="1"/>
  <c r="U85" i="1"/>
  <c r="U86" i="1"/>
  <c r="T4" i="6"/>
  <c r="T10" i="6"/>
  <c r="R89" i="1"/>
  <c r="S89" i="1"/>
  <c r="H5" i="6" s="1"/>
  <c r="S90" i="1"/>
  <c r="S91" i="1"/>
  <c r="S92" i="1"/>
  <c r="T89" i="1"/>
  <c r="T90" i="1"/>
  <c r="T91" i="1"/>
  <c r="T92" i="1"/>
  <c r="R90" i="1"/>
  <c r="R91" i="1"/>
  <c r="J5" i="6"/>
  <c r="R92" i="1"/>
  <c r="D5" i="6" s="1"/>
  <c r="R98" i="1"/>
  <c r="R99" i="1"/>
  <c r="R100" i="1"/>
  <c r="D6" i="6" s="1"/>
  <c r="R101" i="1"/>
  <c r="T98" i="1"/>
  <c r="T101" i="1"/>
  <c r="P6" i="6" s="1"/>
  <c r="T99" i="1"/>
  <c r="T100" i="1"/>
  <c r="S6" i="6"/>
  <c r="R6" i="6"/>
  <c r="H6" i="6"/>
  <c r="U6" i="6"/>
  <c r="R102" i="1"/>
  <c r="R103" i="1"/>
  <c r="C7" i="6" s="1"/>
  <c r="R104" i="1"/>
  <c r="R105" i="1"/>
  <c r="S102" i="1"/>
  <c r="T102" i="1"/>
  <c r="T103" i="1"/>
  <c r="T104" i="1"/>
  <c r="T105" i="1"/>
  <c r="P7" i="6" s="1"/>
  <c r="U102" i="1"/>
  <c r="R7" i="6" s="1"/>
  <c r="S103" i="1"/>
  <c r="S104" i="1"/>
  <c r="S105" i="1"/>
  <c r="I7" i="6"/>
  <c r="U103" i="1"/>
  <c r="U104" i="1"/>
  <c r="U105" i="1"/>
  <c r="J7" i="6"/>
  <c r="K7" i="6"/>
  <c r="R114" i="1"/>
  <c r="R115" i="1"/>
  <c r="R116" i="1"/>
  <c r="R117" i="1"/>
  <c r="S114" i="1"/>
  <c r="K8" i="6" s="1"/>
  <c r="S115" i="1"/>
  <c r="S116" i="1"/>
  <c r="S117" i="1"/>
  <c r="T114" i="1"/>
  <c r="U114" i="1"/>
  <c r="T115" i="1"/>
  <c r="T116" i="1"/>
  <c r="T117" i="1"/>
  <c r="U115" i="1"/>
  <c r="U116" i="1"/>
  <c r="U117" i="1"/>
  <c r="U8" i="6" s="1"/>
  <c r="T8" i="6"/>
  <c r="R122" i="1"/>
  <c r="D4" i="5" s="1"/>
  <c r="S122" i="1"/>
  <c r="T122" i="1"/>
  <c r="T123" i="1"/>
  <c r="T124" i="1"/>
  <c r="T125" i="1"/>
  <c r="U122" i="1"/>
  <c r="U125" i="1"/>
  <c r="U123" i="1"/>
  <c r="U124" i="1"/>
  <c r="R123" i="1"/>
  <c r="S123" i="1"/>
  <c r="S124" i="1"/>
  <c r="S125" i="1"/>
  <c r="N4" i="5"/>
  <c r="N10" i="5" s="1"/>
  <c r="R124" i="1"/>
  <c r="R125" i="1"/>
  <c r="K4" i="5"/>
  <c r="K10" i="5" s="1"/>
  <c r="R128" i="1"/>
  <c r="R129" i="1"/>
  <c r="R130" i="1"/>
  <c r="R131" i="1"/>
  <c r="C5" i="5"/>
  <c r="S128" i="1"/>
  <c r="S130" i="1"/>
  <c r="J5" i="5" s="1"/>
  <c r="S129" i="1"/>
  <c r="S131" i="1"/>
  <c r="T128" i="1"/>
  <c r="U128" i="1"/>
  <c r="K5" i="5"/>
  <c r="T129" i="1"/>
  <c r="T130" i="1"/>
  <c r="O5" i="5" s="1"/>
  <c r="T131" i="1"/>
  <c r="N5" i="5"/>
  <c r="U129" i="1"/>
  <c r="U130" i="1"/>
  <c r="U131" i="1"/>
  <c r="T5" i="5"/>
  <c r="P5" i="5"/>
  <c r="R134" i="1"/>
  <c r="S134" i="1"/>
  <c r="K6" i="5" s="1"/>
  <c r="S135" i="1"/>
  <c r="S136" i="1"/>
  <c r="S137" i="1"/>
  <c r="H6" i="5"/>
  <c r="T134" i="1"/>
  <c r="T135" i="1"/>
  <c r="T136" i="1"/>
  <c r="T137" i="1"/>
  <c r="U134" i="1"/>
  <c r="R135" i="1"/>
  <c r="R136" i="1"/>
  <c r="R137" i="1"/>
  <c r="U135" i="1"/>
  <c r="U136" i="1"/>
  <c r="U6" i="5"/>
  <c r="R139" i="1"/>
  <c r="F7" i="5" s="1"/>
  <c r="R140" i="1"/>
  <c r="R141" i="1"/>
  <c r="R142" i="1"/>
  <c r="C7" i="5"/>
  <c r="S139" i="1"/>
  <c r="S140" i="1"/>
  <c r="S141" i="1"/>
  <c r="S142" i="1"/>
  <c r="K7" i="5" s="1"/>
  <c r="T139" i="1"/>
  <c r="M7" i="5" s="1"/>
  <c r="U139" i="1"/>
  <c r="T140" i="1"/>
  <c r="N7" i="5" s="1"/>
  <c r="U140" i="1"/>
  <c r="T141" i="1"/>
  <c r="T142" i="1"/>
  <c r="P7" i="5" s="1"/>
  <c r="U141" i="1"/>
  <c r="S5" i="6"/>
  <c r="S4" i="5"/>
  <c r="S10" i="5" s="1"/>
  <c r="R5" i="6"/>
  <c r="T5" i="6"/>
  <c r="T5" i="2"/>
  <c r="R6" i="5"/>
  <c r="H7" i="6"/>
  <c r="S5" i="5"/>
  <c r="O7" i="4"/>
  <c r="I6" i="5"/>
  <c r="U7" i="5"/>
  <c r="H7" i="2"/>
  <c r="H4" i="5"/>
  <c r="H10" i="5" s="1"/>
  <c r="J6" i="6"/>
  <c r="O5" i="4"/>
  <c r="H6" i="2"/>
  <c r="K6" i="2"/>
  <c r="M7" i="4"/>
  <c r="T6" i="4"/>
  <c r="S6" i="2"/>
  <c r="O7" i="5"/>
  <c r="I6" i="6"/>
  <c r="M5" i="5"/>
  <c r="I8" i="6"/>
  <c r="N8" i="6"/>
  <c r="U4" i="6"/>
  <c r="U10" i="6"/>
  <c r="S4" i="6"/>
  <c r="S10" i="6"/>
  <c r="J8" i="6"/>
  <c r="J7" i="4"/>
  <c r="O8" i="6"/>
  <c r="U5" i="5"/>
  <c r="O4" i="6"/>
  <c r="O10" i="6" s="1"/>
  <c r="C7" i="4"/>
  <c r="N4" i="6"/>
  <c r="N10" i="6" s="1"/>
  <c r="M6" i="6"/>
  <c r="C5" i="6"/>
  <c r="E5" i="5"/>
  <c r="R4" i="6"/>
  <c r="R10" i="6" s="1"/>
  <c r="R5" i="4"/>
  <c r="N6" i="2"/>
  <c r="T7" i="4"/>
  <c r="T6" i="5"/>
  <c r="R5" i="5"/>
  <c r="M4" i="4"/>
  <c r="M10" i="4" s="1"/>
  <c r="S6" i="5"/>
  <c r="J4" i="2"/>
  <c r="J10" i="2"/>
  <c r="R4" i="2"/>
  <c r="O4" i="2"/>
  <c r="O10" i="2" s="1"/>
  <c r="N4" i="2"/>
  <c r="N10" i="2" s="1"/>
  <c r="H4" i="2"/>
  <c r="H10" i="2" s="1"/>
  <c r="K4" i="2"/>
  <c r="K10" i="2" s="1"/>
  <c r="I4" i="2"/>
  <c r="I10" i="2" s="1"/>
  <c r="F6" i="6" l="1"/>
  <c r="C6" i="6"/>
  <c r="E6" i="6"/>
  <c r="F7" i="4"/>
  <c r="E7" i="4"/>
  <c r="E5" i="4"/>
  <c r="F4" i="4"/>
  <c r="K4" i="6"/>
  <c r="K10" i="6" s="1"/>
  <c r="I4" i="6"/>
  <c r="I10" i="6" s="1"/>
  <c r="S5" i="4"/>
  <c r="U5" i="4"/>
  <c r="T5" i="4"/>
  <c r="T4" i="5"/>
  <c r="T10" i="5" s="1"/>
  <c r="R4" i="5"/>
  <c r="R10" i="5" s="1"/>
  <c r="H8" i="6"/>
  <c r="O5" i="6"/>
  <c r="P5" i="6"/>
  <c r="J4" i="6"/>
  <c r="J10" i="6" s="1"/>
  <c r="I6" i="4"/>
  <c r="N5" i="4"/>
  <c r="P5" i="4"/>
  <c r="D4" i="4"/>
  <c r="C4" i="4"/>
  <c r="N9" i="2"/>
  <c r="P9" i="2"/>
  <c r="O9" i="2"/>
  <c r="J9" i="2"/>
  <c r="P8" i="2"/>
  <c r="O8" i="2"/>
  <c r="T6" i="2"/>
  <c r="R10" i="2"/>
  <c r="M8" i="2"/>
  <c r="U7" i="4"/>
  <c r="D4" i="6"/>
  <c r="J7" i="5"/>
  <c r="E7" i="5"/>
  <c r="H7" i="5"/>
  <c r="N6" i="5"/>
  <c r="J6" i="5"/>
  <c r="H5" i="5"/>
  <c r="I5" i="5"/>
  <c r="F5" i="5"/>
  <c r="D5" i="5"/>
  <c r="J4" i="5"/>
  <c r="J10" i="5" s="1"/>
  <c r="I4" i="5"/>
  <c r="I10" i="5" s="1"/>
  <c r="M8" i="6"/>
  <c r="P8" i="6"/>
  <c r="F8" i="6"/>
  <c r="F7" i="6"/>
  <c r="D7" i="6"/>
  <c r="M5" i="6"/>
  <c r="E4" i="6"/>
  <c r="R6" i="4"/>
  <c r="U6" i="4"/>
  <c r="S6" i="4"/>
  <c r="N6" i="4"/>
  <c r="M5" i="4"/>
  <c r="K5" i="4"/>
  <c r="C5" i="4"/>
  <c r="H4" i="4"/>
  <c r="H10" i="4" s="1"/>
  <c r="J4" i="4"/>
  <c r="J10" i="4" s="1"/>
  <c r="K4" i="4"/>
  <c r="K10" i="4" s="1"/>
  <c r="I4" i="4"/>
  <c r="I10" i="4" s="1"/>
  <c r="T9" i="2"/>
  <c r="S8" i="2"/>
  <c r="T8" i="2"/>
  <c r="R8" i="2"/>
  <c r="U8" i="2"/>
  <c r="N8" i="2"/>
  <c r="S7" i="2"/>
  <c r="U7" i="2"/>
  <c r="T7" i="2"/>
  <c r="J6" i="2"/>
  <c r="P6" i="5"/>
  <c r="O6" i="5"/>
  <c r="C8" i="6"/>
  <c r="D8" i="6"/>
  <c r="E8" i="6"/>
  <c r="S7" i="6"/>
  <c r="T7" i="6"/>
  <c r="U7" i="6"/>
  <c r="E5" i="6"/>
  <c r="F5" i="6"/>
  <c r="K6" i="4"/>
  <c r="H6" i="4"/>
  <c r="F6" i="4"/>
  <c r="E6" i="4"/>
  <c r="C6" i="4"/>
  <c r="O4" i="4"/>
  <c r="O10" i="4" s="1"/>
  <c r="N4" i="4"/>
  <c r="N10" i="4" s="1"/>
  <c r="H9" i="2"/>
  <c r="I9" i="2"/>
  <c r="D7" i="5"/>
  <c r="C6" i="5"/>
  <c r="F6" i="5"/>
  <c r="E6" i="5"/>
  <c r="D6" i="5"/>
  <c r="U4" i="5"/>
  <c r="U10" i="5" s="1"/>
  <c r="I5" i="6"/>
  <c r="K5" i="6"/>
  <c r="C4" i="6"/>
  <c r="H7" i="4"/>
  <c r="J5" i="4"/>
  <c r="H5" i="4"/>
  <c r="H4" i="6"/>
  <c r="H10" i="6" s="1"/>
  <c r="R6" i="2"/>
  <c r="R7" i="5"/>
  <c r="S7" i="5"/>
  <c r="T7" i="5"/>
  <c r="O4" i="5"/>
  <c r="O10" i="5" s="1"/>
  <c r="M4" i="5"/>
  <c r="M10" i="5" s="1"/>
  <c r="P4" i="5"/>
  <c r="P10" i="5" s="1"/>
  <c r="C4" i="5"/>
  <c r="C10" i="5" s="1"/>
  <c r="F4" i="5"/>
  <c r="E4" i="5"/>
  <c r="S8" i="6"/>
  <c r="R8" i="6"/>
  <c r="M7" i="6"/>
  <c r="O7" i="6"/>
  <c r="N7" i="6"/>
  <c r="O6" i="6"/>
  <c r="N6" i="6"/>
  <c r="N5" i="6"/>
  <c r="P6" i="4"/>
  <c r="U4" i="4"/>
  <c r="U10" i="4" s="1"/>
  <c r="T4" i="4"/>
  <c r="T10" i="4" s="1"/>
  <c r="R4" i="4"/>
  <c r="R10" i="4" s="1"/>
  <c r="R9" i="2"/>
  <c r="S9" i="2"/>
  <c r="K7" i="2"/>
  <c r="J7" i="2"/>
  <c r="R7" i="2"/>
  <c r="P7" i="2"/>
  <c r="I7" i="2"/>
  <c r="M6" i="2"/>
  <c r="O6" i="2"/>
  <c r="P6" i="2"/>
  <c r="T10" i="2"/>
  <c r="I7" i="4"/>
  <c r="M6" i="4"/>
  <c r="K9" i="2"/>
  <c r="U5" i="2"/>
  <c r="I5" i="2"/>
  <c r="R5" i="2"/>
  <c r="H5" i="2"/>
  <c r="K5" i="2"/>
  <c r="P5" i="2"/>
  <c r="I7" i="5"/>
  <c r="M6" i="5"/>
  <c r="E7" i="6"/>
  <c r="D7" i="4"/>
  <c r="J6" i="4"/>
  <c r="E4" i="4"/>
  <c r="E10" i="4" s="1"/>
  <c r="U4" i="2"/>
  <c r="U10" i="2" s="1"/>
  <c r="E4" i="2"/>
  <c r="I8" i="2"/>
  <c r="D9" i="2"/>
  <c r="E9" i="2"/>
  <c r="F9" i="2"/>
  <c r="C9" i="2"/>
  <c r="C8" i="2"/>
  <c r="D8" i="2"/>
  <c r="J8" i="2"/>
  <c r="K8" i="2"/>
  <c r="H8" i="2"/>
  <c r="E8" i="2"/>
  <c r="F8" i="2"/>
  <c r="E7" i="2"/>
  <c r="D7" i="2"/>
  <c r="F7" i="2"/>
  <c r="F6" i="2"/>
  <c r="C6" i="2"/>
  <c r="E6" i="2"/>
  <c r="D6" i="2"/>
  <c r="E5" i="2"/>
  <c r="F5" i="2"/>
  <c r="D5" i="2"/>
  <c r="C5" i="2"/>
  <c r="D4" i="2"/>
  <c r="F4" i="2"/>
  <c r="C4" i="2"/>
  <c r="E10" i="5" l="1"/>
  <c r="D10" i="5"/>
  <c r="F10" i="5"/>
  <c r="F10" i="6"/>
  <c r="C10" i="6"/>
  <c r="D10" i="6"/>
  <c r="E10" i="6"/>
  <c r="D10" i="4"/>
  <c r="F10" i="4"/>
  <c r="C10" i="4"/>
  <c r="E10" i="2"/>
  <c r="F10" i="2"/>
  <c r="D10" i="2"/>
  <c r="C10" i="2"/>
</calcChain>
</file>

<file path=xl/sharedStrings.xml><?xml version="1.0" encoding="utf-8"?>
<sst xmlns="http://schemas.openxmlformats.org/spreadsheetml/2006/main" count="560" uniqueCount="405">
  <si>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</si>
  <si>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</si>
  <si>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</si>
  <si>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</si>
  <si>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</si>
  <si>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</si>
  <si>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</si>
  <si>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</si>
  <si>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</si>
  <si>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</si>
  <si>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</si>
  <si>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</si>
  <si>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</si>
  <si>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</si>
  <si>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</si>
  <si>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</si>
  <si>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</si>
  <si>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</si>
  <si>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</si>
  <si>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</si>
  <si>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</si>
  <si>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</si>
  <si>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</si>
  <si>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</si>
  <si>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</si>
  <si>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</si>
  <si>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</si>
  <si>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</si>
  <si>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</si>
  <si>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</si>
  <si>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</si>
  <si>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</si>
  <si>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</si>
  <si>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</si>
  <si>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</si>
  <si>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</si>
  <si>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</si>
  <si>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</si>
  <si>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</si>
  <si>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</si>
  <si>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</si>
  <si>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</si>
  <si>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</si>
  <si>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</si>
  <si>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</si>
  <si>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</si>
  <si>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</si>
  <si>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</si>
  <si>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</si>
  <si>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</si>
  <si>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</si>
  <si>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</si>
  <si>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</si>
  <si>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</si>
  <si>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</si>
  <si>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</si>
  <si>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</si>
  <si>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</si>
  <si>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</si>
  <si>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</si>
  <si>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</si>
  <si>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</si>
  <si>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</si>
  <si>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</si>
  <si>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</si>
  <si>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</si>
  <si>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</si>
  <si>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</si>
  <si>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</si>
  <si>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</si>
  <si>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</si>
  <si>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</si>
  <si>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</si>
  <si>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</si>
  <si>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</si>
  <si>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</si>
  <si>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</si>
  <si>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</si>
  <si>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</si>
  <si>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</si>
  <si>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</si>
  <si>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</si>
  <si>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</si>
  <si>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</si>
  <si>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</si>
  <si>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</si>
  <si>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</si>
  <si>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</si>
  <si>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</si>
  <si>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</si>
  <si>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</si>
  <si>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</si>
  <si>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</si>
  <si>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</si>
  <si>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</si>
  <si>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</si>
  <si>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</si>
  <si>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</si>
  <si>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</si>
  <si>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</si>
  <si>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</si>
  <si>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</si>
  <si>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</si>
  <si>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</si>
  <si>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</si>
  <si>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</si>
  <si>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</si>
  <si>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</si>
  <si>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</si>
  <si>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</si>
  <si>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</si>
  <si>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</si>
  <si>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</si>
  <si>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</si>
  <si>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</si>
  <si>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</si>
  <si>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</si>
  <si>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</si>
  <si>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</si>
  <si>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</si>
  <si>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</si>
  <si>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</si>
  <si>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</si>
  <si>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</si>
  <si>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</si>
  <si>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</si>
  <si>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</si>
  <si>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</si>
  <si>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</si>
  <si>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</si>
  <si>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</si>
  <si>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</si>
  <si>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</si>
  <si>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</si>
  <si>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</si>
  <si>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</si>
  <si>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</si>
  <si>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</si>
  <si>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</si>
  <si>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</si>
  <si>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</si>
  <si>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</si>
  <si>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</si>
  <si>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</si>
  <si>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</si>
  <si>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</si>
  <si>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</si>
  <si>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</si>
  <si>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</si>
  <si>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</si>
  <si>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</si>
  <si>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</si>
  <si>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</si>
  <si>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</si>
  <si>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</si>
  <si>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</si>
  <si>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</si>
  <si>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</si>
  <si>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</si>
  <si>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</si>
  <si>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</si>
  <si>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</si>
  <si>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</si>
  <si>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</si>
  <si>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</si>
  <si>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</si>
  <si>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</si>
  <si>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</si>
  <si>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</si>
  <si>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</si>
  <si>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</si>
  <si>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</si>
  <si>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</si>
  <si>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</si>
  <si>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</si>
  <si>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</si>
  <si>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</si>
  <si>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2016</t>
  </si>
  <si>
    <t>AÑO 2017</t>
  </si>
  <si>
    <t>AÑO 2023</t>
  </si>
  <si>
    <t>AÑO 2024</t>
  </si>
  <si>
    <t>AÑO 2025</t>
  </si>
  <si>
    <t>AÑO 2026</t>
  </si>
  <si>
    <t>Se diseñó encuesta de apropiación del horizonte institucional.
Elaboración y distribución de folletos con el horizonte institucional.
Difusión de videos del horizonte institucional.</t>
  </si>
  <si>
    <t>Hay metas establecidas para la institución integrada e inclusiva, pero solamente algunas responden a sus objetivos y al direccionamiento estratégico.</t>
  </si>
  <si>
    <t xml:space="preserve">Proyecto Educativo Institucional.
Actas del Consejo Directivo.
Actas del Consejo Académico.  </t>
  </si>
  <si>
    <t>La institución cuenta con un proceso de divulgación y apropiación del direccionamiento estratégico que incluye diversos medios: comunicados, carteleras, murales, talleres, grupos de encuentro, conversatorios, etc</t>
  </si>
  <si>
    <t>Plataforma de WEBCOLEGIOS. 
Circulares institucionales. 
Medios tecnológicos.</t>
  </si>
  <si>
    <t>Los procesos de inclusión de personas de diferentes grupos poblacionales o diversidad cultural están bajo la responsabilidad de cada sede; no responden a una estrategia institucional articulada y conocida por todos los estamentos de la comunidad educativa.</t>
  </si>
  <si>
    <t xml:space="preserve">Proyecto Educativo Institucional.
Sistema Institucional de Evaluación de Estudiantes - SIEE. 
Plan individual de ajustes razonalbles - PIAR.
Plataforma SIMAT. </t>
  </si>
  <si>
    <t>La institución cuenta con un conjunto de criterios básicos acerca de su manejo y éstos son aplicados parcialmente por las sedes.
Se generaron mecanismos institucionales liderados por los docentes donde se demostró su liderazgo.</t>
  </si>
  <si>
    <t>Proyecto Educativo Institucional.
Circulares institucionales.
Actas del Consejo Directivo.
Reuniones de Padres de Familia en el año lectivo 2023.</t>
  </si>
  <si>
    <t xml:space="preserve">La mayoría de planes, proyectos y acciones están articulados al planteamiento estratégico de la institución integrada e inclusiva y se trabaja en equipo para articular las acciones. Falta analizar los resultados de los procesos. </t>
  </si>
  <si>
    <t>Proyecto Educativo Institucional.
Proyectos Transversales.
Asamblea de Padres de Familia.
Plan de Estudio.
Conferencias y conversatorios pedagógicos.      Los PPP se ejecutan solo a nivel interno.</t>
  </si>
  <si>
    <r>
      <rPr>
        <sz val="8"/>
        <color indexed="8"/>
        <rFont val="Arial"/>
        <family val="2"/>
      </rPr>
      <t>La institución cuenta con una estrategia pedagógica coherente con la misión, la visión
y los principios institucionales. Esta se aplica en el desarrollo de los talleres en las diferentes sedes, niveles y grados.
Falta la articulación entre los diferentes niveles</t>
    </r>
    <r>
      <rPr>
        <sz val="11"/>
        <color indexed="8"/>
        <rFont val="Arial"/>
        <family val="2"/>
      </rPr>
      <t>.</t>
    </r>
  </si>
  <si>
    <t>Proyecto Educativo Institucional.
Programa Todos a Aprender - PTA.
Acta de apropiación del P.E.I por Consejo Directivo.
Asamblea de Padres de Familia.
Planeadores de clase.
Práctica Pedagógica.</t>
  </si>
  <si>
    <t>La institución utiliza con algún grado de sistematización la información que está disponible en sus archivos (resultados de sus autoevaluaciones, evaluaciones de desempeño de docentes y administrativos), así como aquella que proviene de otras instancias.  Falta generar una mayor eficiencia en la Secreatría de la Institución Educativa.</t>
  </si>
  <si>
    <t>Documento de protocolos de evaluación docente 1278.
Documento análisis de las evaluaciones externas.
Autoevaluaciones institucionales.
Plan de Mejoramiento Institucional.
Comunicados internos.</t>
  </si>
  <si>
    <t>La institución ha establecido un proceso para realizar la autoevaluación, mediante instrumentos y procedimientos claros para las distintas sedes, pero éstos todavía no son utilizados integralmente.</t>
  </si>
  <si>
    <t>Documento formato de Autoevaluación Institucional.
Manual de procedimientos de la institución.
Actas de socialización con Padres de Familia.  Actas de seguimiento de los procesos y procedimientos de la autoevaluacion periododica del cump{limkiento de metas institucionales
Definición de los Equipos de Gestión.
Comunicados internos.</t>
  </si>
  <si>
    <t xml:space="preserve">Actas de reuniones del Concejo Directivo.
Acta de elección del representante de los padres de familia. 
Acta de elección del representante de los docentes. 
Acta de elección del representante de los estudiantes. 
Acta del representante de los exalumnos y del sector productivo. </t>
  </si>
  <si>
    <t>El Consejo Académico está conformado en el marco de la integración institucional, y cuenta con una metodología de trabajo orientada al diseño y la implementación del proyecto pedagógico. Se reunió con regularidad pero en lagunas ocasiones no asistieron algunos de sus miembros, afectando negativamente las decisiones. El Consejo Académico esta definido por los jefes de área. Se adelantan capacitaciones al cuerpo docente sobre fundamentos pedagógicos. Se trabaja en la Institución el Programa Todos a Aprender - PTA, donde se han realizado procesos de formación docente.</t>
  </si>
  <si>
    <t>Actas de conformación del Consejo Académico.
Actas de reuniones del Consejo Académico.
Procesos de formación docente. 
Actas del programa Todos a Aprender - PTA.
Contribuciones individuales de los docentes 1278.
Plan de estudio.                                                                      Falta realizar el seguimiento al cumplimiento de las metas planteadas por el consejo académico</t>
  </si>
  <si>
    <t>Evidencia fotográfica. Actas de escrutinio. Actas de Posesión de Personero y Contralor.                                         Material audiovisual e impreso sobre campañas de candidatura para todas las sedes.</t>
  </si>
  <si>
    <t>Está conformada la asamblea de padres de familia, pero ésta no se reúne periódicamente para deliberar y tomar decisiones sobre los temas de su competencia.  
Se convocan las asambleas de padres de familia y se designan los representantes al  Concejo Directivo y es reconocida como la instancia de representación de estos integrantes de la comunidad educativa. 
Este año tuvo la participación de los representantes de todas las Sedes de la institución.</t>
  </si>
  <si>
    <t xml:space="preserve">Asamble general de padres de familia 
Actas de Reunión de Padres de Familia de todas las sedes. Evidencia fotográfica.  Falta funcionalidad de la asamblea de padres
</t>
  </si>
  <si>
    <t>El consejo de padres de familia solamente se reúne esporádicamente para trabajar sobre los asuntos de su competencia.                                                         Este año se creo el consejo de padres con representantes de todas las sedes y se sigue trabajando en la elaboración de manual de funciones y la socialización del mismo.</t>
  </si>
  <si>
    <t>Conformación del Consejo de padres de famila.
Actas de reuniones con padres de familia.                                                  Falta apropiacion de la funcionalidad del consejo de padres</t>
  </si>
  <si>
    <t>Evaluacion continua y mejoramiento de la comunicación. 
Apropiacion y aceptacion  de los mecanismos de comunicación por parte de la comunidad educativa.</t>
  </si>
  <si>
    <t>Servicios de mensajería electrónica: WhatsApp.
Circulares institucionales (38). 
Plataforma WEBCOLEGIOS y correo electrónico institucional. 
Resoluciones de parte de Rectoría.
Resoluciones de Asignación Académica.</t>
  </si>
  <si>
    <t>La institución cuenta con una estrategia para fortalcer el trabajo en equipo en los diferentes procesos institucionales. Además, se cuenta con una metodología para realizar reuniones efectivas. El continuo traslado de docentes ha descoordinado el andamiaje del equipo de trabajo y de las gestiones.</t>
  </si>
  <si>
    <t>Proceso de construción y apropiación del SIEE.
Actas de integración de las cuatro gestiones.
Contribuciones individuales de los docentes 1278.
Actas de socialización de Autoevaluación Institucional y Plan de Mejoramiento Institucional.
Día E.
Metas formuladas en el Día E.</t>
  </si>
  <si>
    <t xml:space="preserve">Politicas definidas en el PEI, para el reconocimiento de estimulos y  logros institucionales. </t>
  </si>
  <si>
    <t>Distintivos para las Izada de Bandera. Publicación en el cuadro de honor de estudiantes sobresalientes periódicamente. 
Distinciones contempaldas en el Manual de Convivecia en el Capítulo VII - Artículo 27.
Acto de graduación.</t>
  </si>
  <si>
    <t>La institucion ha diseñado mecanismos para la identificacion de buenas paracticas pedagogicas liderada por docentes que recogen, analizan y evaluan cada experincia.</t>
  </si>
  <si>
    <t>PEI.
Formatos. 
Archivo digitalizado.
Documentos de experiencias significativas.</t>
  </si>
  <si>
    <t>Los estudiantes se identifican con la institución a través de elementos tales como las instalaciones, el escudo, el uniforme o el himno, pero también con aspectos relacionados con la filosofía y los valores institucionales. Los estudiantes se identifican con la institución a través de elementos tales como las instalaciones, el escudo, el uniforme o el himno, pero también con aspectos relacionados con la filosofía y los valores institucionales: "Ciencia, virtud y trabajo".
Aún falta generar sentido de pertinencia por las actividades institucionales a algunos docentes, a los estudiantes y a los padres de familia.</t>
  </si>
  <si>
    <t>Proyecto Educativo Institucional.
Acta de izada de bandera.
Archivos fotográficos.
Conocimiento e identificación de los símbolos e insignias y uniforme institucional.
Organización de actividades de la Institución Educativa: Juegos Interclases, Juegos Intersedes, Día del Idioma, Feria de la Ciencia</t>
  </si>
  <si>
    <t>Algunas sedes de la institución tienen áreas insuficientes y poco organizadas, lo que conlleva al hacinamiento y a un sentimiento de escasa estimulación y apropiación. La dotación es precaria. La institución no posee espacios suficientes para realizar las labores académicas, administrativas y recreativas, pero éstas se mantienen limpias y ordenadas. 
- Se están adecuando la pintura de las algunas sedes: La Unión, Pueblitos, La Martica, Astilleros, La Ye, Cerro González, Risaralda, Cerro León y la Sede Central.
- Se realizó la adecuación del piso de la sede Pueblitos.
- Se adecuaron las baterias sanitarias de Cerro González y Rancho Grande.
- Se gestionó la construcción de un aula de clase para la sece Central.
- Se encerró la Granja de la Institución.
La dotación es inadecuada, especialmente en materia de mobiliario. 
Las condiciones de las aulas no son las adecuadas por la poca ventilación de los mismos.
En la sede Central es necesario el aseo constante y la decuación de la bateria sanitaria.</t>
  </si>
  <si>
    <t>Todas las sedes no tienen planos, ni propiedad de terreno.
Actas de dotación de suministros.
Facturas de compras de material de dotación.
Evidencias fotográficas.
Contratación.
Cumplimiento del Presupuesto anual.</t>
  </si>
  <si>
    <t>Al inicio del año escolar en todas las sedes se explican a los estudiantes nuevos, el horizonte institucional, los principales aspectos del Manual de Convivencia y del Sistema Institucional de Evaluación de Estudiantes - SIEE.
Falta diseñar las políticas institucionales de Inducción a nuevos estudiantes, docentes, administrativos y padres de familia.</t>
  </si>
  <si>
    <t>Reunión general de bienvenida.
Carteleras informativas.
Saludo y reunión de bienvenida.
Pactos de aula.
Asamblea general de padres de familia.
Conformación del Consejo Estudiantil.</t>
  </si>
  <si>
    <t>Entrega de Constancias de desempeño escolar anual. 
Estrategias de recibimiento y motivación para los estudiantes al ingreso del año escolar.
Izadas de bandera.
Menciones de honor.
Boletines periódicos.
Actas de Comisión de Evaluación y Promoción.</t>
  </si>
  <si>
    <t xml:space="preserve">La institución ha elaborado un Manual de Convivencia que orienta las acciones de los diferentes estamentos de la comunidad educativa, en concordancia con el PEI.
Se debe implementar un cronograma estructurado de atención de Psicoorientación Escolar a las sedes.
Se debe hacer apropiación del Debido Proceso por parte de la comunidad educativa .Rreestructurar continuamente el  Manual de Convivencia </t>
  </si>
  <si>
    <t>Proyecto Educativo Institucional.
Manual de Convivencia. 
Actas de las mesas de trabajo. 
Plataforma WEBCOLEGIOS.
Formatos del Debido Proceso para las faltas tipo I, II y III.
Actas de remisión a Psicoorientación Escolar.</t>
  </si>
  <si>
    <t>La institución realiza acciones organizadas para propiciar el bienestar de todas y todos los estudiantes, logrando buena calidad y cobertura, pero éstas no siempre se ejecutan de manera oportuna y articulada con las ofertas brindadas por otras entidades.</t>
  </si>
  <si>
    <t xml:space="preserve">Evidencias fotográficas de talleres de tránsito  y seguridad vial.
Escuelas de padres. 
Actas de reunión de Padres de Familia.
Listados de asistencia.
Transporte escolar.
Restaurante escolar.
SIMAT.       </t>
  </si>
  <si>
    <t>El comité de convivencia esta organizado pero hace falta funcionalidad y un manual de procedimientos para cada miembro que lo conforma.</t>
  </si>
  <si>
    <t>cocomité de convvencia conformado
PEI.
Manual de Convivencia.                                                                 Falta realizar seguimiento a las estragtegias plantedas para la resolucion pacifica de conflictos</t>
  </si>
  <si>
    <t>comité de convvencia conformado
PEI.
Manual de Convivencia.                                                                 Falta realizar seguimiento a las estragtegias plantedas para la resolucion pacifica de conflictos</t>
  </si>
  <si>
    <t>La institución cuenta con algunos mecanismos para manejar casos difíciles – problemas psicológicos, consumo de sustancias psicoactivas, dificultades en la socialización – y éstos se utilizan de manera puntual en algunas sedes o niveles.           Falta la identificacion de las señales de riesgo y el diseño de las actividades y protocolos para la atención de los estudiantes que presentan dificulatades en el comportamiento  o estan en situaciones de vulnerabilidad</t>
  </si>
  <si>
    <t>Proyecto Educativo Institucional.
Manual de Convivencia.
Actas de comité de convivencia escolar. Resoluciones.
Circulares institucionales.
Servicio de Psicoorientación.
Actas de casos disciplinarios.
Ruta de atención integral.
Documento con las estrategias y actividades planteadas.     seguimiento a las metas planteadas</t>
  </si>
  <si>
    <t>La institución establece comunicaciones con las familias o acudientes en función de las demandas y necesidades presentadas. De manera general, cada sede posee sus propios canales de comunicación con los padres de familia de manera directa.</t>
  </si>
  <si>
    <t>Actas de reuniones con padres de familia.
Citaciones por situaciones presentadas de casos especiales.
Actas de remisión a Psicoorientación.
Actas de Comisión de Evaluación y Promoción.
Asamblea de padres de familia.</t>
  </si>
  <si>
    <t>La institución cuenta con una política de comunicación e interacción con las autoridades educativas, y se han establecido los canales, el tipo y la periodicidad de la información. Hay principios de planeación y articulación de los esfuerzos y acciones del establecimiento para cubrir sus metas y objetivos. Registro de Gestión ante Secretaria de Educación Departamental.
Hay comunicación directa con la Alcaldía Municipal de El Zulia.</t>
  </si>
  <si>
    <t xml:space="preserve">Participación en proyectos de inversión por parte de la Secretaría de Educación Departamental.
Proyecos de inversión y mejoramiento por parte de la Alcaldía Municipal de El Zulia.
Cumplimiento de procesos en la plataforma ENJAMBRE.
Comunicados internos con base en la inforación de la Secretaría de Educación Departamental.
</t>
  </si>
  <si>
    <t>La institución cuenta con una política para el establecimiento de alianzas o acuerdos con diferentes entidades para apoyar la ejecución de sus proyectos. Sin embargo no se hace seguimiento sistemáttico a sus resultados.</t>
  </si>
  <si>
    <t>Convenios interinstitucionales con el SENA. 
Programa Todos Aprender del MEN. 
Programa de alimentación escolar. 
Computadores para educar.</t>
  </si>
  <si>
    <t>La institución establece relaciones esporádicas con el sector productivo en ocasiones se reciben aportes y donaciones  y en otros casos cuenta con acceso a laboratorios talleres y espacios recreativos.</t>
  </si>
  <si>
    <t xml:space="preserve">Registro de donaciones de COAGRONORTE y ASOZULIA.  Se debe establecer comunicación y definir convenios con el sector productivo para que los estudiantes tengan la oportunidad de desarrollar proyectos productivos </t>
  </si>
  <si>
    <t>Se cuenta con una formulación de la misión, la visión y los principios que articulan e identifican a la institución como un todo. Estos elementos han sido apropiados parcialmente por la comunidad educativa.</t>
  </si>
  <si>
    <t>El consejo directivo se reúne periódicamente
de acuerdo con el cronograma establecido.
Sin embargo, no hace un seguimiento sistemático al plan de trabajo.</t>
  </si>
  <si>
    <t>La comisión de evaluación y promoción se reúne oportunamente en el marco de la integración institucional, toma las decisiones pertinentes y apoya la definición de políticas institucionales de evaluación que favorece a la diversidad de la población.</t>
  </si>
  <si>
    <t xml:space="preserve">Actas de comisión y evaluación.
Procesos de Superación de dificultades.
Plataforma WEBCOLEGIOS.
Actas de Superación de dificultades.
Participación de los padres de familia.
Actas de compromiso de padres de familia y estudiantes.   </t>
  </si>
  <si>
    <t>El comité de convivencia se reúne periódicamente y es reconocido como la instancia encargada de analizar y plantear soluciones a los problemas de convivencia que se presentan en la institución</t>
  </si>
  <si>
    <t>Acta de conformación del comité de convivencia.
Actas del Comité de Convivencia.
Procesos disciplinarios.
Procesos por parte de la Psicoorientación.  Falta reaqlizar seguimiento a la efectividad de las estrategias planteadas para generar un ambiente de sana convivencia</t>
  </si>
  <si>
    <t>El consejo estudiantil se reúne periódicamente y es reconocido como la instancia de representación de los intereses de todos y todas los estudiantes de la institución.</t>
  </si>
  <si>
    <t xml:space="preserve">Actas de elección del Personero Estudiantil.
Actas de elección del Contralor Estudiantil.
Actas de elección del representante de los estudiantes al Consejo Directivo.
Acta Concejo Estudiantil. </t>
  </si>
  <si>
    <t>La institución cuenta con un personero elegido democráticamente que representa a todas y todos los estudiantes de todas las sedes, pero no es tenido en cuenta en las decisiones.</t>
  </si>
  <si>
    <t>INSTITUTO AGRICOLA RISARALDA</t>
  </si>
  <si>
    <t>29 de Noviembre del 2023</t>
  </si>
  <si>
    <t>Vereda Astilleros</t>
  </si>
  <si>
    <t>El Zulia</t>
  </si>
  <si>
    <t>N.A.</t>
  </si>
  <si>
    <t>ieinstituoagricolarisaralda@gmail.com</t>
  </si>
  <si>
    <t>Wilson Emilio Villegas Bedoya</t>
  </si>
  <si>
    <t xml:space="preserve">Nelly Rosalba Garcia </t>
  </si>
  <si>
    <t>Docente</t>
  </si>
  <si>
    <t>Docente Líder Gestión Directiva</t>
  </si>
  <si>
    <t>Derly Moreno</t>
  </si>
  <si>
    <t>Yolanda Atuesta</t>
  </si>
  <si>
    <t>Jhon Jairo Matiu</t>
  </si>
  <si>
    <t xml:space="preserve">Martha Rocio Jaimes </t>
  </si>
  <si>
    <t>Guimar Galvis Zapata</t>
  </si>
  <si>
    <t>Tania Medina</t>
  </si>
  <si>
    <t>Nelly Rosalba García</t>
  </si>
  <si>
    <t>Martha rocio Jaimes</t>
  </si>
  <si>
    <t>Directivo</t>
  </si>
  <si>
    <t>Yoli Mongui Ortíz</t>
  </si>
  <si>
    <t xml:space="preserve">MANUAL DE PROCEDIMIENTOS COMPLETO </t>
  </si>
  <si>
    <t xml:space="preserve">APROPIACION DEL HORIZONTE INSTITUCIONAL </t>
  </si>
  <si>
    <t xml:space="preserve">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                         </t>
  </si>
  <si>
    <t>Plan de Estudio.
Orientaciones del Programa Todos a Aprender PTA.
Sistema Institucional de Evaluación de Estudiantes - SIEE.
Actas de asistencia a los procesos de formación por parte de Coordinación.
Control Diario.
Planes de Aula.</t>
  </si>
  <si>
    <r>
      <t xml:space="preserve">La institución reconoce que las
tareas escolares tienen una gran
importancia pedagógica; sin
embargo, los docentes las manejan bajo criterios individuales.                                               </t>
    </r>
    <r>
      <rPr>
        <b/>
        <i/>
        <sz val="9"/>
        <color indexed="8"/>
        <rFont val="Arial"/>
        <family val="2"/>
      </rPr>
      <t>No existen políticas institucionales para la estrategias de tareas escolares.</t>
    </r>
  </si>
  <si>
    <t>Plan de Estudio.
Orientaciones del Programa Todos a Aprender PTA.
Sistema Institucional de Evaluación de Estudiantes - SIEE.
Actas de Comisión de Evaluación y Promoción.</t>
  </si>
  <si>
    <t>La institución tiene una política sobre el uso de los recursos
para el aprendizaje, pero ésta
no está articulada con la propuesta pedagógica.</t>
  </si>
  <si>
    <t>Proyecto Educativo Institucional.
Plan de Estudio.
Orientaciones del Programa Todos a Aprender PTA.
Actas de asistencia a los procesos de formación por parte de Coordinación.
Sistema Institucional de Evaluación de Estudiantes - SIEE.</t>
  </si>
  <si>
    <r>
      <t xml:space="preserve">La institución cuenta con una política sobre el uso apropiado de los tiempos destinados a los aprendizajes, la cual es implementada de manera flexible de acuerdo con las características y necesidades de los estudiantes.                     </t>
    </r>
    <r>
      <rPr>
        <b/>
        <i/>
        <sz val="9"/>
        <color indexed="8"/>
        <rFont val="Arial"/>
        <family val="2"/>
      </rPr>
      <t>No obstante, hay pocas oportunidades para complementarlo con actividades extracurriculares y de refuerzo.</t>
    </r>
  </si>
  <si>
    <t>Definición de asignaturas y horas de clase por grado.  
Control Diario. 
Registro en el reporte de boletines por periodo. 
Sistematización de la asistencias e informes a padres de familia. 
Formato de  control de cumplimiento de jornada escolar para docentes y estudiantes.
Manual de Convivencia.</t>
  </si>
  <si>
    <t xml:space="preserve">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 
Los Proyectos Transversales se encuentra en proceso de aproppiación. </t>
  </si>
  <si>
    <t>Plan de Estudio.
Orientaciones del Programa Todos a Aprender PTA.
Sistema Institucional de Evaluación de Estudiantes - SIEE.
Plataforma WEBCOLEGIOS.  Caracterización de estudiantes de inclusión.</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</si>
  <si>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</si>
  <si>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Plan de Estudio.
Orientaciones del Programa Todos a Aprender PTA.
Sistema Institucional de Evaluación de Estudiantes - SIEE.
Plataforma WEBCOLEGIOS.</t>
  </si>
  <si>
    <t>Ocasionalmente se han establecido procesos administrativos para la dotación, el uso y el mantenimiento de los recursos para el aprendizaje. Cuando existen, se aplican esporádicamente.                                
Durante el 2023  se realizó mantenimiento a las instalaciones de la sede central (baño, techo, muro, soldadura de ventanas).
Mantenimiento de computadores en las sedes.
Mantenimiento de aires acondicionados en las sedes de primaria. 
La dotación es muy limitada para la ejecución de los procesos pedagógicos"</t>
  </si>
  <si>
    <t>Rubro autorizado y firmado por el Consejo Directivo para la adquisición de recursos del aprendizaje.
Presupuesto anual. 
Facturas.
Plan de compras.
Rendición de cuentas por parte de la Rectoría de la Institución Educativa. Mantenimiento de laboratorios y elemetos electrónicos (computadores, video-beam, microscopioas, ventiladores, etc.)                                               Red wifi con capacidad suficiente al número de estudiantes.</t>
  </si>
  <si>
    <t xml:space="preserve">Los mecanismos para el seguimiento a las horas efectivas de clase recibidas por los estudiantes hacen parte de un sistema de mejoramiento institucional que se implementa en todas las  sedes y es aplicado por los docentes.                                         </t>
  </si>
  <si>
    <t>Definición de asignaturas y horas de clase por grado.  
Hojas de control de coordinación. 
Registro en el reporte de boletines por periodo. 
Sistematización de la asistencias e informes a padres de familia. 
Formato de  control de cumplimiento de jornada escolar para docentes y estudiantes.
Manual de Convivencia.
Plataforma WEBCOLEGIOS.</t>
  </si>
  <si>
    <r>
      <t xml:space="preserve">La institución tiene una política de evaluación
fundamentada en los lineamientos curriculares,
los estándares básicos de competencias y los
artículos 2° y 3° del Decreto 230 de 2002 y el
articulo 8 del decreto 2082 de 1996, la cual se
refleja en las prácticas de los docentes.   </t>
    </r>
    <r>
      <rPr>
        <sz val="9"/>
        <color indexed="8"/>
        <rFont val="Arial"/>
        <family val="2"/>
      </rPr>
      <t xml:space="preserve">                              </t>
    </r>
  </si>
  <si>
    <t>Proyecto Educativo Institucional.
Plan de Estudio.
Planes de mejoramiento.
Sistema Institucional de Evaluación de Estudiantes - SIEE.
Actas del Comité de evaluación y promoción.
Plataforma WEBCOLEGIOS.</t>
  </si>
  <si>
    <r>
      <t xml:space="preserve">Las prácticas pedagógicas se basan en la comunicación, la cogestión del aprendizaje y la relación afectiva y la valoración de la diversidad de los estudiantes, como elementos facilitadores del proceso de enseñanza-aprendizaje, y esto se evidencia en las relaciones recíprocas y en las estrategias de aprendizaje utilizadas.   </t>
    </r>
    <r>
      <rPr>
        <b/>
        <i/>
        <sz val="9"/>
        <color indexed="8"/>
        <rFont val="Arial"/>
        <family val="2"/>
      </rPr>
      <t xml:space="preserve">                     
El desinteres del estudiante dificulta su aprendizaje. </t>
    </r>
  </si>
  <si>
    <t>PEI. Planes de aula de cada docente</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</si>
  <si>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</si>
  <si>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 de Estudio.
Orientaciones del Programa Todos a Aprender PTA.
Preparadores de clase.
Control Diario.
Procesos de seguimiento.
Acciones de seguimiento y control.</t>
  </si>
  <si>
    <r>
      <t xml:space="preserve">En la institución se presentan esfuerzos colectivos por trabajar con estrategias  lternativas a la clase magistral. Además,  se tienen en cuenta los intereses, ideas y experiencias de los estudiantes como base para estructurar las actividades pedagógicas.                                                              </t>
    </r>
    <r>
      <rPr>
        <b/>
        <i/>
        <sz val="9"/>
        <color indexed="8"/>
        <rFont val="Arial"/>
        <family val="2"/>
      </rPr>
      <t>Falta apropiación de proyectos  investigativos teniendo en cuenta el entorno con la vinculación de las sedes (iniciando desde preescolar).</t>
    </r>
  </si>
  <si>
    <t>Plan de Estudio.
Orientaciones del Programa Todos a Aprender PTA.
Sistema Institucional de Evaluación de Estudiantes - SIEE.
Actas de asistencia a los procesos de formación por parte de Coordinación.</t>
  </si>
  <si>
    <r>
      <t xml:space="preserve">El sistema de evaluación del rendimiento académico se aplica permanentemente. Se hace seguimiento a los estudiantes de bajo rendimiento.                                                            </t>
    </r>
    <r>
      <rPr>
        <b/>
        <i/>
        <sz val="9"/>
        <color indexed="8"/>
        <rFont val="Arial"/>
        <family val="2"/>
      </rPr>
      <t xml:space="preserve"> 
Falta comunicación permanente con el  padre de familia como seguimiento al proceso de enseñanza aprendizaje del estudiante.</t>
    </r>
  </si>
  <si>
    <t>Proyecto Educativo Institucional.
Plan de Estudio.
Planes de mejoramiento.
Sistema Institucional de Evaluación de Estudiantes - SIEE.
Actas del Comité de evaluación y promoción.
Plataforma WEBCOLEGIOS.
Plan Individual de Ajustes Razonables - PIAR.</t>
  </si>
  <si>
    <r>
      <t xml:space="preserve">El cuerpo docente hace un seguimiento periódico y sistemático al desempeño académico de los estudiantes para
diseñar acciones de apoyo a los mismos.  </t>
    </r>
    <r>
      <rPr>
        <b/>
        <i/>
        <sz val="9"/>
        <color indexed="8"/>
        <rFont val="Arial"/>
        <family val="2"/>
      </rPr>
      <t>Falta análisis más profundos sobre el rendimiento de los estudiantes y la relación con la problemáticas familiares y sociales.</t>
    </r>
  </si>
  <si>
    <t>Comisión de evaluación y promoción.
Entrega de informes.
Actas de compromisos academicos.
Planes y actas de superación.
Día E.
Sistema Institucional de Evaluación de Estudiantes - SIEE.</t>
  </si>
  <si>
    <t xml:space="preserve">El análisis de los resultados de los estudiantes en las evaluaciones externas (pruebas SABER y exámenes de Estado) origina acciones para fortalecer los aprendizajes de los estudiantes.
Se dieron espacios para el análisis y socialización de los resultados de pruebas externas e internas (Evaluar para Avanzar), se generaron Planes de Foralecimiento Acádemico y Pedagógico en las diferentes áreas. </t>
  </si>
  <si>
    <t xml:space="preserve">
Plan de estudio.
Sistema Institucional de Evaluación de Estudiantes - SIEE.
Resultados de Pruebas Externas.
Análisis de Pruebas Aprendamos.
Cuadernillos de resultados de Pruebas SABER.</t>
  </si>
  <si>
    <r>
      <t xml:space="preserve">La institución cuenta con una política clara para el control, análisis y tratamiento de las causas de ausentismo.                                                       </t>
    </r>
    <r>
      <rPr>
        <b/>
        <i/>
        <sz val="9"/>
        <color indexed="8"/>
        <rFont val="Arial"/>
        <family val="2"/>
      </rPr>
      <t xml:space="preserve"> 
No se contempla en su totalidad la participación activa de los padres de familia y estudiantes en las actividades escolares.                </t>
    </r>
    <r>
      <rPr>
        <sz val="9"/>
        <color indexed="8"/>
        <rFont val="Arial"/>
        <family val="2"/>
      </rPr>
      <t xml:space="preserve">                                      </t>
    </r>
  </si>
  <si>
    <t>Planillas de registro de asistencia.
Control Diario.
Observador del Estudiante.
Actas de compromiso disciplinario.
Actas de Comisión de Evaluación y Promoción.</t>
  </si>
  <si>
    <t>Las prácticas de los docentes incorporan actividades de recuperación basadas en estrategias que tienen como finalidad ofrecer un apoyo real al desarrollo de las competencias
básicas de los estudiantes y al mejoramiento de sus resultados.</t>
  </si>
  <si>
    <t>Plan de mejoramiento y recuperación por periodo académico. 
Colegio Abierto.
Actas de Nivelación.
Observador del Estudiante.
Actas de Comisión de Evauación y Promoción.
Procesos de seguimiento a los procesos de la Comisión de Evaluacón y Promoción.</t>
  </si>
  <si>
    <r>
      <t xml:space="preserve">La institución cuenta con programas de apoyo pedagógico a los casos de bajo rendimiento académico, así como con mecanismos de seguimiento, actividades institucionales y soporte interinstitucional.                                                           </t>
    </r>
    <r>
      <rPr>
        <b/>
        <i/>
        <sz val="9"/>
        <color indexed="8"/>
        <rFont val="Arial"/>
        <family val="2"/>
      </rPr>
      <t xml:space="preserve">Se cuenta con orientadora escolar en la institución educativa. </t>
    </r>
  </si>
  <si>
    <t>La institución tiene un contacto escaso y esporádico con sus egresados y la información sobre ellos es anecdótica.</t>
  </si>
  <si>
    <t xml:space="preserve">Folios 
Archivo </t>
  </si>
  <si>
    <t>AÑO  2023</t>
  </si>
  <si>
    <t>Diseño Pedagógico (Plan de estudios, Enfoque metodológico, Jornada escolar, Evaluación).</t>
  </si>
  <si>
    <t>Gestión en el aula (Relación pedagógica, planeación de clases, evaluación en el aula).</t>
  </si>
  <si>
    <t>Prácticas Pedagógicas (Estrategias para las tareas escolares, uso articulado de los recursos para el aprendizaje).</t>
  </si>
  <si>
    <t>Diseño Pedagógico (Recursos para el aprendizaje).</t>
  </si>
  <si>
    <t>Seguimiento Académico (Seguimiento a los resultados académicos).</t>
  </si>
  <si>
    <r>
      <t xml:space="preserve">La institución dispone de un proceso de matrícula que tiene en cuenta a estudiantes y padres de familia.  Todo se registra en el SIMAT y en la plataforma WEBCOLEGIOS.
</t>
    </r>
    <r>
      <rPr>
        <b/>
        <i/>
        <sz val="8"/>
        <color indexed="8"/>
        <rFont val="Arial"/>
        <family val="2"/>
      </rPr>
      <t>Se debe mejorar el proceso de articulación entre la Secretaría de la Institución Educativa, la Coordinación y las sedes</t>
    </r>
    <r>
      <rPr>
        <sz val="8"/>
        <color indexed="8"/>
        <rFont val="Arial"/>
        <family val="2"/>
      </rPr>
      <t xml:space="preserve">.
</t>
    </r>
    <r>
      <rPr>
        <b/>
        <i/>
        <sz val="8"/>
        <color indexed="8"/>
        <rFont val="Arial"/>
        <family val="2"/>
      </rPr>
      <t>Se debe realizar un Manual de Procedimientos pra la Matrícula de Estudiantes con base en los procesos del SIMAT</t>
    </r>
    <r>
      <rPr>
        <sz val="8"/>
        <color indexed="8"/>
        <rFont val="Arial"/>
        <family val="2"/>
      </rPr>
      <t>.</t>
    </r>
  </si>
  <si>
    <t>Formato de Matrícula.
Requisitos de Matrícula registrados en el Manual de Convivencia.
SIMAT.
Plataforma WEBCOLEGIOS.
Procesos de ingresos de estudiantes a las sedes.</t>
  </si>
  <si>
    <r>
      <t xml:space="preserve">La Institución Educativa tiene un sistema de archivo en la Sede Central y los registros de calificaciones.  
Solo en la Sede Central se expiden las Constancias y Certificaciones.
</t>
    </r>
    <r>
      <rPr>
        <b/>
        <i/>
        <sz val="8"/>
        <color indexed="8"/>
        <rFont val="Arial"/>
        <family val="2"/>
      </rPr>
      <t>El proceso de expidición de Constancias y Certificados debe ser más expedito y menos traumático</t>
    </r>
    <r>
      <rPr>
        <sz val="8"/>
        <color indexed="8"/>
        <rFont val="Arial"/>
        <family val="2"/>
      </rPr>
      <t>.</t>
    </r>
  </si>
  <si>
    <t xml:space="preserve">Se dispone de un sistema ágil y oportuno de sistematización de calificaciones por medio de una plataforma llamada: WEBCOLEGIOS, en la cual el docente registra los procesos de valoración y es revisado constantemente por los Directivos Docentes con base en las directrices establecidas en el SIEE. </t>
  </si>
  <si>
    <t>Archivo institucional.
SIMAT.
Plataforma WEBCOLEGIOS.
Planillas por periodo en al plataforma.
Procesos de capacitación y asesoría constante por parte de WEBCOLEGIOS.</t>
  </si>
  <si>
    <r>
      <t xml:space="preserve">En la Institución se realiza mantenimiento de la Planta Física de manera ocasional y obedece una planeacion sistemática, </t>
    </r>
    <r>
      <rPr>
        <b/>
        <i/>
        <sz val="8"/>
        <color indexed="8"/>
        <rFont val="Arial"/>
        <family val="2"/>
      </rPr>
      <t>aunque los recursos son escasos en comparación con las necesidades de las sedes</t>
    </r>
    <r>
      <rPr>
        <sz val="8"/>
        <color indexed="8"/>
        <rFont val="Arial"/>
        <family val="2"/>
      </rPr>
      <t xml:space="preserve">.
</t>
    </r>
  </si>
  <si>
    <t>Actas del Consejo Directivo.
Recursos de Gratuidad.
Peticiones de necesidades por parte de las sedes.
Contratos de mantenimiento de plantas físicas.
Contratos de la Alcaldía del Municipio de El Zulia.</t>
  </si>
  <si>
    <t>El embellecimiento de las plantas físicas se llevan a cabo con la participación de la comunidad educativa y obedece al liderazgo de los docentes.</t>
  </si>
  <si>
    <t>Comité de embellecimiento de las sedes.
Evidencias fotográficas.
Actas de suministros para el embellecimiento de las sedes.
Proyectos transversales.
Contribuciones individuales de los docentes del Secreto 1278.</t>
  </si>
  <si>
    <r>
      <t>Se utilizan los espacios adecuadamente en las diferentes sedes, pero se carece un seguimiento al uso de los espacios.
Faltan procesos de seguimiento adecuados para analizar el uso de la Planta Física de la Sede Central y de cada una de las sedes (</t>
    </r>
    <r>
      <rPr>
        <b/>
        <i/>
        <sz val="8"/>
        <color indexed="8"/>
        <rFont val="Arial"/>
        <family val="2"/>
      </rPr>
      <t>diseñar formato para uso de los espacios fisicos disponibles, para las actividades distintas a las de la formación academica de los estudiantes</t>
    </r>
    <r>
      <rPr>
        <sz val="8"/>
        <color indexed="8"/>
        <rFont val="Arial"/>
        <family val="2"/>
      </rPr>
      <t xml:space="preserve">).  
La comunidad ayuda al ciudado de las sedes. 
</t>
    </r>
  </si>
  <si>
    <t>Manual de Procedimientos.
Formatos de asistencia y oficios de cada una de las entidades que solicitan el servicio.</t>
  </si>
  <si>
    <r>
      <t xml:space="preserve">La Institución tiene un plan de adquisición de recursos para el aprendizaje acorde a las necesidades de cada sede.
Para la realización del presupuesto anual, se les pide a las sedes analizar junto con los padres de familia las necesidades de cada una y así consolidar la información para presentarla al Consejo Directivo. 
Año a año se han incrementado los recursos para el aprendizaje, </t>
    </r>
    <r>
      <rPr>
        <b/>
        <i/>
        <sz val="8"/>
        <color indexed="8"/>
        <rFont val="Arial"/>
        <family val="2"/>
      </rPr>
      <t>pero falta diseñar políticas de mantenimiento</t>
    </r>
    <r>
      <rPr>
        <sz val="8"/>
        <color indexed="8"/>
        <rFont val="Arial"/>
        <family val="2"/>
      </rPr>
      <t>.</t>
    </r>
  </si>
  <si>
    <t>Rubro autorizado y firmado por el Consejo Directivo para la adquisición de recursos del aprendizaje.
Presupuesto anual. 
Facturas.
Plan de compras.
Rendición de cuentas por parte de la Rectoría de la Institución Educativa.</t>
  </si>
  <si>
    <r>
      <t xml:space="preserve">Para la realización del presupuesto anual, se les pide a las sedes analizar junto con los padres de familia las necesidades de cada una y así consolidar la información para presentarla al Consejo Directivo.  
</t>
    </r>
    <r>
      <rPr>
        <b/>
        <i/>
        <sz val="8"/>
        <color indexed="8"/>
        <rFont val="Arial"/>
        <family val="2"/>
      </rPr>
      <t>Se requiere mejorar la dotación del laboratorio de la sede Central para garantizar las prácticas pedagógicas en el área de Ciencias Naturales.</t>
    </r>
  </si>
  <si>
    <t>Actas del Consejo Directivo.
Facturas.
Presupuesto anual.
Plan de compras.
Rendición de cuentas por parte de la Rectoría de la Institución Educativa.</t>
  </si>
  <si>
    <t>Se cuenta con un programa de mantenimiento correctivo de equipos de computo para las diferentes sedes.</t>
  </si>
  <si>
    <t>Actas del Consejo Directivo.
Contrato de mantenimiento y registro de seguimiento categorizado de los equipos de cómputo.</t>
  </si>
  <si>
    <t xml:space="preserve">Panorama de riesgo, capacitaciones y actas de socializacion.
Encuestas sobre el Programa de Gestión de Riesgos.
</t>
  </si>
  <si>
    <t xml:space="preserve">Actas de socializacion.
Encuestas sobre el Programa de Gestión de Riesgos, Registros Fotográficos , etc.
</t>
  </si>
  <si>
    <t>Se tiene servicio de cafetería en algunas de las sedes de primaria. En la sede central hay la cooperativa,  el servicio de transporte y restaurante se prestó durante todo el calendario escolar, y amplio rutas a la comunilad educativa. Se posee servicio de Sicorientación.</t>
  </si>
  <si>
    <t>SIMAT.
Control de rutas de transporte escolar.
Plan de alimentación escolar. Actas de restaurante y trasnporte.
Servicio de restaurante escolar.</t>
  </si>
  <si>
    <r>
      <t xml:space="preserve">La institución cuenta con ciertas estrategias de apoyo para las dificultades de interacción y académicas, </t>
    </r>
    <r>
      <rPr>
        <b/>
        <i/>
        <sz val="8"/>
        <color indexed="8"/>
        <rFont val="Arial"/>
        <family val="2"/>
      </rPr>
      <t>pero no son políticas institucionales</t>
    </r>
    <r>
      <rPr>
        <sz val="8"/>
        <color indexed="8"/>
        <rFont val="Arial"/>
        <family val="2"/>
      </rPr>
      <t xml:space="preserve">.
</t>
    </r>
    <r>
      <rPr>
        <b/>
        <i/>
        <sz val="8"/>
        <color indexed="8"/>
        <rFont val="Arial"/>
        <family val="2"/>
      </rPr>
      <t>Se deben desarrollar estrategias de apoyo a estudiantes con dificultades académicas y comportamentales en concordancia con la Orientación Escolar</t>
    </r>
    <r>
      <rPr>
        <sz val="8"/>
        <color indexed="8"/>
        <rFont val="Arial"/>
        <family val="2"/>
      </rPr>
      <t>.</t>
    </r>
  </si>
  <si>
    <t xml:space="preserve">Plataforma WEBCOLEGIOS.
Actas de Comisión de Evaluación y Promoción.
Actas de compromiso académico.
Actividades de refuerzo y superación.
Seguimiento de procesos por parte de Orientación Escolar.
</t>
  </si>
  <si>
    <r>
      <t xml:space="preserve">Los perfiles están definidos según el Plan de Estudios y las asignaciones académicas obecede a un proceso estructurado y concertado por parte de los Directivos Docentes, </t>
    </r>
    <r>
      <rPr>
        <b/>
        <i/>
        <sz val="8"/>
        <color indexed="8"/>
        <rFont val="Arial"/>
        <family val="2"/>
      </rPr>
      <t>pero lo inconstante de la planta de personal hace que se modifiquen los procesos por el faltante de docentes</t>
    </r>
    <r>
      <rPr>
        <sz val="8"/>
        <color indexed="8"/>
        <rFont val="Arial"/>
        <family val="2"/>
      </rPr>
      <t>.</t>
    </r>
  </si>
  <si>
    <t xml:space="preserve">Plan de Estudios.
Manual de Funciones.
Manual de Procedimientos.
Hojas de vida de los docentes.
Procesos de concertación entre Directivos y Docentes.
Resolución de Asignación Académica.
</t>
  </si>
  <si>
    <r>
      <t xml:space="preserve">La institución realiza actividades de inducción de docentes.  </t>
    </r>
    <r>
      <rPr>
        <b/>
        <i/>
        <sz val="8"/>
        <color indexed="8"/>
        <rFont val="Arial"/>
        <family val="2"/>
      </rPr>
      <t>Falta diseñar políticas institucionales sobre inducción a docentes nuevos, estudiantes nuevos y al personal administrativo</t>
    </r>
    <r>
      <rPr>
        <sz val="8"/>
        <color indexed="8"/>
        <rFont val="Arial"/>
        <family val="2"/>
      </rPr>
      <t>.</t>
    </r>
  </si>
  <si>
    <t>Manual de Funciones.
Manual de Procedimientos.
Charlas y asesorías personalizadas.
Capacitaciones de WEBCOLEGIOS.
Correos electrónicos.
Plataforma ENJAMBRE.</t>
  </si>
  <si>
    <r>
      <t xml:space="preserve">La institución cuenta con lineamientos que permiten que sus integrantes opten por procesos de formación en coherencia con el PEI y con las necesidades detectadas, pero no para la totalidad de los docentes vinculados.
</t>
    </r>
    <r>
      <rPr>
        <b/>
        <i/>
        <sz val="8"/>
        <color indexed="8"/>
        <rFont val="Arial"/>
        <family val="2"/>
      </rPr>
      <t>Hay muchos docentes con formación es posgrados, los cuales pueden llevar a cabo procesos de compartir de experiencias exitosas</t>
    </r>
    <r>
      <rPr>
        <sz val="8"/>
        <color indexed="8"/>
        <rFont val="Arial"/>
        <family val="2"/>
      </rPr>
      <t>.</t>
    </r>
  </si>
  <si>
    <t xml:space="preserve">Programa Todos a Aprender - PTA.
Registro fotográfico.
</t>
  </si>
  <si>
    <r>
      <t xml:space="preserve">Los perfiles están definidos según el Plan de Estudios y las asignaciones académicas obecede a un proceso estructurado y concertado por parte de los Directivos Docentes, </t>
    </r>
    <r>
      <rPr>
        <b/>
        <i/>
        <sz val="8"/>
        <color indexed="8"/>
        <rFont val="Arial"/>
        <family val="2"/>
      </rPr>
      <t>pero lo inconstante de la planta de personal hace que se modifiquen los procesos por el faltante de docentes</t>
    </r>
    <r>
      <rPr>
        <sz val="8"/>
        <color indexed="8"/>
        <rFont val="Arial"/>
        <family val="2"/>
      </rPr>
      <t>.
La asignación académica es acorde a los lineamientos establecidos en el Proyecto Educativo Institucional.</t>
    </r>
  </si>
  <si>
    <t>Plan de Estudios.
Manual de Funciones.
Manual de Procedimientos.
Procesos de concertación entre Directivos y Docentes.
Resolución de Asignación Académica.</t>
  </si>
  <si>
    <r>
      <t xml:space="preserve">Se cuenta con una formulación de la visión, misión y los principios que articulan e identifican  la institución como un todo. </t>
    </r>
    <r>
      <rPr>
        <b/>
        <i/>
        <sz val="8"/>
        <color indexed="8"/>
        <rFont val="Arial"/>
        <family val="2"/>
      </rPr>
      <t>Sin embargo esta en proceso de apropiación por la comunidad educativa y algunos docentes no aplican los procesos institucionales debidamente</t>
    </r>
    <r>
      <rPr>
        <sz val="8"/>
        <color indexed="8"/>
        <rFont val="Arial"/>
        <family val="2"/>
      </rPr>
      <t>.</t>
    </r>
  </si>
  <si>
    <t>Proyecto Educativo Institucional.
Circulares institucionales.
Actas del Consejo Directivo.
Actas del Consejo Académico.
Asamblea de Padres de Familia.
Actas de participación en actividades institucionales y extraclase.</t>
  </si>
  <si>
    <r>
      <t xml:space="preserve">El proceso de evaluación de docentes, directivos y personal administrativo permite la implementación de acciones de mejoramiento y de desarrollo profesional, pero solo se realiza a docentes vinculados bajo el Decreto 1278 de 2002.
</t>
    </r>
    <r>
      <rPr>
        <b/>
        <i/>
        <sz val="8"/>
        <color indexed="8"/>
        <rFont val="Arial"/>
        <family val="2"/>
      </rPr>
      <t>Se deben socializar las experiencias exitosas de los docentes del 1278</t>
    </r>
    <r>
      <rPr>
        <sz val="8"/>
        <color indexed="8"/>
        <rFont val="Arial"/>
        <family val="2"/>
      </rPr>
      <t>.</t>
    </r>
  </si>
  <si>
    <t>Protocolo y evaluación de desempeño 1278.  Evidencias de Contribuciones individuales. Registro de evidencias en la plataforma de la SED.</t>
  </si>
  <si>
    <r>
      <t xml:space="preserve">La Institución Educativa ha definido estrategias de reconocimiento a los logros de los estudiantes de la sede central y los graduandos.
</t>
    </r>
    <r>
      <rPr>
        <b/>
        <i/>
        <sz val="8"/>
        <color indexed="8"/>
        <rFont val="Arial"/>
        <family val="2"/>
      </rPr>
      <t>Se debe diseñar una rúbrica para los procesos de reconocimiento anual de los docentes</t>
    </r>
    <r>
      <rPr>
        <sz val="8"/>
        <color indexed="8"/>
        <rFont val="Arial"/>
        <family val="2"/>
      </rPr>
      <t xml:space="preserve">.
</t>
    </r>
  </si>
  <si>
    <t>Manual de Convivencia. Protocolos de Estímulos.</t>
  </si>
  <si>
    <t xml:space="preserve">Se diseñaron politicas de apoyo a la investigacion.
Actividades como la feria de la ciencia y la creatividad.
Diseño de herramientas para experiencias significativas. </t>
  </si>
  <si>
    <t>Plataforma ENJAMBRE.
Archivo institucional.
No existen procesos de registro.</t>
  </si>
  <si>
    <r>
      <t xml:space="preserve">La institución cuenta con el comité de convivencia, el cual se encarga de la identificación y mediación de los conflitos que se presentan entre los diferentes estamentos de la comunidad educativa. Ademas, existe un consenso acerca de las competencias que requieren desarrollarse para fortalecer la convivencia y el respeto a la diversidad, en coherencia con el PEI y la normatividad vigente, pero </t>
    </r>
    <r>
      <rPr>
        <b/>
        <i/>
        <sz val="8"/>
        <color indexed="8"/>
        <rFont val="Arial"/>
        <family val="2"/>
      </rPr>
      <t>se debe mejorar la funcionalidad del comite de convivencia y cubrir el servicio de psicoorientación para todas las sedes</t>
    </r>
    <r>
      <rPr>
        <sz val="8"/>
        <color indexed="8"/>
        <rFont val="Arial"/>
        <family val="2"/>
      </rPr>
      <t>.</t>
    </r>
  </si>
  <si>
    <t xml:space="preserve">Proyecto Educativo Institucional.
Manual de Convivencia.
Actas de comité de convivencia escolar. Resoluciones.
Circulares institucionales.
Servicio de Psicoorientación.
Actas de casos disciplinarios.
Ruta de atención integral.
</t>
  </si>
  <si>
    <r>
      <t xml:space="preserve">La institucion realiza esporádicamente algunas actividades orientadas a la integración y bienestar del personal vinculado, </t>
    </r>
    <r>
      <rPr>
        <b/>
        <i/>
        <sz val="8"/>
        <color indexed="8"/>
        <rFont val="Arial"/>
        <family val="2"/>
      </rPr>
      <t>pero aún no es política institucional</t>
    </r>
    <r>
      <rPr>
        <sz val="8"/>
        <color indexed="8"/>
        <rFont val="Arial"/>
        <family val="2"/>
      </rPr>
      <t xml:space="preserve">.
Actividades de Bienvenida al año lectivo, Día del Niño, Dia del Maestro, Día de la Familia, Día del Estudiante y Amor y amistad, Acto de Clausura, Acto de Graduación y Despedida de año. </t>
    </r>
  </si>
  <si>
    <t>Evidencias fotográficas.</t>
  </si>
  <si>
    <t>La Institución tiene un plan de adquisición de recursos acorde a las necesidades de cada sede.
Para la realización del presupuesto anual, se les pide a las sedes analizar junto con los padres de familia las necesidades de cada una y así consolidar la información para presentarla al Consejo Directivo.</t>
  </si>
  <si>
    <t>La contabilidad está disponible de manera oportuna y los informes financieros permiten realizar un control efectivo del presupuesto y del plan de ingresos y egresos.</t>
  </si>
  <si>
    <t>Actas del Consejo Directivo.
Libros contables.
Presupuesto Anual. Contratos de arrendamientos.
Soportes financieros.</t>
  </si>
  <si>
    <t>La institución cuenta con procesos para el recaudo de ingresos y la realización de los gastos. Los registros son consistentes y coinciden plenamente con el plan de ingresos y gastos estipulado en cada año.</t>
  </si>
  <si>
    <t>Actas del Consejo Directivo.
Libros contables.
Presupuesto Anual.
Soportes financieros. Contratos de arrendamiento.</t>
  </si>
  <si>
    <t xml:space="preserve">La institución presenta los informes financieros a las autoridades competentes de manera apropiada y oportuna, y también los da a conocer a la comunidad educativa. </t>
  </si>
  <si>
    <t>Actas del Consejo Directivo.
Libros contables.
Presupuesto Anual. Contrato de arrendamientos.
Soportes financieros.</t>
  </si>
  <si>
    <t>Programas para la adecuación y embellecimiento de la planta física en tofas las sedes (Trabajo Social)</t>
  </si>
  <si>
    <t>Perfiles de Docentes</t>
  </si>
  <si>
    <t>Sistematizacion y actualizan de archivos academicos en general.</t>
  </si>
  <si>
    <t>Seguridad y protección de la comunidad educativa.</t>
  </si>
  <si>
    <t>Se debe mejorar el proceso de articulación entre la Secretaría de la Institución Educativa, la Coordinación y las sedes.</t>
  </si>
  <si>
    <t xml:space="preserve">La participación activa  de los  padres familia en cada una de las escuelas de padres. </t>
  </si>
  <si>
    <t>Se ha logrado la participación activa de los estudiantes en cada uno de la actividades desarrolladas en la Institución.</t>
  </si>
  <si>
    <t>Prevención de riesgos fisicos y programas de seguridad en cada una de las sedes.</t>
  </si>
  <si>
    <t>Identificar los principales problemas que constituyen factores de riesgos para los estudiantes y la comunidad.</t>
  </si>
  <si>
    <t>La institución ha identificado estudiantes con necesidades educativas especiales y se realiza la caracterización y valoración de los estudiantes y un pre diagnóstico del mismo.
Falta definir políticas institucionales para el trabajo pedagógico con los estudiantes en situación de vulnerabilidad:Extrema pobreza, desplazamiento, violencia , entre otros.</t>
  </si>
  <si>
    <t xml:space="preserve">Plataforma SIMAT.
Formatos de matrícula, de caracterización y de casos especiales.
Observador del Estudiante.                                                                                                                                                                                                                                                 Se atienden estudiantes desplazados del país y migrantes de Venezuela.
Trabajo de Psicoorientación (Diligenciamiento diagnóstico con docente de apoyo y Remisiones ).                                                Actas de encuentro de Capacitación del PIAR.
Atención a 10 estudiantes que presentan Barreras al aprendizaje  y participación. </t>
  </si>
  <si>
    <t>Se han definido    politticas por medio de un formato para la identificación de los grupos etnicos de la Institución.                                                               Se debe fortalecer las estratégias pedagógicas para atender a poblaciones pertenecientes a grupos étnicos en corcondancia con el PEI y normatividad vigente.</t>
  </si>
  <si>
    <t>Plataforma SIMAT.
Formatos de matrícula, de caracterización y de casos especiales.
Observador del Estudiante.                                                                                                                                                                                                                                                 
Trabajo de Psicoorientación. 
Ajustes al PEI y al manual de convivencia.</t>
  </si>
  <si>
    <t>Se conocen las características del entorno y se procura dar respuesta a las necesidades de cada estudiante, especialmente en el área de técnica e informática, ética y valores y los proyectos transversale.</t>
  </si>
  <si>
    <t>Proyecto Educativo Institucional: Análisis del contexto.
Plan de desarrollo de la Alcaldía Municipal de El Zulia.
Plan de Estudios.
Observador del Estudiante. 
Plan de acción sobre las actividades a desarrollar durante el año en los proyectos transversales. 
Cuadro de eficiencia interna.</t>
  </si>
  <si>
    <t xml:space="preserve">Se cuenta con programas para apoyar la realización del proyecto de vida de los estudiantes, identificando sus necesidades y expectativas de acuerdo a las necesidades del entorno y del desarrollo ambiental de la región.  
Se deben fortalecer los procesos de equilibrio emocional y espiritual al igual que los de exploración vocacional y encuentro con las diferentes nstituciones de estudio superior.  </t>
  </si>
  <si>
    <t xml:space="preserve">Proyectos transversales.
Plan de área de ética y valores.
Talleres psicopedagógico del área de orientación.
Observador del Estudiante.                                     Actas </t>
  </si>
  <si>
    <t>Es coherente con el PEI, cuenta con el respaldo pedagogico de los docentes y  es significativa entre los integrantes de la familia. Se cuenta con el apoyo y participacion de la Comisaria de familia, Secretaria de Salud y Educación municipal.                                                                   Es necesario aplicar la evaluación de escuela de padres con su respectiva sistematización resultados.</t>
  </si>
  <si>
    <t>Invitaciones y control de asistencias a padres de familia.                                     Plegables 
Actas 
Educación y formación con talleres de la Secretaría de Salud y educación del Municipal de El Zulia.
Registro  fotográfico.</t>
  </si>
  <si>
    <t>Se cuenta con estrategias de interacción con la comunidad que orienta, dando sentido a las acciones que se planean conjuntamente para dar respuestas a problemáticas y necesidades con el fin de mejorar las condiciones de vida de la comunidad y los estudiantes.                                                   Se sumaron a la oferta de servicios propuestas de investigación desde los proyectos trasversales con los que cuenta la I.E.                                                                                       Se requiere ampliar el presupuesto para los proyectos de investigación con el fin de posibilitar más cupos para más estudiantes de todos los niveles.</t>
  </si>
  <si>
    <t>Cronogramas de actividades.
Actas de actividades realizadas.
Celebración del Día de la Familia.
Inauguración de Interclases e Intersedes
Convenios establecidos con las diferentes entidades. Registro de experiencias significativas e investigativas ante la Secretaria de Educación.</t>
  </si>
  <si>
    <t>Para cada una de las actividades que se realiza a nivel de comunidad siempre han tenido como sitio eje de reunión la planta física de la Institución.
Se deben fortalecer los procesos de seguimiento adecuados para analizar el uso de la Planta Física de la Sede Central y de cada una de las sedes.                                                                  
La comunidad utiliza los espacios y recursos de la institución y colabora con su mantenimiento.</t>
  </si>
  <si>
    <t>Manual de Procedimientos.
Formatos de asistencia y oficios de cada una de las entidades que solicitan el servicio.                                                          Formato de inventarios y paz y salvo en infraestructura cada año por cada sede.</t>
  </si>
  <si>
    <t xml:space="preserve">Se desarrollan proyectos de Servicio Social por parte de grados Décimo y Undécimo teniendo encuenta sus necesidades y expectativas, adémas se desarrollaron actividades de embellecimientos de algunas  sedes incluyendo la principal. 
</t>
  </si>
  <si>
    <t>Proyecto de servicio social de los Grados Décimo y Undécimo. 
Proyecto de servicio social de Proyecto Ser Humano.
Actas y control de asistencia.
Registro fotográfico.                         Carpeta de seguimiento del Servicio Social de cada estudiante.</t>
  </si>
  <si>
    <t>Existen mecanismos y escenarios de participación de la institución y son utilizados por los estudiantes de forma continúa y con sentido cumpliendo las normas legales y logrando la participación de los estudiantes en el apoyo de su propia formación ciudadana.                                                                            Faltan mecanismos para evaluar las formas y demandas de participación.</t>
  </si>
  <si>
    <t>Actas del Consejo Estudiantil.
Actas del Comité de Convivencia.
Actas del Consejo Directivo.
SUPÉRATE con el deporte.
Feria de la Ciencia y la tecnología.
Festival de la Canción.
Juegos Interclases.</t>
  </si>
  <si>
    <t>Se poseen canales de comunicación claros y abiertos que facilitan a los padres de familia conocimientos de sus derechos y deberes de manera que ellos se sienten miembros legítimos de la asamblea del consejo de padres. 
Se debe diseñar el formato de autoevaluación y seguimiento.</t>
  </si>
  <si>
    <t>Actas de reuniones y conformación de la asamblea y consejo de padres.                                                                                                                                                                                                                                 Sistema Institucional de Evaluación SIEE
Manual de Convivencia.</t>
  </si>
  <si>
    <t>La participación de los padres en la ejecución de las diferentes acciones desarroladas en el plantel educativo en concordancia con el PEI.
Participación en los ajustes del PEI y del SIEE .</t>
  </si>
  <si>
    <t>Actas                                                                                Registro fotografico                                              proyectos</t>
  </si>
  <si>
    <t>La institución cuenta con proyectos transversales orientados a prevenir y mejorar riesgos físicos pero aún no se ha socializado el cronograma de actividades.
Faltan procesos de formación a los docentes sobre la prevención de riesgos físicos, especialmente para las sedes de primaria.                                                                 Falta incluir resultados del diagnóstico de la caracterización de riesgos de cada una de las sedes.</t>
  </si>
  <si>
    <t xml:space="preserve">Plan escolar de Gestión de Riesgo. 
Tabulación de encuestas diagnósticas de caracterización de necesidades </t>
  </si>
  <si>
    <t xml:space="preserve">La Institución realiza actividades de prevensión con el apoyo de entidades del Secor salud de forma esporadica, para prevenir consumo de sustancias psicoactivas,  violencia intrafamiliar, abuso sexual, físico y psicológicos, embarazos en adolescentes y enfermedades de transmisión sexual. </t>
  </si>
  <si>
    <t>Actas                                                                       Registros desde Psicoorientación.
Charlas  esporádicas Talleres             Plegables
Registro  Fotográfico.</t>
  </si>
  <si>
    <t>Se cuenta con el proyecto de prevención de riesgos y en algunas sedes se han realizado simulacros con los estudiantes. De igual forma existe poca vinculación de parte de instituciones como: bomberos y defensa civil ante cualquier emergencia que se presente en la institución.  
Se carece de un sistema de monitoreo de las condiciones mínimas de seguridad que verifica el estado de su infraestructura y alerta sobre posibles accidentes.</t>
  </si>
  <si>
    <t>Registro fotográfico                                   Proyecto de Gestión de riesgos e implementos de seguridad.                                                                                                                                                                                                                                                                                        Plegables sobre evacuación.</t>
  </si>
  <si>
    <t>POLITICAS DE INCLUSION A POBLACION VULNERABLE.</t>
  </si>
  <si>
    <t xml:space="preserve">MANEJO DE CASOS DIFICILES EN LA COMUNIDAD EDUCATIVA.
</t>
  </si>
  <si>
    <t xml:space="preserve">MANEJO DEL SECTOR PRODUCTIVO
</t>
  </si>
  <si>
    <t>FoRtalecimienton de los  procesos de equilibrio emocional Y  espiritual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</si>
</sst>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i/>
      <sz val="9"/>
      <color indexed="8"/>
      <name val="Arial"/>
      <family val="2"/>
    </font>
    <font>
      <b/>
      <i/>
      <sz val="8"/>
      <color indexed="8"/>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5">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6" fillId="15" borderId="3" xfId="0" applyFont="1" applyFill="1" applyBorder="1" applyAlignment="1" applyProtection="1">
      <alignment horizontal="left" vertical="top" wrapText="1"/>
      <protection locked="0"/>
    </xf>
    <xf numFmtId="0" fontId="36" fillId="17" borderId="3" xfId="0" applyFont="1" applyFill="1" applyBorder="1" applyAlignment="1" applyProtection="1">
      <alignment horizontal="left" vertical="justify"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xf numFmtId="0" fontId="29" fillId="0" borderId="2" xfId="0" applyFont="1" applyBorder="1" applyAlignment="1" applyProtection="1">
      <alignment horizontal="left" vertical="top"/>
      <protection locked="0"/>
    </xf>
    <xf numFmtId="0" fontId="29" fillId="0" borderId="6" xfId="0" applyFont="1" applyBorder="1" applyAlignment="1" applyProtection="1">
      <alignment vertical="top"/>
      <protection locked="0"/>
    </xf>
    <xf numFmtId="0" fontId="29" fillId="0" borderId="7" xfId="0" applyFont="1" applyBorder="1" applyAlignment="1" applyProtection="1">
      <alignment vertical="top"/>
      <protection locked="0"/>
    </xf>
    <xf numFmtId="0" fontId="29" fillId="0" borderId="4" xfId="0" applyFont="1" applyBorder="1" applyAlignment="1" applyProtection="1">
      <alignment vertical="top"/>
      <protection locked="0"/>
    </xf>
    <xf numFmtId="0" fontId="29" fillId="0" borderId="2" xfId="0" applyFont="1" applyBorder="1" applyAlignment="1" applyProtection="1">
      <alignment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c:v>
                </c:pt>
                <c:pt idx="3">
                  <c:v>0.25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c:v>
                </c:pt>
                <c:pt idx="3">
                  <c:v>0.25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0.88888888888888884</c:v>
                </c:pt>
                <c:pt idx="2">
                  <c:v>0</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c:v>
                </c:pt>
                <c:pt idx="3">
                  <c:v>0.25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0.14285714285714285</c:v>
                </c:pt>
                <c:pt idx="1">
                  <c:v>0.42857142857142855</c:v>
                </c:pt>
                <c:pt idx="2">
                  <c:v>0.42857142857142855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0.7142857142857143</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0.7142857142857143</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0.6</c:v>
                </c:pt>
                <c:pt idx="2">
                  <c:v>0.4</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31" Type="http://schemas.openxmlformats.org/officeDocument/2006/relationships/image" Target="../media/image9.png"/><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 Id="rId30" Type="http://schemas.openxmlformats.org/officeDocument/2006/relationships/hyperlink" Target="#Admon!A7"/></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279EF8A3-D022-4DC6-9831-B43561D3791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4" name="11 Imagen">
          <a:hlinkClick xmlns:r="http://schemas.openxmlformats.org/officeDocument/2006/relationships" r:id="rId13" tooltip="IR A RESUMEN"/>
          <a:extLst>
            <a:ext uri="{FF2B5EF4-FFF2-40B4-BE49-F238E27FC236}">
              <a16:creationId xmlns:a16="http://schemas.microsoft.com/office/drawing/2014/main" id="{1B74A22F-4013-4148-98B0-475414306F6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5" name="12 Imagen">
          <a:hlinkClick xmlns:r="http://schemas.openxmlformats.org/officeDocument/2006/relationships" r:id="rId14" tooltip="IR A RESUMEN"/>
          <a:extLst>
            <a:ext uri="{FF2B5EF4-FFF2-40B4-BE49-F238E27FC236}">
              <a16:creationId xmlns:a16="http://schemas.microsoft.com/office/drawing/2014/main" id="{3422D637-889C-49F3-9FC5-9CE1F7845BF7}"/>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86075"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19050</xdr:colOff>
      <xdr:row>83</xdr:row>
      <xdr:rowOff>28575</xdr:rowOff>
    </xdr:to>
    <xdr:pic>
      <xdr:nvPicPr>
        <xdr:cNvPr id="26" name="13 Imagen">
          <a:hlinkClick xmlns:r="http://schemas.openxmlformats.org/officeDocument/2006/relationships" r:id="rId16" tooltip="IR A RESUMEN"/>
          <a:extLst>
            <a:ext uri="{FF2B5EF4-FFF2-40B4-BE49-F238E27FC236}">
              <a16:creationId xmlns:a16="http://schemas.microsoft.com/office/drawing/2014/main" id="{12B1B858-650E-44A9-BEBE-28C4E60B3C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7" name="15 Imagen">
          <a:hlinkClick xmlns:r="http://schemas.openxmlformats.org/officeDocument/2006/relationships" r:id="rId19" tooltip="IR A RESUMEN"/>
          <a:extLst>
            <a:ext uri="{FF2B5EF4-FFF2-40B4-BE49-F238E27FC236}">
              <a16:creationId xmlns:a16="http://schemas.microsoft.com/office/drawing/2014/main" id="{484F6C62-BD4F-4EFA-AAB7-E2D2300C54F7}"/>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14850"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96</xdr:row>
      <xdr:rowOff>6350</xdr:rowOff>
    </xdr:from>
    <xdr:to>
      <xdr:col>4</xdr:col>
      <xdr:colOff>939800</xdr:colOff>
      <xdr:row>97</xdr:row>
      <xdr:rowOff>31750</xdr:rowOff>
    </xdr:to>
    <xdr:pic>
      <xdr:nvPicPr>
        <xdr:cNvPr id="28" name="15 Imagen">
          <a:hlinkClick xmlns:r="http://schemas.openxmlformats.org/officeDocument/2006/relationships" r:id="rId19" tooltip="IR A RESUMEN"/>
          <a:extLst>
            <a:ext uri="{FF2B5EF4-FFF2-40B4-BE49-F238E27FC236}">
              <a16:creationId xmlns:a16="http://schemas.microsoft.com/office/drawing/2014/main" id="{60BD3D12-E4D1-4FBF-8343-B8A956BA51E4}"/>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4543425" y="35010725"/>
          <a:ext cx="273050" cy="263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19050</xdr:colOff>
      <xdr:row>113</xdr:row>
      <xdr:rowOff>28575</xdr:rowOff>
    </xdr:to>
    <xdr:pic>
      <xdr:nvPicPr>
        <xdr:cNvPr id="29" name="17 Imagen">
          <a:hlinkClick xmlns:r="http://schemas.openxmlformats.org/officeDocument/2006/relationships" r:id="rId22" tooltip="IR A RESUMEN"/>
          <a:extLst>
            <a:ext uri="{FF2B5EF4-FFF2-40B4-BE49-F238E27FC236}">
              <a16:creationId xmlns:a16="http://schemas.microsoft.com/office/drawing/2014/main" id="{C557E306-BFED-46C1-B4DB-39470BD4F0D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8242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19050</xdr:colOff>
      <xdr:row>121</xdr:row>
      <xdr:rowOff>19050</xdr:rowOff>
    </xdr:to>
    <xdr:pic>
      <xdr:nvPicPr>
        <xdr:cNvPr id="30" name="18 Imagen">
          <a:hlinkClick xmlns:r="http://schemas.openxmlformats.org/officeDocument/2006/relationships" r:id="rId23" tooltip="IR A RESUMEN"/>
          <a:extLst>
            <a:ext uri="{FF2B5EF4-FFF2-40B4-BE49-F238E27FC236}">
              <a16:creationId xmlns:a16="http://schemas.microsoft.com/office/drawing/2014/main" id="{3D6DC808-BE7C-4D33-BF39-E451DE78B57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07217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1" name="18 Imagen">
          <a:hlinkClick xmlns:r="http://schemas.openxmlformats.org/officeDocument/2006/relationships" r:id="rId23" tooltip="IR A RESUMEN"/>
          <a:extLst>
            <a:ext uri="{FF2B5EF4-FFF2-40B4-BE49-F238E27FC236}">
              <a16:creationId xmlns:a16="http://schemas.microsoft.com/office/drawing/2014/main" id="{8793D788-8D85-49C7-82A8-C82A2911611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0721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28575</xdr:colOff>
      <xdr:row>133</xdr:row>
      <xdr:rowOff>19050</xdr:rowOff>
    </xdr:to>
    <xdr:pic>
      <xdr:nvPicPr>
        <xdr:cNvPr id="32" name="20 Imagen">
          <a:hlinkClick xmlns:r="http://schemas.openxmlformats.org/officeDocument/2006/relationships" r:id="rId25" tooltip="IR A RESUMEN"/>
          <a:extLst>
            <a:ext uri="{FF2B5EF4-FFF2-40B4-BE49-F238E27FC236}">
              <a16:creationId xmlns:a16="http://schemas.microsoft.com/office/drawing/2014/main" id="{72F17DB1-C6E5-46AD-A35E-5C3609F57EB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9298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3" name="20 Imagen">
          <a:hlinkClick xmlns:r="http://schemas.openxmlformats.org/officeDocument/2006/relationships" r:id="rId25" tooltip="IR A RESUMEN"/>
          <a:extLst>
            <a:ext uri="{FF2B5EF4-FFF2-40B4-BE49-F238E27FC236}">
              <a16:creationId xmlns:a16="http://schemas.microsoft.com/office/drawing/2014/main" id="{00081BC7-5A92-4A51-A94F-F691A3D1958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9298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38100</xdr:colOff>
      <xdr:row>138</xdr:row>
      <xdr:rowOff>28575</xdr:rowOff>
    </xdr:to>
    <xdr:pic>
      <xdr:nvPicPr>
        <xdr:cNvPr id="34" name="21 Imagen">
          <a:hlinkClick xmlns:r="http://schemas.openxmlformats.org/officeDocument/2006/relationships" r:id="rId26" tooltip="IR A RESUMEN"/>
          <a:extLst>
            <a:ext uri="{FF2B5EF4-FFF2-40B4-BE49-F238E27FC236}">
              <a16:creationId xmlns:a16="http://schemas.microsoft.com/office/drawing/2014/main" id="{EC866B94-1AE6-472B-8267-89302D416CA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94347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35" name="21 Imagen">
          <a:hlinkClick xmlns:r="http://schemas.openxmlformats.org/officeDocument/2006/relationships" r:id="rId26" tooltip="IR A RESUMEN"/>
          <a:extLst>
            <a:ext uri="{FF2B5EF4-FFF2-40B4-BE49-F238E27FC236}">
              <a16:creationId xmlns:a16="http://schemas.microsoft.com/office/drawing/2014/main" id="{C2F8368B-F2F2-442B-A3A1-809349ECB1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94347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editAs="oneCell">
    <xdr:from>
      <xdr:col>1</xdr:col>
      <xdr:colOff>2705100</xdr:colOff>
      <xdr:row>13</xdr:row>
      <xdr:rowOff>19050</xdr:rowOff>
    </xdr:from>
    <xdr:to>
      <xdr:col>2</xdr:col>
      <xdr:colOff>247650</xdr:colOff>
      <xdr:row>13</xdr:row>
      <xdr:rowOff>250825</xdr:rowOff>
    </xdr:to>
    <xdr:pic>
      <xdr:nvPicPr>
        <xdr:cNvPr id="29" name="16 Imagen">
          <a:hlinkClick xmlns:r="http://schemas.openxmlformats.org/officeDocument/2006/relationships" r:id="rId30" tooltip="IR A RESUMEN"/>
          <a:extLst>
            <a:ext uri="{FF2B5EF4-FFF2-40B4-BE49-F238E27FC236}">
              <a16:creationId xmlns:a16="http://schemas.microsoft.com/office/drawing/2014/main" id="{8FA1A8CB-8803-4CD8-9CDF-5B8525AA117C}"/>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657475" y="4867275"/>
          <a:ext cx="2476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G17" sqref="G17:I17"/>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3"/>
      <c r="B1" s="164"/>
      <c r="C1" s="171" t="s">
        <v>169</v>
      </c>
      <c r="D1" s="172"/>
      <c r="E1" s="172"/>
      <c r="F1" s="172"/>
      <c r="G1" s="172"/>
      <c r="H1" s="169" t="s">
        <v>170</v>
      </c>
      <c r="I1" s="170"/>
    </row>
    <row r="2" spans="1:13" ht="18.75" customHeight="1" x14ac:dyDescent="0.25">
      <c r="A2" s="165"/>
      <c r="B2" s="166"/>
      <c r="C2" s="171" t="s">
        <v>171</v>
      </c>
      <c r="D2" s="172"/>
      <c r="E2" s="172"/>
      <c r="F2" s="172"/>
      <c r="G2" s="172"/>
      <c r="H2" s="44">
        <v>41241</v>
      </c>
      <c r="I2" s="45" t="s">
        <v>175</v>
      </c>
    </row>
    <row r="3" spans="1:13" ht="21" customHeight="1" x14ac:dyDescent="0.25">
      <c r="A3" s="167"/>
      <c r="B3" s="168"/>
      <c r="C3" s="171" t="s">
        <v>172</v>
      </c>
      <c r="D3" s="172"/>
      <c r="E3" s="172"/>
      <c r="F3" s="172"/>
      <c r="G3" s="172"/>
      <c r="H3" s="169" t="s">
        <v>173</v>
      </c>
      <c r="I3" s="170"/>
    </row>
    <row r="4" spans="1:13" ht="5.25" customHeight="1" x14ac:dyDescent="0.2"/>
    <row r="5" spans="1:13" ht="34.5" customHeight="1" x14ac:dyDescent="0.2">
      <c r="A5" s="198" t="s">
        <v>164</v>
      </c>
      <c r="B5" s="198"/>
      <c r="C5" s="198"/>
      <c r="D5" s="198"/>
      <c r="E5" s="198"/>
      <c r="F5" s="198"/>
      <c r="G5" s="198"/>
      <c r="H5" s="198"/>
      <c r="I5" s="198"/>
      <c r="K5" s="199" t="s">
        <v>140</v>
      </c>
      <c r="L5" s="199"/>
      <c r="M5" s="199"/>
    </row>
    <row r="6" spans="1:13" ht="23.25" customHeight="1" x14ac:dyDescent="0.2">
      <c r="A6" s="200" t="s">
        <v>162</v>
      </c>
      <c r="B6" s="201"/>
      <c r="C6" s="201"/>
      <c r="D6" s="201"/>
      <c r="E6" s="201"/>
      <c r="F6" s="176" t="s">
        <v>141</v>
      </c>
      <c r="G6" s="177"/>
      <c r="H6" s="177"/>
      <c r="I6" s="177"/>
      <c r="K6" s="47" t="s">
        <v>142</v>
      </c>
      <c r="L6" s="48" t="s">
        <v>143</v>
      </c>
      <c r="M6" s="49" t="s">
        <v>144</v>
      </c>
    </row>
    <row r="7" spans="1:13" ht="20.100000000000001" customHeight="1" x14ac:dyDescent="0.2">
      <c r="A7" s="202" t="s">
        <v>249</v>
      </c>
      <c r="B7" s="203"/>
      <c r="C7" s="203"/>
      <c r="D7" s="203"/>
      <c r="E7" s="203"/>
      <c r="F7" s="178" t="s">
        <v>250</v>
      </c>
      <c r="G7" s="178"/>
      <c r="H7" s="178"/>
      <c r="I7" s="178"/>
      <c r="K7" s="204" t="s">
        <v>166</v>
      </c>
      <c r="L7" s="57" t="s">
        <v>145</v>
      </c>
      <c r="M7" s="205" t="s">
        <v>146</v>
      </c>
    </row>
    <row r="8" spans="1:13" ht="33.75" customHeight="1" x14ac:dyDescent="0.2">
      <c r="A8" s="202"/>
      <c r="B8" s="203"/>
      <c r="C8" s="203"/>
      <c r="D8" s="203"/>
      <c r="E8" s="203"/>
      <c r="F8" s="206" t="s">
        <v>160</v>
      </c>
      <c r="G8" s="207"/>
      <c r="H8" s="208">
        <v>2542000476</v>
      </c>
      <c r="I8" s="209"/>
      <c r="K8" s="205"/>
      <c r="L8" s="57" t="s">
        <v>159</v>
      </c>
      <c r="M8" s="205"/>
    </row>
    <row r="9" spans="1:13" ht="20.100000000000001" customHeight="1" x14ac:dyDescent="0.2">
      <c r="A9" s="42" t="s">
        <v>147</v>
      </c>
      <c r="B9" s="43"/>
      <c r="C9" s="182" t="s">
        <v>251</v>
      </c>
      <c r="D9" s="182"/>
      <c r="E9" s="183"/>
      <c r="F9" s="184" t="s">
        <v>163</v>
      </c>
      <c r="G9" s="185"/>
      <c r="H9" s="212" t="s">
        <v>252</v>
      </c>
      <c r="I9" s="213"/>
      <c r="K9" s="205"/>
      <c r="L9" s="57" t="s">
        <v>148</v>
      </c>
      <c r="M9" s="205" t="s">
        <v>149</v>
      </c>
    </row>
    <row r="10" spans="1:13" ht="20.100000000000001" customHeight="1" x14ac:dyDescent="0.2">
      <c r="A10" s="180" t="s">
        <v>168</v>
      </c>
      <c r="B10" s="181"/>
      <c r="C10" s="182" t="s">
        <v>254</v>
      </c>
      <c r="D10" s="182"/>
      <c r="E10" s="182"/>
      <c r="F10" s="183"/>
      <c r="G10" s="46" t="s">
        <v>150</v>
      </c>
      <c r="H10" s="210" t="s">
        <v>253</v>
      </c>
      <c r="I10" s="211"/>
      <c r="K10" s="205"/>
      <c r="L10" s="57" t="s">
        <v>151</v>
      </c>
      <c r="M10" s="205"/>
    </row>
    <row r="11" spans="1:13" ht="20.100000000000001" customHeight="1" x14ac:dyDescent="0.2">
      <c r="A11" s="180" t="s">
        <v>165</v>
      </c>
      <c r="B11" s="181"/>
      <c r="C11" s="182" t="s">
        <v>255</v>
      </c>
      <c r="D11" s="182"/>
      <c r="E11" s="182"/>
      <c r="F11" s="183"/>
      <c r="G11" s="46" t="s">
        <v>174</v>
      </c>
      <c r="H11" s="192"/>
      <c r="I11" s="193"/>
      <c r="K11" s="194"/>
      <c r="L11" s="58"/>
      <c r="M11" s="58"/>
    </row>
    <row r="12" spans="1:13" ht="19.5" customHeight="1" x14ac:dyDescent="0.2">
      <c r="A12" s="195" t="s">
        <v>152</v>
      </c>
      <c r="B12" s="196"/>
      <c r="C12" s="196"/>
      <c r="D12" s="196"/>
      <c r="E12" s="196"/>
      <c r="F12" s="196"/>
      <c r="G12" s="196"/>
      <c r="H12" s="196"/>
      <c r="I12" s="197"/>
      <c r="K12" s="191"/>
      <c r="L12" s="58"/>
      <c r="M12" s="191"/>
    </row>
    <row r="13" spans="1:13" ht="20.100000000000001" customHeight="1" x14ac:dyDescent="0.2">
      <c r="A13" s="188" t="s">
        <v>153</v>
      </c>
      <c r="B13" s="188"/>
      <c r="C13" s="188"/>
      <c r="D13" s="188" t="s">
        <v>154</v>
      </c>
      <c r="E13" s="188"/>
      <c r="F13" s="188"/>
      <c r="G13" s="188" t="s">
        <v>161</v>
      </c>
      <c r="H13" s="188"/>
      <c r="I13" s="188"/>
      <c r="K13" s="191"/>
      <c r="L13" s="58"/>
      <c r="M13" s="191"/>
    </row>
    <row r="14" spans="1:13" ht="20.100000000000001" customHeight="1" x14ac:dyDescent="0.2">
      <c r="A14" s="179" t="s">
        <v>268</v>
      </c>
      <c r="B14" s="179"/>
      <c r="C14" s="179"/>
      <c r="D14" s="179" t="s">
        <v>258</v>
      </c>
      <c r="E14" s="179"/>
      <c r="F14" s="179"/>
      <c r="G14" s="179"/>
      <c r="H14" s="179"/>
      <c r="I14" s="179"/>
      <c r="K14" s="191"/>
      <c r="L14" s="58"/>
      <c r="M14" s="191"/>
    </row>
    <row r="15" spans="1:13" ht="20.100000000000001" customHeight="1" x14ac:dyDescent="0.2">
      <c r="A15" s="179" t="s">
        <v>256</v>
      </c>
      <c r="B15" s="179"/>
      <c r="C15" s="179"/>
      <c r="D15" s="179" t="s">
        <v>257</v>
      </c>
      <c r="E15" s="179"/>
      <c r="F15" s="179"/>
      <c r="G15" s="179"/>
      <c r="H15" s="179"/>
      <c r="I15" s="179"/>
      <c r="K15" s="191"/>
      <c r="L15" s="58"/>
      <c r="M15" s="58"/>
    </row>
    <row r="16" spans="1:13" ht="20.100000000000001" customHeight="1" x14ac:dyDescent="0.2">
      <c r="A16" s="179" t="s">
        <v>259</v>
      </c>
      <c r="B16" s="179"/>
      <c r="C16" s="179"/>
      <c r="D16" s="179" t="s">
        <v>257</v>
      </c>
      <c r="E16" s="179"/>
      <c r="F16" s="179"/>
      <c r="G16" s="179"/>
      <c r="H16" s="179"/>
      <c r="I16" s="179"/>
      <c r="K16" s="191"/>
      <c r="L16" s="58"/>
      <c r="M16" s="58"/>
    </row>
    <row r="17" spans="1:13" ht="20.100000000000001" customHeight="1" x14ac:dyDescent="0.2">
      <c r="A17" s="179" t="s">
        <v>260</v>
      </c>
      <c r="B17" s="179"/>
      <c r="C17" s="179"/>
      <c r="D17" s="179" t="s">
        <v>257</v>
      </c>
      <c r="E17" s="179"/>
      <c r="F17" s="179"/>
      <c r="G17" s="179"/>
      <c r="H17" s="179"/>
      <c r="I17" s="179"/>
      <c r="K17" s="191"/>
      <c r="L17" s="58"/>
      <c r="M17" s="58"/>
    </row>
    <row r="18" spans="1:13" ht="20.100000000000001" customHeight="1" x14ac:dyDescent="0.2">
      <c r="A18" s="179" t="s">
        <v>261</v>
      </c>
      <c r="B18" s="179"/>
      <c r="C18" s="179"/>
      <c r="D18" s="179" t="s">
        <v>257</v>
      </c>
      <c r="E18" s="179"/>
      <c r="F18" s="179"/>
      <c r="G18" s="179"/>
      <c r="H18" s="179"/>
      <c r="I18" s="179"/>
      <c r="K18" s="190"/>
      <c r="L18" s="58"/>
      <c r="M18" s="58"/>
    </row>
    <row r="19" spans="1:13" ht="20.100000000000001" customHeight="1" x14ac:dyDescent="0.2">
      <c r="A19" s="179" t="s">
        <v>262</v>
      </c>
      <c r="B19" s="179"/>
      <c r="C19" s="179"/>
      <c r="D19" s="179" t="s">
        <v>257</v>
      </c>
      <c r="E19" s="179"/>
      <c r="F19" s="179"/>
      <c r="G19" s="179"/>
      <c r="H19" s="179"/>
      <c r="I19" s="179"/>
      <c r="K19" s="191"/>
      <c r="L19" s="58"/>
      <c r="M19" s="58"/>
    </row>
    <row r="20" spans="1:13" ht="20.100000000000001" customHeight="1" x14ac:dyDescent="0.2">
      <c r="A20" s="179" t="s">
        <v>263</v>
      </c>
      <c r="B20" s="179"/>
      <c r="C20" s="179"/>
      <c r="D20" s="179" t="s">
        <v>257</v>
      </c>
      <c r="E20" s="179"/>
      <c r="F20" s="179"/>
      <c r="G20" s="179"/>
      <c r="H20" s="179"/>
      <c r="I20" s="179"/>
      <c r="K20" s="191"/>
      <c r="L20" s="58"/>
      <c r="M20" s="58"/>
    </row>
    <row r="21" spans="1:13" ht="20.100000000000001" customHeight="1" x14ac:dyDescent="0.2">
      <c r="A21" s="179" t="s">
        <v>264</v>
      </c>
      <c r="B21" s="179"/>
      <c r="C21" s="179"/>
      <c r="D21" s="179" t="s">
        <v>257</v>
      </c>
      <c r="E21" s="179"/>
      <c r="F21" s="179"/>
      <c r="G21" s="179"/>
      <c r="H21" s="179"/>
      <c r="I21" s="179"/>
      <c r="K21" s="191"/>
      <c r="L21" s="58"/>
      <c r="M21" s="59"/>
    </row>
    <row r="22" spans="1:13" ht="20.100000000000001" customHeight="1" x14ac:dyDescent="0.2">
      <c r="A22" s="179"/>
      <c r="B22" s="179"/>
      <c r="C22" s="179"/>
      <c r="D22" s="179"/>
      <c r="E22" s="179"/>
      <c r="F22" s="179"/>
      <c r="G22" s="179"/>
      <c r="H22" s="179"/>
      <c r="I22" s="179"/>
    </row>
    <row r="23" spans="1:13" s="19" customFormat="1" ht="20.25" x14ac:dyDescent="0.3">
      <c r="A23" s="189"/>
      <c r="B23" s="189"/>
      <c r="C23" s="189"/>
      <c r="D23" s="189"/>
      <c r="E23" s="189"/>
      <c r="F23" s="189"/>
      <c r="G23" s="189"/>
      <c r="H23" s="189"/>
      <c r="I23" s="189"/>
      <c r="K23" s="186"/>
      <c r="L23" s="186"/>
    </row>
    <row r="24" spans="1:13" ht="30" customHeight="1" x14ac:dyDescent="0.2">
      <c r="A24" s="187" t="s">
        <v>155</v>
      </c>
      <c r="B24" s="187"/>
      <c r="C24" s="187"/>
      <c r="D24" s="187"/>
      <c r="E24" s="187"/>
      <c r="F24" s="187"/>
      <c r="G24" s="187"/>
      <c r="H24" s="187"/>
      <c r="I24" s="187"/>
      <c r="K24" s="20"/>
      <c r="L24" s="20"/>
    </row>
    <row r="25" spans="1:13" ht="33.75" customHeight="1" x14ac:dyDescent="0.2">
      <c r="A25" s="188" t="s">
        <v>153</v>
      </c>
      <c r="B25" s="188"/>
      <c r="C25" s="188"/>
      <c r="D25" s="188" t="s">
        <v>154</v>
      </c>
      <c r="E25" s="188"/>
      <c r="F25" s="188"/>
      <c r="G25" s="188" t="s">
        <v>23</v>
      </c>
      <c r="H25" s="188"/>
      <c r="I25" s="188"/>
      <c r="K25" s="21"/>
      <c r="L25" s="22"/>
      <c r="M25" s="18" t="s">
        <v>156</v>
      </c>
    </row>
    <row r="26" spans="1:13" ht="20.100000000000001" customHeight="1" x14ac:dyDescent="0.2">
      <c r="A26" s="179" t="s">
        <v>268</v>
      </c>
      <c r="B26" s="179"/>
      <c r="C26" s="179"/>
      <c r="D26" s="179" t="s">
        <v>257</v>
      </c>
      <c r="E26" s="179"/>
      <c r="F26" s="179"/>
      <c r="G26" s="179" t="s">
        <v>267</v>
      </c>
      <c r="H26" s="179"/>
      <c r="I26" s="179"/>
      <c r="K26" s="21"/>
      <c r="L26" s="22"/>
    </row>
    <row r="27" spans="1:13" ht="20.100000000000001" customHeight="1" x14ac:dyDescent="0.2">
      <c r="A27" s="179" t="s">
        <v>265</v>
      </c>
      <c r="B27" s="179"/>
      <c r="C27" s="179"/>
      <c r="D27" s="179" t="s">
        <v>257</v>
      </c>
      <c r="E27" s="179"/>
      <c r="F27" s="179"/>
      <c r="G27" s="179" t="s">
        <v>267</v>
      </c>
      <c r="H27" s="179"/>
      <c r="I27" s="179"/>
      <c r="K27" s="21"/>
      <c r="L27" s="23"/>
    </row>
    <row r="28" spans="1:13" ht="20.100000000000001" customHeight="1" x14ac:dyDescent="0.2">
      <c r="A28" s="179" t="s">
        <v>259</v>
      </c>
      <c r="B28" s="179"/>
      <c r="C28" s="179"/>
      <c r="D28" s="179" t="s">
        <v>257</v>
      </c>
      <c r="E28" s="179"/>
      <c r="F28" s="179"/>
      <c r="G28" s="179" t="s">
        <v>267</v>
      </c>
      <c r="H28" s="179"/>
      <c r="I28" s="179"/>
      <c r="K28" s="21"/>
      <c r="L28" s="23"/>
    </row>
    <row r="29" spans="1:13" ht="20.100000000000001" customHeight="1" x14ac:dyDescent="0.2">
      <c r="A29" s="179" t="s">
        <v>260</v>
      </c>
      <c r="B29" s="179"/>
      <c r="C29" s="179"/>
      <c r="D29" s="179" t="s">
        <v>257</v>
      </c>
      <c r="E29" s="179"/>
      <c r="F29" s="179"/>
      <c r="G29" s="179" t="s">
        <v>267</v>
      </c>
      <c r="H29" s="179"/>
      <c r="I29" s="179"/>
      <c r="K29" s="21"/>
      <c r="L29" s="22"/>
    </row>
    <row r="30" spans="1:13" ht="20.100000000000001" customHeight="1" x14ac:dyDescent="0.2">
      <c r="A30" s="179" t="s">
        <v>261</v>
      </c>
      <c r="B30" s="179"/>
      <c r="C30" s="179"/>
      <c r="D30" s="179" t="s">
        <v>257</v>
      </c>
      <c r="E30" s="179"/>
      <c r="F30" s="179"/>
      <c r="G30" s="179" t="s">
        <v>267</v>
      </c>
      <c r="H30" s="179"/>
      <c r="I30" s="179"/>
      <c r="K30" s="21"/>
      <c r="L30" s="23"/>
    </row>
    <row r="31" spans="1:13" ht="20.100000000000001" customHeight="1" x14ac:dyDescent="0.2">
      <c r="A31" s="179" t="s">
        <v>266</v>
      </c>
      <c r="B31" s="179"/>
      <c r="C31" s="179"/>
      <c r="D31" s="179" t="s">
        <v>257</v>
      </c>
      <c r="E31" s="179"/>
      <c r="F31" s="179"/>
      <c r="G31" s="179" t="s">
        <v>267</v>
      </c>
      <c r="H31" s="179"/>
      <c r="I31" s="179"/>
      <c r="K31" s="21"/>
      <c r="L31" s="24"/>
    </row>
    <row r="32" spans="1:13" ht="20.100000000000001" customHeight="1" x14ac:dyDescent="0.2">
      <c r="A32" s="179" t="s">
        <v>263</v>
      </c>
      <c r="B32" s="179"/>
      <c r="C32" s="179"/>
      <c r="D32" s="179" t="s">
        <v>257</v>
      </c>
      <c r="E32" s="179"/>
      <c r="F32" s="179"/>
      <c r="G32" s="179" t="s">
        <v>267</v>
      </c>
      <c r="H32" s="179"/>
      <c r="I32" s="179"/>
      <c r="K32" s="173"/>
      <c r="L32" s="22"/>
    </row>
    <row r="33" spans="11:12" ht="15" x14ac:dyDescent="0.2">
      <c r="K33" s="173"/>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4" t="s">
        <v>29</v>
      </c>
      <c r="B65526" s="174"/>
      <c r="C65526" s="174"/>
      <c r="D65526" s="174"/>
      <c r="E65526" s="174"/>
    </row>
    <row r="65527" spans="1:5" x14ac:dyDescent="0.2">
      <c r="A65527" s="175" t="s">
        <v>30</v>
      </c>
      <c r="B65527" s="175"/>
      <c r="C65527" s="175"/>
      <c r="D65527" s="175"/>
      <c r="E65527" s="175"/>
    </row>
    <row r="65528" spans="1:5" x14ac:dyDescent="0.2">
      <c r="A65528" s="175" t="s">
        <v>31</v>
      </c>
      <c r="B65528" s="175"/>
      <c r="C65528" s="175"/>
      <c r="D65528" s="175"/>
      <c r="E65528" s="175"/>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B102" zoomScale="80" zoomScaleNormal="80" workbookViewId="0">
      <selection activeCell="D139" sqref="D139:F141"/>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38" t="s">
        <v>124</v>
      </c>
      <c r="C1" s="238"/>
      <c r="D1" s="238"/>
      <c r="E1" s="238"/>
      <c r="F1" s="238"/>
      <c r="G1" s="238"/>
      <c r="H1" s="238"/>
      <c r="I1" s="238"/>
      <c r="J1" s="239"/>
      <c r="K1" s="239"/>
      <c r="L1" s="87"/>
      <c r="M1" s="87"/>
      <c r="N1" s="87"/>
      <c r="O1" s="87"/>
    </row>
    <row r="2" spans="1:21" ht="15.75" x14ac:dyDescent="0.2">
      <c r="B2" s="240" t="s">
        <v>27</v>
      </c>
      <c r="C2" s="240"/>
      <c r="D2" s="277" t="s">
        <v>179</v>
      </c>
      <c r="E2" s="277"/>
      <c r="F2" s="277"/>
      <c r="G2" s="278" t="s">
        <v>180</v>
      </c>
      <c r="H2" s="278"/>
      <c r="I2" s="278"/>
      <c r="J2" s="279" t="s">
        <v>181</v>
      </c>
      <c r="K2" s="279"/>
      <c r="L2" s="279"/>
      <c r="M2" s="221" t="s">
        <v>182</v>
      </c>
      <c r="N2" s="221"/>
      <c r="O2" s="221"/>
      <c r="Q2" s="86">
        <v>1</v>
      </c>
    </row>
    <row r="3" spans="1:21" ht="15" customHeight="1" x14ac:dyDescent="0.2">
      <c r="B3" s="240"/>
      <c r="C3" s="240"/>
      <c r="D3" s="280" t="s">
        <v>34</v>
      </c>
      <c r="E3" s="276" t="s">
        <v>122</v>
      </c>
      <c r="F3" s="276" t="s">
        <v>125</v>
      </c>
      <c r="G3" s="232" t="s">
        <v>34</v>
      </c>
      <c r="H3" s="276" t="s">
        <v>122</v>
      </c>
      <c r="I3" s="276" t="s">
        <v>125</v>
      </c>
      <c r="J3" s="232" t="s">
        <v>34</v>
      </c>
      <c r="K3" s="234" t="s">
        <v>122</v>
      </c>
      <c r="L3" s="236" t="s">
        <v>125</v>
      </c>
      <c r="M3" s="232" t="s">
        <v>34</v>
      </c>
      <c r="N3" s="234" t="s">
        <v>122</v>
      </c>
      <c r="O3" s="236" t="s">
        <v>125</v>
      </c>
      <c r="Q3" s="86">
        <v>2</v>
      </c>
    </row>
    <row r="4" spans="1:21" ht="15.75" customHeight="1" x14ac:dyDescent="0.2">
      <c r="B4" s="240"/>
      <c r="C4" s="240"/>
      <c r="D4" s="281"/>
      <c r="E4" s="236"/>
      <c r="F4" s="236"/>
      <c r="G4" s="233"/>
      <c r="H4" s="236"/>
      <c r="I4" s="236"/>
      <c r="J4" s="233"/>
      <c r="K4" s="235"/>
      <c r="L4" s="237"/>
      <c r="M4" s="233"/>
      <c r="N4" s="235"/>
      <c r="O4" s="237"/>
      <c r="Q4" s="86">
        <v>3</v>
      </c>
    </row>
    <row r="5" spans="1:21" ht="15.75" x14ac:dyDescent="0.2">
      <c r="B5" s="240"/>
      <c r="C5" s="240"/>
      <c r="D5" s="88"/>
      <c r="E5" s="89"/>
      <c r="F5" s="89"/>
      <c r="G5" s="90"/>
      <c r="H5" s="91"/>
      <c r="I5" s="91"/>
      <c r="J5" s="90"/>
      <c r="K5" s="92"/>
      <c r="L5" s="91"/>
      <c r="M5" s="90"/>
      <c r="N5" s="92"/>
      <c r="O5" s="91"/>
      <c r="Q5" s="86">
        <v>4</v>
      </c>
    </row>
    <row r="6" spans="1:21" ht="18.75" x14ac:dyDescent="0.2">
      <c r="A6" s="282"/>
      <c r="B6" s="261"/>
      <c r="C6" s="93" t="s">
        <v>73</v>
      </c>
      <c r="D6" s="94"/>
      <c r="E6" s="94"/>
      <c r="F6" s="94"/>
      <c r="G6" s="94"/>
      <c r="H6" s="94"/>
      <c r="I6" s="94"/>
      <c r="J6" s="94"/>
      <c r="K6" s="94"/>
      <c r="L6" s="95"/>
      <c r="M6" s="94"/>
      <c r="N6" s="94"/>
      <c r="O6" s="95"/>
    </row>
    <row r="7" spans="1:21" ht="39.950000000000003" customHeight="1" x14ac:dyDescent="0.2">
      <c r="A7" s="282"/>
      <c r="B7" s="262"/>
      <c r="C7" s="96" t="s">
        <v>33</v>
      </c>
      <c r="D7" s="26">
        <v>3</v>
      </c>
      <c r="E7" s="60" t="s">
        <v>240</v>
      </c>
      <c r="F7" s="60" t="s">
        <v>183</v>
      </c>
      <c r="G7" s="79"/>
      <c r="H7" s="61"/>
      <c r="I7" s="61"/>
      <c r="J7" s="82"/>
      <c r="K7" s="62"/>
      <c r="L7" s="63"/>
      <c r="M7" s="84"/>
      <c r="N7" s="64"/>
      <c r="O7" s="65"/>
      <c r="R7" s="86">
        <f>COUNTIF(D7:D10,"1")</f>
        <v>1</v>
      </c>
      <c r="S7" s="86">
        <f>COUNTIF(G7:G10,"1")</f>
        <v>0</v>
      </c>
      <c r="T7" s="86">
        <f>COUNTIF(J7:J10,"1")</f>
        <v>0</v>
      </c>
      <c r="U7" s="86">
        <f>COUNTIF(M7:M10,"1")</f>
        <v>0</v>
      </c>
    </row>
    <row r="8" spans="1:21" ht="39.950000000000003" customHeight="1" x14ac:dyDescent="0.2">
      <c r="A8" s="282"/>
      <c r="B8" s="262"/>
      <c r="C8" s="97" t="s">
        <v>35</v>
      </c>
      <c r="D8" s="26">
        <v>2</v>
      </c>
      <c r="E8" s="60" t="s">
        <v>184</v>
      </c>
      <c r="F8" s="65" t="s">
        <v>185</v>
      </c>
      <c r="G8" s="79"/>
      <c r="H8" s="66"/>
      <c r="I8" s="61"/>
      <c r="J8" s="82"/>
      <c r="K8" s="67"/>
      <c r="L8" s="63"/>
      <c r="M8" s="84"/>
      <c r="N8" s="68"/>
      <c r="O8" s="65"/>
      <c r="R8" s="86">
        <f>COUNTIF(D7:D10,"2")</f>
        <v>2</v>
      </c>
      <c r="S8" s="86">
        <f>COUNTIF(G7:G10,"2")</f>
        <v>0</v>
      </c>
      <c r="T8" s="86">
        <f>COUNTIF(J7:J10,"2")</f>
        <v>0</v>
      </c>
      <c r="U8" s="86">
        <f>COUNTIF(M7:M10,"2")</f>
        <v>0</v>
      </c>
    </row>
    <row r="9" spans="1:21" ht="39.950000000000003" customHeight="1" x14ac:dyDescent="0.2">
      <c r="A9" s="282"/>
      <c r="B9" s="262"/>
      <c r="C9" s="98" t="s">
        <v>36</v>
      </c>
      <c r="D9" s="26">
        <v>2</v>
      </c>
      <c r="E9" s="60" t="s">
        <v>186</v>
      </c>
      <c r="F9" s="65" t="s">
        <v>187</v>
      </c>
      <c r="G9" s="79"/>
      <c r="H9" s="66"/>
      <c r="I9" s="61"/>
      <c r="J9" s="82"/>
      <c r="K9" s="67"/>
      <c r="L9" s="63"/>
      <c r="M9" s="84"/>
      <c r="N9" s="68"/>
      <c r="O9" s="65"/>
      <c r="R9" s="86">
        <f>COUNTIF(D7:D10,"3")</f>
        <v>1</v>
      </c>
      <c r="S9" s="86">
        <f>COUNTIF(G7:G10,"3")</f>
        <v>0</v>
      </c>
      <c r="T9" s="86">
        <f>COUNTIF(J7:J10,"3")</f>
        <v>0</v>
      </c>
      <c r="U9" s="86">
        <f>COUNTIF(M7:M10,"3")</f>
        <v>1</v>
      </c>
    </row>
    <row r="10" spans="1:21" ht="39.950000000000003" customHeight="1" x14ac:dyDescent="0.2">
      <c r="A10" s="282"/>
      <c r="B10" s="263"/>
      <c r="C10" s="98" t="s">
        <v>37</v>
      </c>
      <c r="D10" s="26">
        <v>1</v>
      </c>
      <c r="E10" s="60" t="s">
        <v>188</v>
      </c>
      <c r="F10" s="161" t="s">
        <v>189</v>
      </c>
      <c r="G10" s="79"/>
      <c r="H10" s="66"/>
      <c r="I10" s="61"/>
      <c r="J10" s="82"/>
      <c r="K10" s="67"/>
      <c r="L10" s="63"/>
      <c r="M10" s="84">
        <v>3</v>
      </c>
      <c r="N10" s="68"/>
      <c r="O10" s="65"/>
      <c r="R10" s="86">
        <f>COUNTIF(D7:D10,"4")</f>
        <v>0</v>
      </c>
      <c r="S10" s="86">
        <f>COUNTIF(G7:G10,"4")</f>
        <v>0</v>
      </c>
      <c r="T10" s="86">
        <f>COUNTIF(J7:J10,"4")</f>
        <v>0</v>
      </c>
      <c r="U10" s="86">
        <f>COUNTIF(M7:M10,"4")</f>
        <v>0</v>
      </c>
    </row>
    <row r="11" spans="1:21" ht="6" customHeight="1" x14ac:dyDescent="0.25">
      <c r="B11" s="252"/>
      <c r="C11" s="253"/>
      <c r="D11" s="253"/>
      <c r="E11" s="253"/>
      <c r="F11" s="253"/>
      <c r="G11" s="253"/>
      <c r="H11" s="253"/>
      <c r="I11" s="253"/>
      <c r="J11" s="253"/>
      <c r="K11" s="254"/>
      <c r="L11" s="99"/>
      <c r="M11" s="100"/>
      <c r="N11" s="99"/>
      <c r="O11" s="99"/>
      <c r="Q11" s="86">
        <f>COUNTIF(D7:D10,"1")</f>
        <v>1</v>
      </c>
      <c r="R11" s="86">
        <f>COUNTIF(D7:D10,"1")</f>
        <v>1</v>
      </c>
      <c r="S11" s="86">
        <f>COUNTIF(D7:D10,"3")</f>
        <v>1</v>
      </c>
    </row>
    <row r="12" spans="1:21" ht="18.75" x14ac:dyDescent="0.2">
      <c r="A12" s="282"/>
      <c r="B12" s="249"/>
      <c r="C12" s="101" t="s">
        <v>72</v>
      </c>
      <c r="D12" s="102"/>
      <c r="E12" s="102"/>
      <c r="F12" s="102"/>
      <c r="G12" s="102"/>
      <c r="H12" s="102"/>
      <c r="I12" s="102"/>
      <c r="J12" s="102"/>
      <c r="K12" s="103"/>
      <c r="L12" s="104"/>
      <c r="M12" s="102"/>
      <c r="N12" s="103"/>
      <c r="O12" s="104"/>
    </row>
    <row r="13" spans="1:21" ht="39.950000000000003" customHeight="1" x14ac:dyDescent="0.2">
      <c r="A13" s="282"/>
      <c r="B13" s="250"/>
      <c r="C13" s="105" t="s">
        <v>38</v>
      </c>
      <c r="D13" s="27">
        <v>2</v>
      </c>
      <c r="E13" s="162" t="s">
        <v>190</v>
      </c>
      <c r="F13" s="65" t="s">
        <v>191</v>
      </c>
      <c r="G13" s="80"/>
      <c r="H13" s="61"/>
      <c r="I13" s="61"/>
      <c r="J13" s="83"/>
      <c r="K13" s="70"/>
      <c r="L13" s="71"/>
      <c r="M13" s="85"/>
      <c r="N13" s="72"/>
      <c r="O13" s="73"/>
      <c r="R13" s="86">
        <f>COUNTIF(D13:D17,"1")</f>
        <v>0</v>
      </c>
      <c r="S13" s="86">
        <f>COUNTIF(G13:G17,"1")</f>
        <v>0</v>
      </c>
      <c r="T13" s="86">
        <f>COUNTIF(J13:J17,"1")</f>
        <v>0</v>
      </c>
      <c r="U13" s="86">
        <f>COUNTIF(M13:M17,"1")</f>
        <v>0</v>
      </c>
    </row>
    <row r="14" spans="1:21" ht="39.950000000000003" customHeight="1" x14ac:dyDescent="0.2">
      <c r="A14" s="282"/>
      <c r="B14" s="250"/>
      <c r="C14" s="97" t="s">
        <v>39</v>
      </c>
      <c r="D14" s="27">
        <v>2</v>
      </c>
      <c r="E14" s="65" t="s">
        <v>192</v>
      </c>
      <c r="F14" s="65" t="s">
        <v>193</v>
      </c>
      <c r="G14" s="80"/>
      <c r="H14" s="66"/>
      <c r="I14" s="61"/>
      <c r="J14" s="83"/>
      <c r="K14" s="71"/>
      <c r="L14" s="71"/>
      <c r="M14" s="85"/>
      <c r="N14" s="73"/>
      <c r="O14" s="73"/>
      <c r="R14" s="86">
        <f>COUNTIF(D13:D17,"2")</f>
        <v>4</v>
      </c>
      <c r="S14" s="86">
        <f>COUNTIF(G13:G17,"2")</f>
        <v>0</v>
      </c>
      <c r="T14" s="86">
        <f>COUNTIF(J13:J17,"2")</f>
        <v>0</v>
      </c>
      <c r="U14" s="86">
        <f>COUNTIF(M13:M17,"2")</f>
        <v>0</v>
      </c>
    </row>
    <row r="15" spans="1:21" ht="39.950000000000003" customHeight="1" x14ac:dyDescent="0.2">
      <c r="A15" s="282"/>
      <c r="B15" s="250"/>
      <c r="C15" s="97" t="s">
        <v>40</v>
      </c>
      <c r="D15" s="27">
        <v>3</v>
      </c>
      <c r="E15" s="73" t="s">
        <v>194</v>
      </c>
      <c r="F15" s="65" t="s">
        <v>195</v>
      </c>
      <c r="G15" s="80"/>
      <c r="H15" s="66"/>
      <c r="I15" s="61"/>
      <c r="J15" s="83"/>
      <c r="K15" s="71"/>
      <c r="L15" s="71"/>
      <c r="M15" s="85"/>
      <c r="N15" s="73"/>
      <c r="O15" s="73"/>
      <c r="R15" s="86">
        <f>COUNTIF(D13:D17,"3")</f>
        <v>1</v>
      </c>
      <c r="S15" s="86">
        <f>COUNTIF(G13:G17,"3")</f>
        <v>0</v>
      </c>
      <c r="T15" s="86">
        <f>COUNTIF(J13:J17,"3")</f>
        <v>0</v>
      </c>
      <c r="U15" s="86">
        <f>COUNTIF(M13:M17,"3")</f>
        <v>0</v>
      </c>
    </row>
    <row r="16" spans="1:21" ht="39.950000000000003" customHeight="1" x14ac:dyDescent="0.2">
      <c r="A16" s="282"/>
      <c r="B16" s="250"/>
      <c r="C16" s="98" t="s">
        <v>41</v>
      </c>
      <c r="D16" s="27">
        <v>2</v>
      </c>
      <c r="E16" s="65" t="s">
        <v>196</v>
      </c>
      <c r="F16" s="65" t="s">
        <v>197</v>
      </c>
      <c r="G16" s="80"/>
      <c r="H16" s="66"/>
      <c r="I16" s="61"/>
      <c r="J16" s="83"/>
      <c r="K16" s="71"/>
      <c r="L16" s="71"/>
      <c r="M16" s="85"/>
      <c r="N16" s="73"/>
      <c r="O16" s="73"/>
      <c r="R16" s="86">
        <f>COUNTIF(D13:D17,"4")</f>
        <v>0</v>
      </c>
      <c r="S16" s="86">
        <f>COUNTIF(G13:G17,"4")</f>
        <v>0</v>
      </c>
      <c r="T16" s="86">
        <f>COUNTIF(J13:J17,"4")</f>
        <v>0</v>
      </c>
      <c r="U16" s="86">
        <f>COUNTIF(M13:M17,"4")</f>
        <v>0</v>
      </c>
    </row>
    <row r="17" spans="1:21" ht="39.950000000000003" customHeight="1" x14ac:dyDescent="0.2">
      <c r="A17" s="282"/>
      <c r="B17" s="251"/>
      <c r="C17" s="97" t="s">
        <v>42</v>
      </c>
      <c r="D17" s="27">
        <v>2</v>
      </c>
      <c r="E17" s="65" t="s">
        <v>198</v>
      </c>
      <c r="F17" s="65" t="s">
        <v>199</v>
      </c>
      <c r="G17" s="80"/>
      <c r="H17" s="66"/>
      <c r="I17" s="61"/>
      <c r="J17" s="83"/>
      <c r="K17" s="71"/>
      <c r="L17" s="71"/>
      <c r="M17" s="85"/>
      <c r="N17" s="73"/>
      <c r="O17" s="73"/>
    </row>
    <row r="18" spans="1:21" ht="7.5" customHeight="1" x14ac:dyDescent="0.25">
      <c r="B18" s="264"/>
      <c r="C18" s="265"/>
      <c r="D18" s="265"/>
      <c r="E18" s="265"/>
      <c r="F18" s="265"/>
      <c r="G18" s="265"/>
      <c r="H18" s="265"/>
      <c r="I18" s="265"/>
      <c r="J18" s="265"/>
      <c r="K18" s="266"/>
      <c r="L18" s="99"/>
      <c r="M18" s="100"/>
      <c r="N18" s="99"/>
      <c r="O18" s="99"/>
    </row>
    <row r="19" spans="1:21" ht="18.75" x14ac:dyDescent="0.2">
      <c r="A19" s="282"/>
      <c r="B19" s="249"/>
      <c r="C19" s="101" t="s">
        <v>43</v>
      </c>
      <c r="D19" s="102"/>
      <c r="E19" s="102"/>
      <c r="F19" s="102"/>
      <c r="G19" s="102"/>
      <c r="H19" s="102"/>
      <c r="I19" s="102"/>
      <c r="J19" s="102"/>
      <c r="K19" s="103"/>
      <c r="L19" s="104"/>
      <c r="M19" s="102"/>
      <c r="N19" s="103"/>
      <c r="O19" s="104"/>
    </row>
    <row r="20" spans="1:21" ht="39.950000000000003" customHeight="1" x14ac:dyDescent="0.2">
      <c r="A20" s="282"/>
      <c r="B20" s="267"/>
      <c r="C20" s="106" t="s">
        <v>44</v>
      </c>
      <c r="D20" s="27">
        <v>3</v>
      </c>
      <c r="E20" s="77" t="s">
        <v>241</v>
      </c>
      <c r="F20" s="78" t="s">
        <v>200</v>
      </c>
      <c r="G20" s="80"/>
      <c r="H20" s="61"/>
      <c r="I20" s="61"/>
      <c r="J20" s="83"/>
      <c r="K20" s="75"/>
      <c r="L20" s="76"/>
      <c r="M20" s="85"/>
      <c r="N20" s="77"/>
      <c r="O20" s="78"/>
      <c r="R20" s="86">
        <f>COUNTIF(D20:D27,"1")</f>
        <v>0</v>
      </c>
      <c r="S20" s="86">
        <f>COUNTIF(G20:G27,"1")</f>
        <v>0</v>
      </c>
      <c r="T20" s="86">
        <f>COUNTIF(J20:J27,"1")</f>
        <v>0</v>
      </c>
      <c r="U20" s="86">
        <f>COUNTIF(M20:M27,"1")</f>
        <v>0</v>
      </c>
    </row>
    <row r="21" spans="1:21" ht="39.950000000000003" customHeight="1" x14ac:dyDescent="0.2">
      <c r="A21" s="282"/>
      <c r="B21" s="267"/>
      <c r="C21" s="107" t="s">
        <v>45</v>
      </c>
      <c r="D21" s="27">
        <v>2</v>
      </c>
      <c r="E21" s="78" t="s">
        <v>201</v>
      </c>
      <c r="F21" s="78" t="s">
        <v>202</v>
      </c>
      <c r="G21" s="80"/>
      <c r="H21" s="66"/>
      <c r="I21" s="61"/>
      <c r="J21" s="83"/>
      <c r="K21" s="76"/>
      <c r="L21" s="76"/>
      <c r="M21" s="85"/>
      <c r="N21" s="78"/>
      <c r="O21" s="78"/>
      <c r="R21" s="86">
        <f>COUNTIF(D20:D27,"2")</f>
        <v>4</v>
      </c>
      <c r="S21" s="86">
        <f>COUNTIF(G20:G27,"2")</f>
        <v>0</v>
      </c>
      <c r="T21" s="86">
        <f>COUNTIF(J20:J27,"2")</f>
        <v>0</v>
      </c>
      <c r="U21" s="86">
        <f>COUNTIF(M20:M27,"2")</f>
        <v>0</v>
      </c>
    </row>
    <row r="22" spans="1:21" ht="39.950000000000003" customHeight="1" x14ac:dyDescent="0.2">
      <c r="A22" s="282"/>
      <c r="B22" s="267"/>
      <c r="C22" s="107" t="s">
        <v>46</v>
      </c>
      <c r="D22" s="27">
        <v>3</v>
      </c>
      <c r="E22" s="78" t="s">
        <v>242</v>
      </c>
      <c r="F22" s="78" t="s">
        <v>243</v>
      </c>
      <c r="G22" s="80"/>
      <c r="H22" s="66"/>
      <c r="I22" s="61"/>
      <c r="J22" s="83"/>
      <c r="K22" s="76"/>
      <c r="L22" s="76"/>
      <c r="M22" s="85"/>
      <c r="N22" s="78"/>
      <c r="O22" s="78"/>
      <c r="R22" s="86">
        <f>COUNTIF(D20:D27,"3")</f>
        <v>4</v>
      </c>
      <c r="S22" s="86">
        <f>COUNTIF(G20:G27,"3")</f>
        <v>0</v>
      </c>
      <c r="T22" s="86">
        <f>COUNTIF(J20:J27,"3")</f>
        <v>0</v>
      </c>
      <c r="U22" s="86">
        <f>COUNTIF(M20:M27,"3")</f>
        <v>0</v>
      </c>
    </row>
    <row r="23" spans="1:21" ht="39.950000000000003" customHeight="1" x14ac:dyDescent="0.2">
      <c r="A23" s="282"/>
      <c r="B23" s="267"/>
      <c r="C23" s="107" t="s">
        <v>47</v>
      </c>
      <c r="D23" s="27">
        <v>3</v>
      </c>
      <c r="E23" s="78" t="s">
        <v>244</v>
      </c>
      <c r="F23" s="78" t="s">
        <v>245</v>
      </c>
      <c r="G23" s="80"/>
      <c r="H23" s="66"/>
      <c r="I23" s="61"/>
      <c r="J23" s="83"/>
      <c r="K23" s="76"/>
      <c r="L23" s="76"/>
      <c r="M23" s="85"/>
      <c r="N23" s="78"/>
      <c r="O23" s="78"/>
      <c r="R23" s="86">
        <f>COUNTIF(D20:D27,"4")</f>
        <v>0</v>
      </c>
      <c r="S23" s="86">
        <f>COUNTIF(G20:G27,"4")</f>
        <v>0</v>
      </c>
      <c r="T23" s="86">
        <f>COUNTIF(J20:J27,"4")</f>
        <v>0</v>
      </c>
      <c r="U23" s="86">
        <f>COUNTIF(M20:M27,"4")</f>
        <v>0</v>
      </c>
    </row>
    <row r="24" spans="1:21" ht="39.950000000000003" customHeight="1" x14ac:dyDescent="0.2">
      <c r="A24" s="282"/>
      <c r="B24" s="267"/>
      <c r="C24" s="107" t="s">
        <v>48</v>
      </c>
      <c r="D24" s="85">
        <v>3</v>
      </c>
      <c r="E24" s="78" t="s">
        <v>246</v>
      </c>
      <c r="F24" s="78" t="s">
        <v>247</v>
      </c>
      <c r="G24" s="80"/>
      <c r="H24" s="66"/>
      <c r="I24" s="61"/>
      <c r="J24" s="83"/>
      <c r="K24" s="76"/>
      <c r="L24" s="76"/>
      <c r="M24" s="85"/>
      <c r="N24" s="78"/>
      <c r="O24" s="78"/>
    </row>
    <row r="25" spans="1:21" ht="39.950000000000003" customHeight="1" x14ac:dyDescent="0.2">
      <c r="A25" s="282"/>
      <c r="B25" s="267"/>
      <c r="C25" s="107" t="s">
        <v>49</v>
      </c>
      <c r="D25" s="85">
        <v>2</v>
      </c>
      <c r="E25" s="78" t="s">
        <v>248</v>
      </c>
      <c r="F25" s="78" t="s">
        <v>203</v>
      </c>
      <c r="G25" s="80"/>
      <c r="H25" s="66"/>
      <c r="I25" s="61"/>
      <c r="J25" s="83"/>
      <c r="K25" s="76"/>
      <c r="L25" s="76"/>
      <c r="M25" s="85"/>
      <c r="N25" s="78"/>
      <c r="O25" s="78"/>
    </row>
    <row r="26" spans="1:21" ht="39.950000000000003" customHeight="1" x14ac:dyDescent="0.2">
      <c r="A26" s="282"/>
      <c r="B26" s="267"/>
      <c r="C26" s="107" t="s">
        <v>50</v>
      </c>
      <c r="D26" s="85">
        <v>2</v>
      </c>
      <c r="E26" s="78" t="s">
        <v>204</v>
      </c>
      <c r="F26" s="78" t="s">
        <v>205</v>
      </c>
      <c r="G26" s="80"/>
      <c r="H26" s="66"/>
      <c r="I26" s="61"/>
      <c r="J26" s="83"/>
      <c r="K26" s="76"/>
      <c r="L26" s="76"/>
      <c r="M26" s="85"/>
      <c r="N26" s="78"/>
      <c r="O26" s="78"/>
    </row>
    <row r="27" spans="1:21" ht="39.950000000000003" customHeight="1" x14ac:dyDescent="0.2">
      <c r="A27" s="282"/>
      <c r="B27" s="268"/>
      <c r="C27" s="107" t="s">
        <v>51</v>
      </c>
      <c r="D27" s="85">
        <v>2</v>
      </c>
      <c r="E27" s="78" t="s">
        <v>206</v>
      </c>
      <c r="F27" s="78" t="s">
        <v>207</v>
      </c>
      <c r="G27" s="80"/>
      <c r="H27" s="66"/>
      <c r="I27" s="61"/>
      <c r="J27" s="83"/>
      <c r="K27" s="76"/>
      <c r="L27" s="76"/>
      <c r="M27" s="85"/>
      <c r="N27" s="78"/>
      <c r="O27" s="78"/>
    </row>
    <row r="28" spans="1:21" ht="7.5" customHeight="1" x14ac:dyDescent="0.25">
      <c r="B28" s="229"/>
      <c r="C28" s="230"/>
      <c r="D28" s="230"/>
      <c r="E28" s="230"/>
      <c r="F28" s="230"/>
      <c r="G28" s="230"/>
      <c r="H28" s="230"/>
      <c r="I28" s="230"/>
      <c r="J28" s="230"/>
      <c r="K28" s="269"/>
      <c r="L28" s="99"/>
      <c r="M28" s="100"/>
      <c r="N28" s="99"/>
      <c r="O28" s="99"/>
    </row>
    <row r="29" spans="1:21" ht="18.75" x14ac:dyDescent="0.2">
      <c r="A29" s="282"/>
      <c r="B29" s="249"/>
      <c r="C29" s="101" t="s">
        <v>52</v>
      </c>
      <c r="D29" s="102"/>
      <c r="E29" s="102"/>
      <c r="F29" s="102"/>
      <c r="G29" s="102"/>
      <c r="H29" s="102"/>
      <c r="I29" s="102"/>
      <c r="J29" s="102"/>
      <c r="K29" s="103"/>
      <c r="L29" s="104"/>
      <c r="M29" s="102"/>
      <c r="N29" s="103"/>
      <c r="O29" s="104"/>
    </row>
    <row r="30" spans="1:21" ht="39.950000000000003" customHeight="1" x14ac:dyDescent="0.2">
      <c r="A30" s="282"/>
      <c r="B30" s="250"/>
      <c r="C30" s="105" t="s">
        <v>53</v>
      </c>
      <c r="D30" s="85">
        <v>4</v>
      </c>
      <c r="E30" s="77" t="s">
        <v>208</v>
      </c>
      <c r="F30" s="78" t="s">
        <v>209</v>
      </c>
      <c r="G30" s="80"/>
      <c r="H30" s="61"/>
      <c r="I30" s="61"/>
      <c r="J30" s="83"/>
      <c r="K30" s="75"/>
      <c r="L30" s="76"/>
      <c r="M30" s="85"/>
      <c r="N30" s="77"/>
      <c r="O30" s="78"/>
      <c r="R30" s="86">
        <f>COUNTIF(D30:D33,"1")</f>
        <v>0</v>
      </c>
      <c r="S30" s="86">
        <f>COUNTIF(G30:G33,"1")</f>
        <v>0</v>
      </c>
      <c r="T30" s="86">
        <f>COUNTIF(J30:J33,"1")</f>
        <v>0</v>
      </c>
      <c r="U30" s="86">
        <f>COUNTIF(M30:M33,"1")</f>
        <v>0</v>
      </c>
    </row>
    <row r="31" spans="1:21" ht="39.950000000000003" customHeight="1" x14ac:dyDescent="0.2">
      <c r="A31" s="282"/>
      <c r="B31" s="250"/>
      <c r="C31" s="97" t="s">
        <v>54</v>
      </c>
      <c r="D31" s="85">
        <v>2</v>
      </c>
      <c r="E31" s="78" t="s">
        <v>210</v>
      </c>
      <c r="F31" s="78" t="s">
        <v>211</v>
      </c>
      <c r="G31" s="80"/>
      <c r="H31" s="66"/>
      <c r="I31" s="61"/>
      <c r="J31" s="83"/>
      <c r="K31" s="76"/>
      <c r="L31" s="76"/>
      <c r="M31" s="85"/>
      <c r="N31" s="78"/>
      <c r="O31" s="78"/>
      <c r="R31" s="86">
        <f>COUNTIF(D30:D33,"2")</f>
        <v>3</v>
      </c>
      <c r="S31" s="86">
        <f>COUNTIF(G30:G33,"2")</f>
        <v>0</v>
      </c>
      <c r="T31" s="86">
        <f>COUNTIF(J30:J33,"2")</f>
        <v>0</v>
      </c>
      <c r="U31" s="86">
        <f>COUNTIF(M30:M33,"2")</f>
        <v>0</v>
      </c>
    </row>
    <row r="32" spans="1:21" ht="39.950000000000003" customHeight="1" x14ac:dyDescent="0.2">
      <c r="A32" s="282"/>
      <c r="B32" s="250"/>
      <c r="C32" s="97" t="s">
        <v>55</v>
      </c>
      <c r="D32" s="85">
        <v>2</v>
      </c>
      <c r="E32" s="78" t="s">
        <v>212</v>
      </c>
      <c r="F32" s="78" t="s">
        <v>213</v>
      </c>
      <c r="G32" s="80"/>
      <c r="H32" s="66"/>
      <c r="I32" s="61"/>
      <c r="J32" s="83"/>
      <c r="K32" s="76"/>
      <c r="L32" s="76"/>
      <c r="M32" s="85"/>
      <c r="N32" s="78"/>
      <c r="O32" s="78"/>
      <c r="R32" s="86">
        <f>COUNTIF(D30:D33,"3")</f>
        <v>0</v>
      </c>
      <c r="S32" s="86">
        <f>COUNTIF(G30:G33,"3")</f>
        <v>0</v>
      </c>
      <c r="T32" s="86">
        <f>COUNTIF(J30:J33,"31")</f>
        <v>0</v>
      </c>
      <c r="U32" s="86">
        <f>COUNTIF(M30:M33,"3")</f>
        <v>0</v>
      </c>
    </row>
    <row r="33" spans="1:21" ht="39.950000000000003" customHeight="1" x14ac:dyDescent="0.2">
      <c r="A33" s="282"/>
      <c r="B33" s="251"/>
      <c r="C33" s="97" t="s">
        <v>56</v>
      </c>
      <c r="D33" s="85">
        <v>2</v>
      </c>
      <c r="E33" s="78" t="s">
        <v>214</v>
      </c>
      <c r="F33" s="78" t="s">
        <v>215</v>
      </c>
      <c r="G33" s="80"/>
      <c r="H33" s="66"/>
      <c r="I33" s="61"/>
      <c r="J33" s="83"/>
      <c r="K33" s="76"/>
      <c r="L33" s="76"/>
      <c r="M33" s="85"/>
      <c r="N33" s="78"/>
      <c r="O33" s="78"/>
      <c r="R33" s="86">
        <f>COUNTIF(D30:D33,"4")</f>
        <v>1</v>
      </c>
      <c r="S33" s="86">
        <f>COUNTIF(G30:G33,"4")</f>
        <v>0</v>
      </c>
      <c r="T33" s="86">
        <f>COUNTIF(J30:J33,"4")</f>
        <v>0</v>
      </c>
      <c r="U33" s="86">
        <f>COUNTIF(M30:M33,"4")</f>
        <v>0</v>
      </c>
    </row>
    <row r="34" spans="1:21" ht="9" customHeight="1" x14ac:dyDescent="0.25">
      <c r="B34" s="264"/>
      <c r="C34" s="265"/>
      <c r="D34" s="265"/>
      <c r="E34" s="265"/>
      <c r="F34" s="265"/>
      <c r="G34" s="265"/>
      <c r="H34" s="265"/>
      <c r="I34" s="265"/>
      <c r="J34" s="265"/>
      <c r="K34" s="266"/>
      <c r="L34" s="99"/>
      <c r="M34" s="100"/>
      <c r="N34" s="99"/>
      <c r="O34" s="99"/>
    </row>
    <row r="35" spans="1:21" ht="18.75" x14ac:dyDescent="0.2">
      <c r="A35" s="282"/>
      <c r="B35" s="249"/>
      <c r="C35" s="108" t="s">
        <v>57</v>
      </c>
      <c r="D35" s="270"/>
      <c r="E35" s="270"/>
      <c r="F35" s="270"/>
      <c r="G35" s="270"/>
      <c r="H35" s="270"/>
      <c r="I35" s="270"/>
      <c r="J35" s="270"/>
      <c r="K35" s="270"/>
      <c r="L35" s="109"/>
      <c r="M35" s="110"/>
      <c r="N35" s="110"/>
      <c r="O35" s="109"/>
    </row>
    <row r="36" spans="1:21" ht="39.950000000000003" customHeight="1" x14ac:dyDescent="0.2">
      <c r="A36" s="282"/>
      <c r="B36" s="250"/>
      <c r="C36" s="105" t="s">
        <v>58</v>
      </c>
      <c r="D36" s="85">
        <v>2</v>
      </c>
      <c r="E36" s="77" t="s">
        <v>216</v>
      </c>
      <c r="F36" s="78" t="s">
        <v>217</v>
      </c>
      <c r="G36" s="80"/>
      <c r="H36" s="61"/>
      <c r="I36" s="61"/>
      <c r="J36" s="83"/>
      <c r="K36" s="75"/>
      <c r="L36" s="76"/>
      <c r="M36" s="85"/>
      <c r="N36" s="77"/>
      <c r="O36" s="78"/>
      <c r="R36" s="86">
        <f>COUNTIF(D36:D44,"1")</f>
        <v>1</v>
      </c>
      <c r="S36" s="86">
        <f>COUNTIF(G36:G44,"1")</f>
        <v>0</v>
      </c>
      <c r="T36" s="86">
        <f>COUNTIF(J36:J44,"1")</f>
        <v>0</v>
      </c>
      <c r="U36" s="86">
        <f>COUNTIF(M36:M44,"1")</f>
        <v>0</v>
      </c>
    </row>
    <row r="37" spans="1:21" ht="39.950000000000003" customHeight="1" x14ac:dyDescent="0.2">
      <c r="A37" s="282"/>
      <c r="B37" s="250"/>
      <c r="C37" s="97" t="s">
        <v>59</v>
      </c>
      <c r="D37" s="85">
        <v>2</v>
      </c>
      <c r="E37" s="78" t="s">
        <v>218</v>
      </c>
      <c r="F37" s="78" t="s">
        <v>219</v>
      </c>
      <c r="G37" s="80"/>
      <c r="H37" s="66"/>
      <c r="I37" s="61"/>
      <c r="J37" s="83"/>
      <c r="K37" s="76"/>
      <c r="L37" s="76"/>
      <c r="M37" s="85"/>
      <c r="N37" s="78"/>
      <c r="O37" s="78"/>
      <c r="R37" s="86">
        <f>COUNTIF(D36:D44,"2")</f>
        <v>8</v>
      </c>
      <c r="S37" s="86">
        <f>COUNTIF(G36:G44,"2")</f>
        <v>0</v>
      </c>
      <c r="T37" s="86">
        <f>COUNTIF(J36:J44,"2")</f>
        <v>0</v>
      </c>
      <c r="U37" s="86">
        <f>COUNTIF(M36:M44,"2")</f>
        <v>0</v>
      </c>
    </row>
    <row r="38" spans="1:21" ht="39.950000000000003" customHeight="1" x14ac:dyDescent="0.2">
      <c r="A38" s="282"/>
      <c r="B38" s="250"/>
      <c r="C38" s="97" t="s">
        <v>60</v>
      </c>
      <c r="D38" s="27">
        <v>2</v>
      </c>
      <c r="E38" s="78" t="s">
        <v>220</v>
      </c>
      <c r="F38" s="78" t="s">
        <v>221</v>
      </c>
      <c r="G38" s="80"/>
      <c r="H38" s="66"/>
      <c r="I38" s="61"/>
      <c r="J38" s="83"/>
      <c r="K38" s="76"/>
      <c r="L38" s="76"/>
      <c r="M38" s="85"/>
      <c r="N38" s="78"/>
      <c r="O38" s="78"/>
      <c r="R38" s="86">
        <f>COUNTIF(D36:D44,"3")</f>
        <v>0</v>
      </c>
      <c r="S38" s="86">
        <f>COUNTIF(G36:G44,"3")</f>
        <v>0</v>
      </c>
      <c r="T38" s="86">
        <f>COUNTIF(J36:J44,"3")</f>
        <v>0</v>
      </c>
      <c r="U38" s="86">
        <f>COUNTIF(M36:M44,"3")</f>
        <v>0</v>
      </c>
    </row>
    <row r="39" spans="1:21" ht="39.950000000000003" customHeight="1" x14ac:dyDescent="0.2">
      <c r="A39" s="282"/>
      <c r="B39" s="250"/>
      <c r="C39" s="97" t="s">
        <v>61</v>
      </c>
      <c r="D39" s="27">
        <v>2</v>
      </c>
      <c r="E39" s="78" t="s">
        <v>220</v>
      </c>
      <c r="F39" s="78" t="s">
        <v>222</v>
      </c>
      <c r="G39" s="80"/>
      <c r="H39" s="66"/>
      <c r="I39" s="61"/>
      <c r="J39" s="83"/>
      <c r="K39" s="76"/>
      <c r="L39" s="76"/>
      <c r="M39" s="85"/>
      <c r="N39" s="78"/>
      <c r="O39" s="78"/>
      <c r="R39" s="86">
        <f>COUNTIF(D36:D44,"4")</f>
        <v>0</v>
      </c>
      <c r="S39" s="86">
        <f>COUNTIF(G36:G44,"4")</f>
        <v>0</v>
      </c>
      <c r="T39" s="86">
        <f>COUNTIF(J36:J44,"4")</f>
        <v>0</v>
      </c>
      <c r="U39" s="86">
        <f>COUNTIF(M36:M44,"4")</f>
        <v>0</v>
      </c>
    </row>
    <row r="40" spans="1:21" ht="39.950000000000003" customHeight="1" x14ac:dyDescent="0.2">
      <c r="A40" s="282"/>
      <c r="B40" s="250"/>
      <c r="C40" s="97" t="s">
        <v>62</v>
      </c>
      <c r="D40" s="27">
        <v>2</v>
      </c>
      <c r="E40" s="78" t="s">
        <v>223</v>
      </c>
      <c r="F40" s="78" t="s">
        <v>224</v>
      </c>
      <c r="G40" s="80"/>
      <c r="H40" s="66"/>
      <c r="I40" s="61"/>
      <c r="J40" s="83"/>
      <c r="K40" s="76"/>
      <c r="L40" s="76"/>
      <c r="M40" s="85"/>
      <c r="N40" s="78"/>
      <c r="O40" s="78"/>
    </row>
    <row r="41" spans="1:21" ht="39.950000000000003" customHeight="1" x14ac:dyDescent="0.2">
      <c r="A41" s="282"/>
      <c r="B41" s="250"/>
      <c r="C41" s="97" t="s">
        <v>63</v>
      </c>
      <c r="D41" s="27">
        <v>2</v>
      </c>
      <c r="E41" s="78" t="s">
        <v>225</v>
      </c>
      <c r="F41" s="78" t="s">
        <v>226</v>
      </c>
      <c r="G41" s="80"/>
      <c r="H41" s="66"/>
      <c r="I41" s="61"/>
      <c r="J41" s="83"/>
      <c r="K41" s="76"/>
      <c r="L41" s="76"/>
      <c r="M41" s="85"/>
      <c r="N41" s="78"/>
      <c r="O41" s="78"/>
    </row>
    <row r="42" spans="1:21" ht="39.950000000000003" customHeight="1" x14ac:dyDescent="0.2">
      <c r="A42" s="282"/>
      <c r="B42" s="250"/>
      <c r="C42" s="97" t="s">
        <v>64</v>
      </c>
      <c r="D42" s="27">
        <v>2</v>
      </c>
      <c r="E42" s="78" t="s">
        <v>227</v>
      </c>
      <c r="F42" s="78" t="s">
        <v>229</v>
      </c>
      <c r="G42" s="80"/>
      <c r="H42" s="66"/>
      <c r="I42" s="61"/>
      <c r="J42" s="83"/>
      <c r="K42" s="76"/>
      <c r="L42" s="76"/>
      <c r="M42" s="85"/>
      <c r="N42" s="78"/>
      <c r="O42" s="78"/>
    </row>
    <row r="43" spans="1:21" ht="39.950000000000003" customHeight="1" x14ac:dyDescent="0.2">
      <c r="A43" s="282"/>
      <c r="B43" s="250"/>
      <c r="C43" s="97" t="s">
        <v>65</v>
      </c>
      <c r="D43" s="27">
        <v>2</v>
      </c>
      <c r="E43" s="78" t="s">
        <v>227</v>
      </c>
      <c r="F43" s="78" t="s">
        <v>228</v>
      </c>
      <c r="G43" s="80"/>
      <c r="H43" s="66"/>
      <c r="I43" s="61"/>
      <c r="J43" s="83"/>
      <c r="K43" s="76"/>
      <c r="L43" s="76"/>
      <c r="M43" s="85"/>
      <c r="N43" s="78"/>
      <c r="O43" s="78"/>
    </row>
    <row r="44" spans="1:21" ht="39.950000000000003" customHeight="1" x14ac:dyDescent="0.2">
      <c r="A44" s="282"/>
      <c r="B44" s="251"/>
      <c r="C44" s="97" t="s">
        <v>66</v>
      </c>
      <c r="D44" s="27">
        <v>1</v>
      </c>
      <c r="E44" s="78" t="s">
        <v>230</v>
      </c>
      <c r="F44" s="78" t="s">
        <v>231</v>
      </c>
      <c r="G44" s="80"/>
      <c r="H44" s="66"/>
      <c r="I44" s="61"/>
      <c r="J44" s="83"/>
      <c r="K44" s="76"/>
      <c r="L44" s="76"/>
      <c r="M44" s="85"/>
      <c r="N44" s="78"/>
      <c r="O44" s="78"/>
    </row>
    <row r="45" spans="1:21" ht="6.75" customHeight="1" x14ac:dyDescent="0.25">
      <c r="B45" s="264"/>
      <c r="C45" s="265"/>
      <c r="D45" s="265"/>
      <c r="E45" s="265"/>
      <c r="F45" s="265"/>
      <c r="G45" s="265"/>
      <c r="H45" s="265"/>
      <c r="I45" s="265"/>
      <c r="J45" s="265"/>
      <c r="K45" s="266"/>
      <c r="L45" s="99"/>
      <c r="M45" s="100"/>
      <c r="N45" s="99"/>
      <c r="O45" s="99"/>
    </row>
    <row r="46" spans="1:21" ht="18.75" x14ac:dyDescent="0.2">
      <c r="A46" s="282"/>
      <c r="B46" s="249"/>
      <c r="C46" s="101" t="s">
        <v>67</v>
      </c>
      <c r="D46" s="102"/>
      <c r="E46" s="102"/>
      <c r="F46" s="102"/>
      <c r="G46" s="102"/>
      <c r="H46" s="102"/>
      <c r="I46" s="102"/>
      <c r="J46" s="102"/>
      <c r="K46" s="103"/>
      <c r="L46" s="104"/>
      <c r="M46" s="102"/>
      <c r="N46" s="103"/>
      <c r="O46" s="104"/>
    </row>
    <row r="47" spans="1:21" ht="39.950000000000003" customHeight="1" x14ac:dyDescent="0.2">
      <c r="A47" s="282"/>
      <c r="B47" s="250"/>
      <c r="C47" s="105" t="s">
        <v>68</v>
      </c>
      <c r="D47" s="27">
        <v>2</v>
      </c>
      <c r="E47" s="50" t="s">
        <v>232</v>
      </c>
      <c r="F47" s="51" t="s">
        <v>233</v>
      </c>
      <c r="G47" s="28"/>
      <c r="H47" s="32"/>
      <c r="I47" s="32"/>
      <c r="J47" s="29"/>
      <c r="K47" s="34"/>
      <c r="L47" s="35"/>
      <c r="M47" s="52"/>
      <c r="N47" s="50"/>
      <c r="O47" s="51"/>
      <c r="R47" s="86">
        <f>COUNTIF(D47:D50,"1")</f>
        <v>1</v>
      </c>
      <c r="S47" s="86">
        <f>COUNTIF(G47:G50,"1")</f>
        <v>0</v>
      </c>
      <c r="T47" s="86">
        <f>COUNTIF(J47:J50,"1")</f>
        <v>0</v>
      </c>
      <c r="U47" s="86">
        <f>COUNTIF(M47:M50,"1")</f>
        <v>0</v>
      </c>
    </row>
    <row r="48" spans="1:21" ht="39.950000000000003" customHeight="1" x14ac:dyDescent="0.2">
      <c r="A48" s="282"/>
      <c r="B48" s="250"/>
      <c r="C48" s="97" t="s">
        <v>69</v>
      </c>
      <c r="D48" s="27">
        <v>3</v>
      </c>
      <c r="E48" s="51" t="s">
        <v>234</v>
      </c>
      <c r="F48" s="51" t="s">
        <v>235</v>
      </c>
      <c r="G48" s="28"/>
      <c r="H48" s="33"/>
      <c r="I48" s="32"/>
      <c r="J48" s="29"/>
      <c r="K48" s="35"/>
      <c r="L48" s="35"/>
      <c r="M48" s="52"/>
      <c r="N48" s="51"/>
      <c r="O48" s="51"/>
      <c r="R48" s="86">
        <f>COUNTIF(D47:D50,"2")</f>
        <v>2</v>
      </c>
      <c r="S48" s="86">
        <f>COUNTIF(G47:G50,"2")</f>
        <v>0</v>
      </c>
      <c r="T48" s="86">
        <f>COUNTIF(J47:J50,"2")</f>
        <v>0</v>
      </c>
      <c r="U48" s="86">
        <f>COUNTIF(M47:M50,"2")</f>
        <v>0</v>
      </c>
    </row>
    <row r="49" spans="1:21" ht="39.950000000000003" customHeight="1" x14ac:dyDescent="0.2">
      <c r="A49" s="282"/>
      <c r="B49" s="250"/>
      <c r="C49" s="97" t="s">
        <v>70</v>
      </c>
      <c r="D49" s="27">
        <v>2</v>
      </c>
      <c r="E49" s="51" t="s">
        <v>236</v>
      </c>
      <c r="F49" s="51" t="s">
        <v>237</v>
      </c>
      <c r="G49" s="28"/>
      <c r="H49" s="33"/>
      <c r="I49" s="32"/>
      <c r="J49" s="29"/>
      <c r="K49" s="35"/>
      <c r="L49" s="35"/>
      <c r="M49" s="52"/>
      <c r="N49" s="51"/>
      <c r="O49" s="51"/>
      <c r="R49" s="86">
        <f>COUNTIF(D47:D50,"3")</f>
        <v>1</v>
      </c>
      <c r="S49" s="86">
        <f>COUNTIF(G47:G50,"3")</f>
        <v>0</v>
      </c>
      <c r="T49" s="86">
        <f>COUNTIF(J47:J50,"3")</f>
        <v>0</v>
      </c>
      <c r="U49" s="86">
        <f>COUNTIF(M47:M50,"3")</f>
        <v>0</v>
      </c>
    </row>
    <row r="50" spans="1:21" ht="39.950000000000003" customHeight="1" x14ac:dyDescent="0.2">
      <c r="A50" s="282"/>
      <c r="B50" s="251"/>
      <c r="C50" s="97" t="s">
        <v>71</v>
      </c>
      <c r="D50" s="27">
        <v>1</v>
      </c>
      <c r="E50" s="51" t="s">
        <v>238</v>
      </c>
      <c r="F50" s="51" t="s">
        <v>239</v>
      </c>
      <c r="G50" s="28"/>
      <c r="H50" s="33"/>
      <c r="I50" s="32"/>
      <c r="J50" s="29"/>
      <c r="K50" s="35"/>
      <c r="L50" s="35"/>
      <c r="M50" s="52"/>
      <c r="N50" s="51"/>
      <c r="O50" s="51"/>
      <c r="R50" s="86">
        <f>COUNTIF(D47:D50,"4")</f>
        <v>0</v>
      </c>
      <c r="S50" s="86">
        <f>COUNTIF(G47:G50,"4")</f>
        <v>0</v>
      </c>
      <c r="T50" s="86">
        <f>COUNTIF(J47:J50,"4")</f>
        <v>0</v>
      </c>
      <c r="U50" s="86">
        <f>COUNTIF(M47:M50,"4")</f>
        <v>0</v>
      </c>
    </row>
    <row r="51" spans="1:21" ht="8.25" customHeight="1" x14ac:dyDescent="0.25">
      <c r="B51" s="264"/>
      <c r="C51" s="265"/>
      <c r="D51" s="265"/>
      <c r="E51" s="265"/>
      <c r="F51" s="265"/>
      <c r="G51" s="265"/>
      <c r="H51" s="265"/>
      <c r="I51" s="265"/>
      <c r="J51" s="265"/>
      <c r="K51" s="266"/>
      <c r="L51" s="99"/>
      <c r="M51" s="100"/>
      <c r="N51" s="99"/>
      <c r="O51" s="99"/>
    </row>
    <row r="52" spans="1:21" ht="24" customHeight="1" x14ac:dyDescent="0.2">
      <c r="B52" s="241" t="s">
        <v>26</v>
      </c>
      <c r="C52" s="242"/>
      <c r="D52" s="218">
        <v>2023</v>
      </c>
      <c r="E52" s="219"/>
      <c r="F52" s="220"/>
      <c r="G52" s="255">
        <v>2016</v>
      </c>
      <c r="H52" s="256"/>
      <c r="I52" s="257"/>
      <c r="J52" s="258">
        <v>2017</v>
      </c>
      <c r="K52" s="259"/>
      <c r="L52" s="260"/>
      <c r="M52" s="222">
        <v>2018</v>
      </c>
      <c r="N52" s="223"/>
      <c r="O52" s="224"/>
    </row>
    <row r="53" spans="1:21" ht="33" customHeight="1" x14ac:dyDescent="0.2">
      <c r="B53" s="243"/>
      <c r="C53" s="244"/>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82"/>
      <c r="B54" s="114"/>
      <c r="C54" s="217" t="s">
        <v>74</v>
      </c>
      <c r="D54" s="216"/>
      <c r="E54" s="216"/>
      <c r="F54" s="216"/>
      <c r="G54" s="216"/>
      <c r="H54" s="216"/>
      <c r="I54" s="216"/>
      <c r="J54" s="216"/>
      <c r="K54" s="216"/>
      <c r="L54" s="115"/>
      <c r="M54" s="116"/>
      <c r="N54" s="116"/>
      <c r="O54" s="115"/>
    </row>
    <row r="55" spans="1:21" ht="30" customHeight="1" x14ac:dyDescent="0.2">
      <c r="A55" s="282"/>
      <c r="B55" s="117"/>
      <c r="C55" s="105" t="s">
        <v>75</v>
      </c>
      <c r="D55" s="27">
        <v>3</v>
      </c>
      <c r="E55" s="60" t="s">
        <v>279</v>
      </c>
      <c r="F55" s="60" t="s">
        <v>280</v>
      </c>
      <c r="G55" s="80"/>
      <c r="H55" s="61"/>
      <c r="I55" s="61"/>
      <c r="J55" s="83"/>
      <c r="K55" s="75"/>
      <c r="L55" s="76"/>
      <c r="M55" s="85"/>
      <c r="N55" s="77"/>
      <c r="O55" s="78"/>
      <c r="R55" s="86">
        <f>COUNTIF(D55:D59,"1")</f>
        <v>1</v>
      </c>
      <c r="S55" s="86">
        <f>COUNTIF(G55:G59,"1")</f>
        <v>0</v>
      </c>
      <c r="T55" s="86">
        <f>COUNTIF(J55:J59,"1")</f>
        <v>0</v>
      </c>
      <c r="U55" s="86">
        <f>COUNTIF(M55:M59,"1")</f>
        <v>0</v>
      </c>
    </row>
    <row r="56" spans="1:21" ht="30" customHeight="1" x14ac:dyDescent="0.2">
      <c r="A56" s="282"/>
      <c r="B56" s="117"/>
      <c r="C56" s="97" t="s">
        <v>76</v>
      </c>
      <c r="D56" s="27">
        <v>3</v>
      </c>
      <c r="E56" s="74" t="s">
        <v>281</v>
      </c>
      <c r="F56" s="60" t="s">
        <v>282</v>
      </c>
      <c r="G56" s="80"/>
      <c r="H56" s="66"/>
      <c r="I56" s="61"/>
      <c r="J56" s="83"/>
      <c r="K56" s="76"/>
      <c r="L56" s="76"/>
      <c r="M56" s="85"/>
      <c r="N56" s="78"/>
      <c r="O56" s="78"/>
      <c r="R56" s="86">
        <f>COUNTIF(D55:D59,"2")</f>
        <v>0</v>
      </c>
      <c r="S56" s="86">
        <f>COUNTIF(G55:G59,"2")</f>
        <v>0</v>
      </c>
      <c r="T56" s="86">
        <f>COUNTIF(J55:J59,"2")</f>
        <v>0</v>
      </c>
      <c r="U56" s="86">
        <f>COUNTIF(M55:M59,"2")</f>
        <v>0</v>
      </c>
    </row>
    <row r="57" spans="1:21" ht="30" customHeight="1" x14ac:dyDescent="0.2">
      <c r="A57" s="282"/>
      <c r="B57" s="117"/>
      <c r="C57" s="97" t="s">
        <v>77</v>
      </c>
      <c r="D57" s="27">
        <v>1</v>
      </c>
      <c r="E57" s="74" t="s">
        <v>283</v>
      </c>
      <c r="F57" s="60" t="s">
        <v>284</v>
      </c>
      <c r="G57" s="80"/>
      <c r="H57" s="66"/>
      <c r="I57" s="61"/>
      <c r="J57" s="83"/>
      <c r="K57" s="76"/>
      <c r="L57" s="76"/>
      <c r="M57" s="85"/>
      <c r="N57" s="78"/>
      <c r="O57" s="78"/>
      <c r="R57" s="86">
        <f>COUNTIF(D55:D59,"3")</f>
        <v>4</v>
      </c>
      <c r="S57" s="86">
        <f>COUNTIF(G55:G59,"3")</f>
        <v>0</v>
      </c>
      <c r="T57" s="86">
        <f>COUNTIF(J55:J59,"3")</f>
        <v>0</v>
      </c>
      <c r="U57" s="86">
        <f>COUNTIF(M55:M59,"3")</f>
        <v>0</v>
      </c>
    </row>
    <row r="58" spans="1:21" ht="30" customHeight="1" x14ac:dyDescent="0.2">
      <c r="A58" s="282"/>
      <c r="B58" s="117"/>
      <c r="C58" s="97" t="s">
        <v>78</v>
      </c>
      <c r="D58" s="27">
        <v>3</v>
      </c>
      <c r="E58" s="74" t="s">
        <v>285</v>
      </c>
      <c r="F58" s="60" t="s">
        <v>286</v>
      </c>
      <c r="G58" s="80"/>
      <c r="H58" s="66"/>
      <c r="I58" s="61"/>
      <c r="J58" s="83"/>
      <c r="K58" s="76"/>
      <c r="L58" s="76"/>
      <c r="M58" s="85"/>
      <c r="N58" s="78"/>
      <c r="O58" s="78"/>
      <c r="R58" s="86">
        <f>COUNTIF(D55:D59,"4")</f>
        <v>0</v>
      </c>
      <c r="S58" s="86">
        <f>COUNTIF(G55:G59,"4")</f>
        <v>0</v>
      </c>
      <c r="T58" s="86">
        <f>COUNTIF(J55:J59,"4")</f>
        <v>0</v>
      </c>
      <c r="U58" s="86">
        <f>COUNTIF(M55:M59,"4")</f>
        <v>0</v>
      </c>
    </row>
    <row r="59" spans="1:21" ht="30" customHeight="1" x14ac:dyDescent="0.2">
      <c r="A59" s="282"/>
      <c r="B59" s="118"/>
      <c r="C59" s="97" t="s">
        <v>79</v>
      </c>
      <c r="D59" s="27">
        <v>3</v>
      </c>
      <c r="E59" s="74" t="s">
        <v>287</v>
      </c>
      <c r="F59" s="60" t="s">
        <v>288</v>
      </c>
      <c r="G59" s="80"/>
      <c r="H59" s="66"/>
      <c r="I59" s="61"/>
      <c r="J59" s="83"/>
      <c r="K59" s="76"/>
      <c r="L59" s="76"/>
      <c r="M59" s="85"/>
      <c r="N59" s="78"/>
      <c r="O59" s="78"/>
    </row>
    <row r="60" spans="1:21" ht="6.75" customHeight="1" x14ac:dyDescent="0.25">
      <c r="B60" s="214"/>
      <c r="C60" s="215"/>
      <c r="D60" s="119"/>
      <c r="E60" s="120"/>
      <c r="F60" s="120"/>
      <c r="G60" s="119"/>
      <c r="H60" s="120"/>
      <c r="I60" s="120"/>
      <c r="J60" s="119"/>
      <c r="K60" s="120"/>
      <c r="M60" s="119"/>
      <c r="N60" s="120"/>
    </row>
    <row r="61" spans="1:21" ht="18.75" x14ac:dyDescent="0.2">
      <c r="A61" s="282"/>
      <c r="B61" s="114"/>
      <c r="C61" s="217" t="s">
        <v>80</v>
      </c>
      <c r="D61" s="216"/>
      <c r="E61" s="216"/>
      <c r="F61" s="216"/>
      <c r="G61" s="216"/>
      <c r="H61" s="216"/>
      <c r="I61" s="216"/>
      <c r="J61" s="216"/>
      <c r="K61" s="225"/>
      <c r="L61" s="116"/>
      <c r="M61" s="116"/>
      <c r="N61" s="116"/>
      <c r="O61" s="116"/>
    </row>
    <row r="62" spans="1:21" ht="30" customHeight="1" x14ac:dyDescent="0.2">
      <c r="A62" s="282"/>
      <c r="B62" s="122"/>
      <c r="C62" s="96" t="s">
        <v>81</v>
      </c>
      <c r="D62" s="27">
        <v>3</v>
      </c>
      <c r="E62" s="60" t="s">
        <v>271</v>
      </c>
      <c r="F62" s="60" t="s">
        <v>272</v>
      </c>
      <c r="G62" s="80"/>
      <c r="H62" s="61"/>
      <c r="I62" s="61"/>
      <c r="J62" s="83"/>
      <c r="K62" s="76"/>
      <c r="L62" s="76"/>
      <c r="M62" s="85"/>
      <c r="N62" s="78"/>
      <c r="O62" s="78"/>
      <c r="R62" s="86">
        <f>COUNTIF(D62:D65,"1")</f>
        <v>2</v>
      </c>
      <c r="S62" s="86">
        <f>COUNTIF(G62:G65,"1")</f>
        <v>0</v>
      </c>
      <c r="T62" s="86">
        <f>COUNTIF(J62:J65,"1")</f>
        <v>0</v>
      </c>
      <c r="U62" s="86">
        <f>COUNTIF(M62:M65,"1")</f>
        <v>0</v>
      </c>
    </row>
    <row r="63" spans="1:21" ht="30" customHeight="1" x14ac:dyDescent="0.2">
      <c r="A63" s="282"/>
      <c r="B63" s="117"/>
      <c r="C63" s="97" t="s">
        <v>82</v>
      </c>
      <c r="D63" s="27">
        <v>1</v>
      </c>
      <c r="E63" s="74" t="s">
        <v>273</v>
      </c>
      <c r="F63" s="60" t="s">
        <v>274</v>
      </c>
      <c r="G63" s="80"/>
      <c r="H63" s="66"/>
      <c r="I63" s="61"/>
      <c r="J63" s="83"/>
      <c r="K63" s="76"/>
      <c r="L63" s="76"/>
      <c r="M63" s="85"/>
      <c r="N63" s="78"/>
      <c r="O63" s="78"/>
      <c r="R63" s="86">
        <f>COUNTIF(D62:D65,"2")</f>
        <v>0</v>
      </c>
      <c r="S63" s="86">
        <f>COUNTIF(G62:G65,"2")</f>
        <v>0</v>
      </c>
      <c r="T63" s="86">
        <f>COUNTIF(J62:J65,"2")</f>
        <v>0</v>
      </c>
      <c r="U63" s="86">
        <f>COUNTIF(M62:M65,"2")</f>
        <v>0</v>
      </c>
    </row>
    <row r="64" spans="1:21" ht="30" customHeight="1" x14ac:dyDescent="0.2">
      <c r="A64" s="282"/>
      <c r="B64" s="117"/>
      <c r="C64" s="97" t="s">
        <v>83</v>
      </c>
      <c r="D64" s="27">
        <v>1</v>
      </c>
      <c r="E64" s="74" t="s">
        <v>275</v>
      </c>
      <c r="F64" s="60" t="s">
        <v>276</v>
      </c>
      <c r="G64" s="80"/>
      <c r="H64" s="66"/>
      <c r="I64" s="61"/>
      <c r="J64" s="83"/>
      <c r="K64" s="76"/>
      <c r="L64" s="76"/>
      <c r="M64" s="85"/>
      <c r="N64" s="78"/>
      <c r="O64" s="78"/>
      <c r="R64" s="86">
        <f>COUNTIF(D62:D65,"3")</f>
        <v>2</v>
      </c>
      <c r="S64" s="86">
        <f>COUNTIF(G62:G65,"3")</f>
        <v>0</v>
      </c>
      <c r="T64" s="86">
        <f>COUNTIF(J62:J65,"3")</f>
        <v>0</v>
      </c>
      <c r="U64" s="86">
        <f>COUNTIF(M62:M65,"3")</f>
        <v>0</v>
      </c>
    </row>
    <row r="65" spans="1:21" ht="30" customHeight="1" x14ac:dyDescent="0.2">
      <c r="A65" s="282"/>
      <c r="B65" s="118"/>
      <c r="C65" s="97" t="s">
        <v>84</v>
      </c>
      <c r="D65" s="27">
        <v>3</v>
      </c>
      <c r="E65" s="74" t="s">
        <v>277</v>
      </c>
      <c r="F65" s="60" t="s">
        <v>278</v>
      </c>
      <c r="G65" s="80"/>
      <c r="H65" s="66"/>
      <c r="I65" s="61"/>
      <c r="J65" s="83"/>
      <c r="K65" s="76"/>
      <c r="L65" s="76"/>
      <c r="M65" s="85"/>
      <c r="N65" s="78"/>
      <c r="O65" s="78"/>
      <c r="R65" s="86">
        <f>COUNTIF(D62:D65,"4")</f>
        <v>0</v>
      </c>
      <c r="S65" s="86">
        <f>COUNTIF(G62:G65,"4")</f>
        <v>0</v>
      </c>
      <c r="T65" s="86">
        <f>COUNTIF(J62:J65,"4")</f>
        <v>0</v>
      </c>
      <c r="U65" s="86">
        <f>COUNTIF(M62:M65,"4")</f>
        <v>0</v>
      </c>
    </row>
    <row r="66" spans="1:21" ht="9" customHeight="1" x14ac:dyDescent="0.25">
      <c r="B66" s="229"/>
      <c r="C66" s="230"/>
      <c r="D66" s="230"/>
      <c r="E66" s="230"/>
      <c r="F66" s="230"/>
      <c r="G66" s="230"/>
      <c r="H66" s="230"/>
      <c r="I66" s="230"/>
      <c r="J66" s="230"/>
      <c r="K66" s="231"/>
      <c r="L66" s="99"/>
      <c r="M66" s="100"/>
      <c r="N66" s="99"/>
      <c r="O66" s="99"/>
    </row>
    <row r="67" spans="1:21" ht="18.75" x14ac:dyDescent="0.2">
      <c r="A67" s="282"/>
      <c r="B67" s="114"/>
      <c r="C67" s="217" t="s">
        <v>167</v>
      </c>
      <c r="D67" s="216"/>
      <c r="E67" s="216"/>
      <c r="F67" s="216"/>
      <c r="G67" s="216"/>
      <c r="H67" s="216"/>
      <c r="I67" s="216"/>
      <c r="J67" s="216"/>
      <c r="K67" s="225"/>
      <c r="L67" s="123"/>
      <c r="M67" s="123"/>
      <c r="N67" s="123"/>
      <c r="O67" s="123"/>
    </row>
    <row r="68" spans="1:21" ht="30" customHeight="1" x14ac:dyDescent="0.2">
      <c r="A68" s="282"/>
      <c r="B68" s="117"/>
      <c r="C68" s="105" t="s">
        <v>85</v>
      </c>
      <c r="D68" s="27">
        <v>3</v>
      </c>
      <c r="E68" s="69" t="s">
        <v>289</v>
      </c>
      <c r="F68" s="60" t="s">
        <v>290</v>
      </c>
      <c r="G68" s="80"/>
      <c r="H68" s="61"/>
      <c r="I68" s="61"/>
      <c r="J68" s="83"/>
      <c r="K68" s="76"/>
      <c r="L68" s="76"/>
      <c r="M68" s="85"/>
      <c r="N68" s="78"/>
      <c r="O68" s="78"/>
      <c r="R68" s="86">
        <f>COUNTIF(D68:D71,"1")</f>
        <v>0</v>
      </c>
      <c r="S68" s="86">
        <f>COUNTIF(G68:G71,"1")</f>
        <v>0</v>
      </c>
      <c r="T68" s="86">
        <f>COUNTIF(J68:J71,"1")</f>
        <v>0</v>
      </c>
      <c r="U68" s="86">
        <f>COUNTIF(M68:M71,"1")</f>
        <v>0</v>
      </c>
    </row>
    <row r="69" spans="1:21" ht="30" customHeight="1" x14ac:dyDescent="0.2">
      <c r="A69" s="282"/>
      <c r="B69" s="117"/>
      <c r="C69" s="97" t="s">
        <v>86</v>
      </c>
      <c r="D69" s="27">
        <v>3</v>
      </c>
      <c r="E69" s="81" t="s">
        <v>291</v>
      </c>
      <c r="F69" s="60" t="s">
        <v>292</v>
      </c>
      <c r="G69" s="80"/>
      <c r="H69" s="66"/>
      <c r="I69" s="61"/>
      <c r="J69" s="83"/>
      <c r="K69" s="76"/>
      <c r="L69" s="76"/>
      <c r="M69" s="85"/>
      <c r="N69" s="78"/>
      <c r="O69" s="78"/>
      <c r="R69" s="86">
        <f>COUNTIF(D68:D71,"2")</f>
        <v>1</v>
      </c>
      <c r="S69" s="86">
        <f>COUNTIF(G68:G71,"2")</f>
        <v>0</v>
      </c>
      <c r="T69" s="86">
        <f>COUNTIF(J68:J71,"2")</f>
        <v>0</v>
      </c>
      <c r="U69" s="86">
        <f>COUNTIF(M68:M71,"2")</f>
        <v>0</v>
      </c>
    </row>
    <row r="70" spans="1:21" ht="30" customHeight="1" x14ac:dyDescent="0.2">
      <c r="A70" s="282"/>
      <c r="B70" s="117"/>
      <c r="C70" s="97" t="s">
        <v>87</v>
      </c>
      <c r="D70" s="27">
        <v>2</v>
      </c>
      <c r="E70" s="81" t="s">
        <v>293</v>
      </c>
      <c r="F70" s="60" t="s">
        <v>294</v>
      </c>
      <c r="G70" s="80"/>
      <c r="H70" s="66"/>
      <c r="I70" s="61"/>
      <c r="J70" s="83"/>
      <c r="K70" s="76"/>
      <c r="L70" s="76"/>
      <c r="M70" s="85"/>
      <c r="N70" s="78"/>
      <c r="O70" s="78"/>
      <c r="R70" s="86">
        <f>COUNTIF(D68:D71,"3")</f>
        <v>3</v>
      </c>
      <c r="S70" s="86">
        <f>COUNTIF(G68:G71,"3")</f>
        <v>0</v>
      </c>
      <c r="T70" s="86">
        <f>COUNTIF(J68:J71,"3")</f>
        <v>0</v>
      </c>
      <c r="U70" s="86">
        <f>COUNTIF(M68:M71,"3")</f>
        <v>0</v>
      </c>
    </row>
    <row r="71" spans="1:21" ht="30" customHeight="1" x14ac:dyDescent="0.2">
      <c r="A71" s="282"/>
      <c r="B71" s="118"/>
      <c r="C71" s="97" t="s">
        <v>88</v>
      </c>
      <c r="D71" s="27">
        <v>3</v>
      </c>
      <c r="E71" s="81" t="s">
        <v>295</v>
      </c>
      <c r="F71" s="60" t="s">
        <v>296</v>
      </c>
      <c r="G71" s="80"/>
      <c r="H71" s="66"/>
      <c r="I71" s="61"/>
      <c r="J71" s="83"/>
      <c r="K71" s="76"/>
      <c r="L71" s="76"/>
      <c r="M71" s="85"/>
      <c r="N71" s="78"/>
      <c r="O71" s="78"/>
      <c r="R71" s="86">
        <f>COUNTIF(D68:D71,"4")</f>
        <v>0</v>
      </c>
      <c r="S71" s="86">
        <f>COUNTIF(G68:G71,"4")</f>
        <v>0</v>
      </c>
      <c r="T71" s="86">
        <f>COUNTIF(J68:J71,"4")</f>
        <v>0</v>
      </c>
      <c r="U71" s="86">
        <f>COUNTIF(M68:M71,"4")</f>
        <v>0</v>
      </c>
    </row>
    <row r="72" spans="1:21" ht="8.25" customHeight="1" x14ac:dyDescent="0.25">
      <c r="B72" s="229"/>
      <c r="C72" s="230"/>
      <c r="D72" s="230"/>
      <c r="E72" s="230"/>
      <c r="F72" s="230"/>
      <c r="G72" s="230"/>
      <c r="H72" s="230"/>
      <c r="I72" s="230"/>
      <c r="J72" s="230"/>
      <c r="K72" s="231"/>
      <c r="L72" s="99"/>
      <c r="M72" s="100"/>
      <c r="N72" s="99"/>
      <c r="O72" s="99"/>
    </row>
    <row r="73" spans="1:21" ht="18.75" x14ac:dyDescent="0.2">
      <c r="A73" s="282"/>
      <c r="B73" s="114"/>
      <c r="C73" s="217" t="s">
        <v>89</v>
      </c>
      <c r="D73" s="216"/>
      <c r="E73" s="216"/>
      <c r="F73" s="216"/>
      <c r="G73" s="216"/>
      <c r="H73" s="216"/>
      <c r="I73" s="216"/>
      <c r="J73" s="216"/>
      <c r="K73" s="225"/>
      <c r="L73" s="116"/>
      <c r="M73" s="116"/>
      <c r="N73" s="116"/>
      <c r="O73" s="116"/>
    </row>
    <row r="74" spans="1:21" ht="30" customHeight="1" x14ac:dyDescent="0.2">
      <c r="A74" s="282"/>
      <c r="B74" s="117"/>
      <c r="C74" s="105" t="s">
        <v>90</v>
      </c>
      <c r="D74" s="27">
        <v>2</v>
      </c>
      <c r="E74" s="60" t="s">
        <v>297</v>
      </c>
      <c r="F74" s="60" t="s">
        <v>298</v>
      </c>
      <c r="G74" s="80"/>
      <c r="H74" s="61"/>
      <c r="I74" s="61"/>
      <c r="J74" s="83"/>
      <c r="K74" s="76"/>
      <c r="L74" s="76"/>
      <c r="M74" s="85"/>
      <c r="N74" s="78"/>
      <c r="O74" s="78"/>
      <c r="R74" s="86">
        <f>COUNTIF(D74:D79,"1")</f>
        <v>1</v>
      </c>
      <c r="S74" s="86">
        <f>COUNTIF(G74:G79,"1")</f>
        <v>0</v>
      </c>
      <c r="T74" s="86">
        <f>COUNTIF(J74:J79,"1")</f>
        <v>0</v>
      </c>
      <c r="U74" s="86">
        <f>COUNTIF(M74:M79,"1")</f>
        <v>0</v>
      </c>
    </row>
    <row r="75" spans="1:21" ht="30" customHeight="1" x14ac:dyDescent="0.2">
      <c r="A75" s="282"/>
      <c r="B75" s="117"/>
      <c r="C75" s="97" t="s">
        <v>91</v>
      </c>
      <c r="D75" s="27">
        <v>2</v>
      </c>
      <c r="E75" s="74" t="s">
        <v>299</v>
      </c>
      <c r="F75" s="60" t="s">
        <v>300</v>
      </c>
      <c r="G75" s="80"/>
      <c r="H75" s="66"/>
      <c r="I75" s="61"/>
      <c r="J75" s="83"/>
      <c r="K75" s="76"/>
      <c r="L75" s="76"/>
      <c r="M75" s="85"/>
      <c r="N75" s="78"/>
      <c r="O75" s="78"/>
      <c r="R75" s="86">
        <f>COUNTIF(D74:D79,"2")</f>
        <v>3</v>
      </c>
      <c r="S75" s="86">
        <f>COUNTIF(G74:G79,"2")</f>
        <v>0</v>
      </c>
      <c r="T75" s="86">
        <f>COUNTIF(J74:J79,"2")</f>
        <v>0</v>
      </c>
      <c r="U75" s="86">
        <f>COUNTIF(M74:M79,"2")</f>
        <v>0</v>
      </c>
    </row>
    <row r="76" spans="1:21" ht="30" customHeight="1" x14ac:dyDescent="0.2">
      <c r="A76" s="282"/>
      <c r="B76" s="117"/>
      <c r="C76" s="97" t="s">
        <v>92</v>
      </c>
      <c r="D76" s="27">
        <v>2</v>
      </c>
      <c r="E76" s="74" t="s">
        <v>301</v>
      </c>
      <c r="F76" s="60" t="s">
        <v>302</v>
      </c>
      <c r="G76" s="80"/>
      <c r="H76" s="66"/>
      <c r="I76" s="61"/>
      <c r="J76" s="83"/>
      <c r="K76" s="76"/>
      <c r="L76" s="76"/>
      <c r="M76" s="85"/>
      <c r="N76" s="78"/>
      <c r="O76" s="78"/>
      <c r="R76" s="86">
        <f>COUNTIF(D74:D79,"2")</f>
        <v>3</v>
      </c>
      <c r="S76" s="86">
        <f>COUNTIF(G74:G79,"3")</f>
        <v>0</v>
      </c>
      <c r="T76" s="86">
        <f>COUNTIF(J74:J79,"3")</f>
        <v>0</v>
      </c>
      <c r="U76" s="86">
        <f>COUNTIF(M74:M79,"3")</f>
        <v>0</v>
      </c>
    </row>
    <row r="77" spans="1:21" ht="30" customHeight="1" x14ac:dyDescent="0.2">
      <c r="A77" s="282"/>
      <c r="B77" s="117"/>
      <c r="C77" s="97" t="s">
        <v>93</v>
      </c>
      <c r="D77" s="27">
        <v>3</v>
      </c>
      <c r="E77" s="74" t="s">
        <v>303</v>
      </c>
      <c r="F77" s="60" t="s">
        <v>304</v>
      </c>
      <c r="G77" s="80"/>
      <c r="H77" s="66"/>
      <c r="I77" s="61"/>
      <c r="J77" s="83"/>
      <c r="K77" s="76"/>
      <c r="L77" s="76"/>
      <c r="M77" s="85"/>
      <c r="N77" s="78"/>
      <c r="O77" s="78"/>
      <c r="R77" s="86">
        <f>COUNTIF(D74:D79,"4")</f>
        <v>0</v>
      </c>
      <c r="S77" s="86">
        <f>COUNTIF(G74:G79,"4")</f>
        <v>0</v>
      </c>
      <c r="T77" s="86">
        <f>COUNTIF(J74:J79,"4")</f>
        <v>0</v>
      </c>
      <c r="U77" s="86">
        <f>COUNTIF(M74:M79,"4")</f>
        <v>0</v>
      </c>
    </row>
    <row r="78" spans="1:21" ht="30" customHeight="1" x14ac:dyDescent="0.2">
      <c r="A78" s="282"/>
      <c r="B78" s="122"/>
      <c r="C78" s="98" t="s">
        <v>94</v>
      </c>
      <c r="D78" s="27">
        <v>3</v>
      </c>
      <c r="E78" s="74" t="s">
        <v>305</v>
      </c>
      <c r="F78" s="60" t="s">
        <v>304</v>
      </c>
      <c r="G78" s="80"/>
      <c r="H78" s="66"/>
      <c r="I78" s="61"/>
      <c r="J78" s="83"/>
      <c r="K78" s="76"/>
      <c r="L78" s="76"/>
      <c r="M78" s="85"/>
      <c r="N78" s="78"/>
      <c r="O78" s="78"/>
    </row>
    <row r="79" spans="1:21" ht="30" customHeight="1" x14ac:dyDescent="0.2">
      <c r="A79" s="282"/>
      <c r="B79" s="118"/>
      <c r="C79" s="97" t="s">
        <v>95</v>
      </c>
      <c r="D79" s="27">
        <v>1</v>
      </c>
      <c r="E79" s="74" t="s">
        <v>306</v>
      </c>
      <c r="F79" s="60" t="s">
        <v>307</v>
      </c>
      <c r="G79" s="80"/>
      <c r="H79" s="66"/>
      <c r="I79" s="61"/>
      <c r="J79" s="83"/>
      <c r="K79" s="76"/>
      <c r="L79" s="76"/>
      <c r="M79" s="85"/>
      <c r="N79" s="78"/>
      <c r="O79" s="78"/>
    </row>
    <row r="80" spans="1:21" ht="9" customHeight="1" x14ac:dyDescent="0.25">
      <c r="B80" s="214"/>
      <c r="C80" s="215"/>
      <c r="D80" s="119"/>
      <c r="E80" s="120"/>
      <c r="F80" s="120"/>
      <c r="G80" s="119"/>
      <c r="H80" s="120"/>
      <c r="I80" s="120"/>
      <c r="J80" s="119"/>
      <c r="K80" s="124"/>
      <c r="M80" s="119"/>
      <c r="N80" s="124"/>
    </row>
    <row r="81" spans="1:21" ht="18.75" customHeight="1" x14ac:dyDescent="0.2">
      <c r="B81" s="245" t="s">
        <v>96</v>
      </c>
      <c r="C81" s="246"/>
      <c r="D81" s="218" t="s">
        <v>308</v>
      </c>
      <c r="E81" s="219"/>
      <c r="F81" s="220"/>
      <c r="G81" s="255">
        <v>2016</v>
      </c>
      <c r="H81" s="256"/>
      <c r="I81" s="257"/>
      <c r="J81" s="258">
        <v>2017</v>
      </c>
      <c r="K81" s="259"/>
      <c r="L81" s="260"/>
      <c r="M81" s="222">
        <v>2018</v>
      </c>
      <c r="N81" s="223"/>
      <c r="O81" s="224"/>
    </row>
    <row r="82" spans="1:21" ht="34.5" customHeight="1" x14ac:dyDescent="0.2">
      <c r="B82" s="247"/>
      <c r="C82" s="248"/>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82"/>
      <c r="B83" s="125"/>
      <c r="C83" s="216" t="s">
        <v>97</v>
      </c>
      <c r="D83" s="216"/>
      <c r="E83" s="216"/>
      <c r="F83" s="216"/>
      <c r="G83" s="216"/>
      <c r="H83" s="216"/>
      <c r="I83" s="216"/>
      <c r="J83" s="216"/>
      <c r="K83" s="216"/>
      <c r="L83" s="126"/>
      <c r="M83" s="127"/>
      <c r="N83" s="127"/>
      <c r="O83" s="126"/>
    </row>
    <row r="84" spans="1:21" ht="30" customHeight="1" x14ac:dyDescent="0.2">
      <c r="A84" s="282"/>
      <c r="B84" s="118"/>
      <c r="C84" s="105" t="s">
        <v>98</v>
      </c>
      <c r="D84" s="27">
        <v>2</v>
      </c>
      <c r="E84" s="74" t="s">
        <v>314</v>
      </c>
      <c r="F84" s="60" t="s">
        <v>315</v>
      </c>
      <c r="G84" s="80"/>
      <c r="H84" s="66"/>
      <c r="I84" s="61"/>
      <c r="J84" s="83"/>
      <c r="K84" s="76"/>
      <c r="L84" s="76"/>
      <c r="M84" s="85"/>
      <c r="N84" s="78"/>
      <c r="O84" s="78"/>
      <c r="R84" s="86">
        <f>COUNTIF(D84:D86,"1")</f>
        <v>1</v>
      </c>
      <c r="S84" s="86">
        <f>COUNTIF(G84:G86,"1")</f>
        <v>0</v>
      </c>
      <c r="T84" s="86">
        <f>COUNTIF(J84:J86,"1")</f>
        <v>0</v>
      </c>
      <c r="U84" s="86">
        <f>COUNTIF(M84:M86,"1")</f>
        <v>0</v>
      </c>
    </row>
    <row r="85" spans="1:21" ht="30" customHeight="1" x14ac:dyDescent="0.2">
      <c r="A85" s="282"/>
      <c r="B85" s="125"/>
      <c r="C85" s="97" t="s">
        <v>99</v>
      </c>
      <c r="D85" s="27">
        <v>1</v>
      </c>
      <c r="E85" s="74" t="s">
        <v>316</v>
      </c>
      <c r="F85" s="60" t="s">
        <v>316</v>
      </c>
      <c r="G85" s="80"/>
      <c r="H85" s="66"/>
      <c r="I85" s="61"/>
      <c r="J85" s="83"/>
      <c r="K85" s="76"/>
      <c r="L85" s="76"/>
      <c r="M85" s="85"/>
      <c r="N85" s="78"/>
      <c r="O85" s="78"/>
      <c r="R85" s="86">
        <f>COUNTIF(D84:D86,"2")</f>
        <v>2</v>
      </c>
      <c r="S85" s="86">
        <f>COUNTIF(G84:G86,"2")</f>
        <v>0</v>
      </c>
      <c r="T85" s="86">
        <f>COUNTIF(J84:J86,"2")</f>
        <v>0</v>
      </c>
      <c r="U85" s="86">
        <f>COUNTIF(M84:M86,"2")</f>
        <v>0</v>
      </c>
    </row>
    <row r="86" spans="1:21" ht="30" customHeight="1" x14ac:dyDescent="0.2">
      <c r="A86" s="282"/>
      <c r="B86" s="125"/>
      <c r="C86" s="97" t="s">
        <v>100</v>
      </c>
      <c r="D86" s="27">
        <v>2</v>
      </c>
      <c r="E86" s="74" t="s">
        <v>317</v>
      </c>
      <c r="F86" s="60" t="s">
        <v>318</v>
      </c>
      <c r="G86" s="80"/>
      <c r="H86" s="66"/>
      <c r="I86" s="61"/>
      <c r="J86" s="83"/>
      <c r="K86" s="76"/>
      <c r="L86" s="76"/>
      <c r="M86" s="85"/>
      <c r="N86" s="78"/>
      <c r="O86" s="78"/>
      <c r="R86" s="86">
        <f>COUNTIF(D84:D86,"3")</f>
        <v>0</v>
      </c>
      <c r="S86" s="86">
        <f>COUNTIF(G84:G86,"3")</f>
        <v>0</v>
      </c>
      <c r="T86" s="86">
        <f>COUNTIF(J84:J86,"3")</f>
        <v>0</v>
      </c>
      <c r="U86" s="86">
        <f>COUNTIF(M84:M86,"3")</f>
        <v>0</v>
      </c>
    </row>
    <row r="87" spans="1:21" ht="21" customHeight="1" x14ac:dyDescent="0.25">
      <c r="B87" s="214"/>
      <c r="C87" s="215"/>
      <c r="D87" s="119"/>
      <c r="E87" s="120"/>
      <c r="F87" s="120"/>
      <c r="G87" s="119"/>
      <c r="H87" s="120"/>
      <c r="I87" s="120"/>
      <c r="J87" s="119"/>
      <c r="K87" s="120"/>
      <c r="M87" s="119"/>
      <c r="N87" s="120"/>
      <c r="R87" s="86">
        <f>COUNTIF(D84:D86,"4")</f>
        <v>0</v>
      </c>
      <c r="S87" s="86">
        <f>COUNTIF(G84:G86,"4")</f>
        <v>0</v>
      </c>
      <c r="T87" s="86">
        <f>COUNTIF(J84:J86,"4")</f>
        <v>0</v>
      </c>
      <c r="U87" s="86">
        <f>COUNTIF(M84:M86,"4")</f>
        <v>0</v>
      </c>
    </row>
    <row r="88" spans="1:21" ht="18.75" x14ac:dyDescent="0.2">
      <c r="A88" s="282"/>
      <c r="B88" s="128"/>
      <c r="C88" s="226" t="s">
        <v>101</v>
      </c>
      <c r="D88" s="227"/>
      <c r="E88" s="227"/>
      <c r="F88" s="227"/>
      <c r="G88" s="227"/>
      <c r="H88" s="227"/>
      <c r="I88" s="227"/>
      <c r="J88" s="227"/>
      <c r="K88" s="228"/>
      <c r="L88" s="116"/>
      <c r="M88" s="116"/>
      <c r="N88" s="116"/>
      <c r="O88" s="116"/>
    </row>
    <row r="89" spans="1:21" ht="30" customHeight="1" x14ac:dyDescent="0.2">
      <c r="A89" s="282"/>
      <c r="B89" s="118"/>
      <c r="C89" s="96" t="s">
        <v>102</v>
      </c>
      <c r="D89" s="27">
        <v>2</v>
      </c>
      <c r="E89" s="60" t="s">
        <v>319</v>
      </c>
      <c r="F89" s="60" t="s">
        <v>320</v>
      </c>
      <c r="G89" s="80"/>
      <c r="H89" s="61"/>
      <c r="I89" s="61"/>
      <c r="J89" s="83"/>
      <c r="K89" s="76"/>
      <c r="L89" s="76"/>
      <c r="M89" s="85"/>
      <c r="N89" s="78"/>
      <c r="O89" s="78"/>
      <c r="R89" s="86">
        <f>COUNTIF(D89:D95,"1")</f>
        <v>1</v>
      </c>
      <c r="S89" s="86">
        <f>COUNTIF(G89:G95,"1")</f>
        <v>0</v>
      </c>
      <c r="T89" s="86">
        <f>COUNTIF(J89:J95,"1")</f>
        <v>0</v>
      </c>
      <c r="U89" s="86">
        <f>COUNTIF(M89:M95,"1")</f>
        <v>0</v>
      </c>
    </row>
    <row r="90" spans="1:21" ht="30" customHeight="1" x14ac:dyDescent="0.2">
      <c r="A90" s="282"/>
      <c r="B90" s="129"/>
      <c r="C90" s="98" t="s">
        <v>103</v>
      </c>
      <c r="D90" s="27">
        <v>3</v>
      </c>
      <c r="E90" s="74" t="s">
        <v>321</v>
      </c>
      <c r="F90" s="60" t="s">
        <v>322</v>
      </c>
      <c r="G90" s="80"/>
      <c r="H90" s="66"/>
      <c r="I90" s="61"/>
      <c r="J90" s="83"/>
      <c r="K90" s="76"/>
      <c r="L90" s="76"/>
      <c r="M90" s="85"/>
      <c r="N90" s="78"/>
      <c r="O90" s="78"/>
      <c r="R90" s="86">
        <f>COUNTIF(D89:D95,"2")</f>
        <v>5</v>
      </c>
      <c r="S90" s="86">
        <f>COUNTIF(G89:G95,"2")</f>
        <v>0</v>
      </c>
      <c r="T90" s="86">
        <f>COUNTIF(J89:J95,"2")</f>
        <v>0</v>
      </c>
      <c r="U90" s="86">
        <f>COUNTIF(M89:M95,"2")</f>
        <v>0</v>
      </c>
    </row>
    <row r="91" spans="1:21" ht="30" customHeight="1" x14ac:dyDescent="0.2">
      <c r="A91" s="282"/>
      <c r="B91" s="125"/>
      <c r="C91" s="97" t="s">
        <v>104</v>
      </c>
      <c r="D91" s="27">
        <v>2</v>
      </c>
      <c r="E91" s="74" t="s">
        <v>323</v>
      </c>
      <c r="F91" s="60" t="s">
        <v>324</v>
      </c>
      <c r="G91" s="80"/>
      <c r="H91" s="66"/>
      <c r="I91" s="61"/>
      <c r="J91" s="83"/>
      <c r="K91" s="76"/>
      <c r="L91" s="76"/>
      <c r="M91" s="85"/>
      <c r="N91" s="78"/>
      <c r="O91" s="78"/>
      <c r="R91" s="86">
        <f>COUNTIF(D89:D95,"3")</f>
        <v>1</v>
      </c>
      <c r="S91" s="86">
        <f>COUNTIF(G89:G95,"3")</f>
        <v>0</v>
      </c>
      <c r="T91" s="86">
        <f>COUNTIF(J89:J95,"3")</f>
        <v>0</v>
      </c>
      <c r="U91" s="86">
        <f>COUNTIF(M89:M95,"3")</f>
        <v>0</v>
      </c>
    </row>
    <row r="92" spans="1:21" ht="30" customHeight="1" x14ac:dyDescent="0.2">
      <c r="A92" s="282"/>
      <c r="B92" s="125"/>
      <c r="C92" s="98" t="s">
        <v>105</v>
      </c>
      <c r="D92" s="27">
        <v>2</v>
      </c>
      <c r="E92" s="74" t="s">
        <v>325</v>
      </c>
      <c r="F92" s="60" t="s">
        <v>326</v>
      </c>
      <c r="G92" s="80"/>
      <c r="H92" s="66"/>
      <c r="I92" s="61"/>
      <c r="J92" s="83"/>
      <c r="K92" s="76"/>
      <c r="L92" s="76"/>
      <c r="M92" s="85"/>
      <c r="N92" s="78"/>
      <c r="O92" s="78"/>
      <c r="R92" s="86">
        <f>COUNTIF(D89:D95,"4")</f>
        <v>0</v>
      </c>
      <c r="S92" s="86">
        <f>COUNTIF(G89:G95,"4")</f>
        <v>0</v>
      </c>
      <c r="T92" s="86">
        <f>COUNTIF(J89:J95,"4")</f>
        <v>0</v>
      </c>
      <c r="U92" s="86">
        <f>COUNTIF(M89:M95,"4")</f>
        <v>0</v>
      </c>
    </row>
    <row r="93" spans="1:21" ht="30" customHeight="1" x14ac:dyDescent="0.2">
      <c r="A93" s="282"/>
      <c r="B93" s="125"/>
      <c r="C93" s="97" t="s">
        <v>106</v>
      </c>
      <c r="D93" s="27">
        <v>2</v>
      </c>
      <c r="E93" s="74" t="s">
        <v>327</v>
      </c>
      <c r="F93" s="60" t="s">
        <v>328</v>
      </c>
      <c r="G93" s="80"/>
      <c r="H93" s="66"/>
      <c r="I93" s="61"/>
      <c r="J93" s="83"/>
      <c r="K93" s="76"/>
      <c r="L93" s="76"/>
      <c r="M93" s="85"/>
      <c r="N93" s="78"/>
      <c r="O93" s="78"/>
    </row>
    <row r="94" spans="1:21" ht="30" customHeight="1" x14ac:dyDescent="0.2">
      <c r="A94" s="282"/>
      <c r="B94" s="129"/>
      <c r="C94" s="98" t="s">
        <v>107</v>
      </c>
      <c r="D94" s="27">
        <v>2</v>
      </c>
      <c r="E94" s="74" t="s">
        <v>329</v>
      </c>
      <c r="F94" s="60" t="s">
        <v>330</v>
      </c>
      <c r="G94" s="80"/>
      <c r="H94" s="66"/>
      <c r="I94" s="61"/>
      <c r="J94" s="83"/>
      <c r="K94" s="76"/>
      <c r="L94" s="76"/>
      <c r="M94" s="85"/>
      <c r="N94" s="78"/>
      <c r="O94" s="78"/>
    </row>
    <row r="95" spans="1:21" ht="30" customHeight="1" x14ac:dyDescent="0.2">
      <c r="A95" s="282"/>
      <c r="B95" s="125"/>
      <c r="C95" s="97" t="s">
        <v>108</v>
      </c>
      <c r="D95" s="27">
        <v>1</v>
      </c>
      <c r="E95" s="74" t="s">
        <v>331</v>
      </c>
      <c r="F95" s="60" t="s">
        <v>332</v>
      </c>
      <c r="G95" s="80"/>
      <c r="H95" s="66"/>
      <c r="I95" s="61"/>
      <c r="J95" s="83"/>
      <c r="K95" s="76"/>
      <c r="L95" s="76"/>
      <c r="M95" s="85"/>
      <c r="N95" s="78"/>
      <c r="O95" s="78"/>
    </row>
    <row r="96" spans="1:21" ht="5.25" customHeight="1" x14ac:dyDescent="0.25">
      <c r="B96" s="214"/>
      <c r="C96" s="215"/>
      <c r="D96" s="119"/>
      <c r="E96" s="120"/>
      <c r="F96" s="120"/>
      <c r="G96" s="119"/>
      <c r="H96" s="120"/>
      <c r="I96" s="120"/>
      <c r="J96" s="119"/>
      <c r="K96" s="124"/>
      <c r="M96" s="119"/>
      <c r="N96" s="124"/>
    </row>
    <row r="97" spans="1:21" ht="18.75" x14ac:dyDescent="0.2">
      <c r="A97" s="282"/>
      <c r="B97" s="114"/>
      <c r="C97" s="217" t="s">
        <v>25</v>
      </c>
      <c r="D97" s="216"/>
      <c r="E97" s="216"/>
      <c r="F97" s="216"/>
      <c r="G97" s="216"/>
      <c r="H97" s="216"/>
      <c r="I97" s="216"/>
      <c r="J97" s="216"/>
      <c r="K97" s="216"/>
      <c r="L97" s="216"/>
      <c r="M97" s="130"/>
      <c r="N97" s="130"/>
      <c r="O97" s="131"/>
    </row>
    <row r="98" spans="1:21" ht="84" x14ac:dyDescent="0.2">
      <c r="A98" s="282"/>
      <c r="B98" s="122"/>
      <c r="C98" s="96" t="s">
        <v>109</v>
      </c>
      <c r="D98" s="27">
        <v>3</v>
      </c>
      <c r="E98" s="30" t="s">
        <v>333</v>
      </c>
      <c r="F98" s="30" t="s">
        <v>334</v>
      </c>
      <c r="G98" s="28"/>
      <c r="H98" s="32"/>
      <c r="I98" s="32"/>
      <c r="J98" s="29"/>
      <c r="K98" s="35"/>
      <c r="L98" s="35"/>
      <c r="M98" s="52"/>
      <c r="N98" s="51"/>
      <c r="O98" s="51"/>
      <c r="R98" s="86">
        <f>COUNTIF(D98:D99,"1")</f>
        <v>0</v>
      </c>
      <c r="S98" s="86">
        <f>COUNTIF(G98:G99,"1")</f>
        <v>0</v>
      </c>
      <c r="T98" s="86">
        <f>COUNTIF(J98:J99,"1")</f>
        <v>0</v>
      </c>
      <c r="U98" s="86">
        <f>COUNTIF(M98:M99,"1")</f>
        <v>0</v>
      </c>
    </row>
    <row r="99" spans="1:21" ht="100.5" x14ac:dyDescent="0.2">
      <c r="A99" s="282"/>
      <c r="B99" s="132"/>
      <c r="C99" s="98" t="s">
        <v>110</v>
      </c>
      <c r="D99" s="27">
        <v>2</v>
      </c>
      <c r="E99" s="31" t="s">
        <v>335</v>
      </c>
      <c r="F99" s="30" t="s">
        <v>336</v>
      </c>
      <c r="G99" s="28"/>
      <c r="H99" s="33"/>
      <c r="I99" s="32"/>
      <c r="J99" s="29"/>
      <c r="K99" s="35"/>
      <c r="L99" s="35"/>
      <c r="M99" s="52"/>
      <c r="N99" s="51"/>
      <c r="O99" s="51"/>
      <c r="R99" s="86">
        <f>COUNTIF(D98:D99,"2")</f>
        <v>1</v>
      </c>
      <c r="S99" s="86">
        <f>COUNTIF(G98:G99,"2")</f>
        <v>0</v>
      </c>
      <c r="T99" s="86">
        <f>COUNTIF(J98:J99,"2")</f>
        <v>0</v>
      </c>
      <c r="U99" s="86">
        <f>COUNTIF(M98:M99,"2")</f>
        <v>0</v>
      </c>
    </row>
    <row r="100" spans="1:21" ht="8.25" customHeight="1" x14ac:dyDescent="0.25">
      <c r="B100" s="214"/>
      <c r="C100" s="215"/>
      <c r="D100" s="119"/>
      <c r="E100" s="120"/>
      <c r="F100" s="120"/>
      <c r="G100" s="119"/>
      <c r="H100" s="120"/>
      <c r="I100" s="120"/>
      <c r="J100" s="119"/>
      <c r="K100" s="124"/>
      <c r="M100" s="119"/>
      <c r="N100" s="124"/>
      <c r="R100" s="86">
        <f>COUNTIF(D98:D99,"3")</f>
        <v>1</v>
      </c>
      <c r="S100" s="86">
        <f>COUNTIF(G98:G99,"3")</f>
        <v>0</v>
      </c>
      <c r="T100" s="86">
        <f>COUNTIF(J98:J99,"3")</f>
        <v>0</v>
      </c>
      <c r="U100" s="86">
        <f>COUNTIF(M98:M99,"3")</f>
        <v>0</v>
      </c>
    </row>
    <row r="101" spans="1:21" ht="18.75" x14ac:dyDescent="0.2">
      <c r="A101" s="282"/>
      <c r="B101" s="125"/>
      <c r="C101" s="216" t="s">
        <v>111</v>
      </c>
      <c r="D101" s="216"/>
      <c r="E101" s="216"/>
      <c r="F101" s="216"/>
      <c r="G101" s="216"/>
      <c r="H101" s="216"/>
      <c r="I101" s="216"/>
      <c r="J101" s="216"/>
      <c r="K101" s="225"/>
      <c r="L101" s="116"/>
      <c r="M101" s="116"/>
      <c r="N101" s="116"/>
      <c r="O101" s="116"/>
      <c r="R101" s="86">
        <f>COUNTIF(D98:D99,"4")</f>
        <v>0</v>
      </c>
      <c r="S101" s="86">
        <f>COUNTIF(G98:G99,"4")</f>
        <v>0</v>
      </c>
      <c r="T101" s="86">
        <f>COUNTIF(J98:J99,"4")</f>
        <v>0</v>
      </c>
      <c r="U101" s="86">
        <f>COUNTIF(M98:M99,"4")</f>
        <v>0</v>
      </c>
    </row>
    <row r="102" spans="1:21" ht="30" customHeight="1" x14ac:dyDescent="0.2">
      <c r="A102" s="282"/>
      <c r="B102" s="118"/>
      <c r="C102" s="105" t="s">
        <v>112</v>
      </c>
      <c r="D102" s="27">
        <v>3</v>
      </c>
      <c r="E102" s="60" t="s">
        <v>337</v>
      </c>
      <c r="F102" s="60" t="s">
        <v>338</v>
      </c>
      <c r="G102" s="80"/>
      <c r="H102" s="61"/>
      <c r="I102" s="61"/>
      <c r="J102" s="83"/>
      <c r="K102" s="76"/>
      <c r="L102" s="76"/>
      <c r="M102" s="85"/>
      <c r="N102" s="78"/>
      <c r="O102" s="78"/>
      <c r="R102" s="86">
        <f>COUNTIF(D102:D111,"1")</f>
        <v>0</v>
      </c>
      <c r="S102" s="86">
        <f>COUNTIF(G102:G111,"1")</f>
        <v>0</v>
      </c>
      <c r="T102" s="86">
        <f>COUNTIF(J102:J111,"1")</f>
        <v>0</v>
      </c>
      <c r="U102" s="86">
        <f>COUNTIF(M102:M111,"1")</f>
        <v>0</v>
      </c>
    </row>
    <row r="103" spans="1:21" ht="30" customHeight="1" x14ac:dyDescent="0.2">
      <c r="A103" s="282"/>
      <c r="B103" s="125"/>
      <c r="C103" s="97" t="s">
        <v>113</v>
      </c>
      <c r="D103" s="27">
        <v>3</v>
      </c>
      <c r="E103" s="74" t="s">
        <v>339</v>
      </c>
      <c r="F103" s="60" t="s">
        <v>340</v>
      </c>
      <c r="G103" s="80"/>
      <c r="H103" s="66"/>
      <c r="I103" s="61"/>
      <c r="J103" s="83"/>
      <c r="K103" s="76"/>
      <c r="L103" s="76"/>
      <c r="M103" s="85"/>
      <c r="N103" s="78"/>
      <c r="O103" s="78"/>
      <c r="R103" s="86">
        <f>COUNTIF(D102:D111,"2")</f>
        <v>6</v>
      </c>
      <c r="S103" s="86">
        <f>COUNTIF(G102:G111,"2")</f>
        <v>0</v>
      </c>
      <c r="T103" s="86">
        <f>COUNTIF(J102:J111,"2")</f>
        <v>0</v>
      </c>
      <c r="U103" s="86">
        <f>COUNTIF(M102:M111,"2")</f>
        <v>0</v>
      </c>
    </row>
    <row r="104" spans="1:21" ht="30" customHeight="1" x14ac:dyDescent="0.2">
      <c r="A104" s="282"/>
      <c r="B104" s="125"/>
      <c r="C104" s="97" t="s">
        <v>114</v>
      </c>
      <c r="D104" s="27">
        <v>3</v>
      </c>
      <c r="E104" s="74" t="s">
        <v>341</v>
      </c>
      <c r="F104" s="60" t="s">
        <v>342</v>
      </c>
      <c r="G104" s="80"/>
      <c r="H104" s="66"/>
      <c r="I104" s="61"/>
      <c r="J104" s="83"/>
      <c r="K104" s="76"/>
      <c r="L104" s="76"/>
      <c r="M104" s="85"/>
      <c r="N104" s="78"/>
      <c r="O104" s="78"/>
      <c r="R104" s="86">
        <f>COUNTIF(D102:D111,"3")</f>
        <v>4</v>
      </c>
      <c r="S104" s="86">
        <f>COUNTIF(G102:G111,"3")</f>
        <v>0</v>
      </c>
      <c r="T104" s="86">
        <f>COUNTIF(J102:J111,"3")</f>
        <v>0</v>
      </c>
      <c r="U104" s="86">
        <f>COUNTIF(M102:M111,"3")</f>
        <v>0</v>
      </c>
    </row>
    <row r="105" spans="1:21" ht="30" customHeight="1" x14ac:dyDescent="0.2">
      <c r="A105" s="282"/>
      <c r="B105" s="125"/>
      <c r="C105" s="97" t="s">
        <v>115</v>
      </c>
      <c r="D105" s="27">
        <v>3</v>
      </c>
      <c r="E105" s="74" t="s">
        <v>343</v>
      </c>
      <c r="F105" s="60" t="s">
        <v>344</v>
      </c>
      <c r="G105" s="80"/>
      <c r="H105" s="66"/>
      <c r="I105" s="61"/>
      <c r="J105" s="83"/>
      <c r="K105" s="76"/>
      <c r="L105" s="76"/>
      <c r="M105" s="85"/>
      <c r="N105" s="78"/>
      <c r="O105" s="78"/>
      <c r="R105" s="86">
        <f>COUNTIF(D102:D111,"4")</f>
        <v>0</v>
      </c>
      <c r="S105" s="86">
        <f>COUNTIF(G102:G111,"4")</f>
        <v>0</v>
      </c>
      <c r="T105" s="86">
        <f>COUNTIF(J102:J111,"4")</f>
        <v>0</v>
      </c>
      <c r="U105" s="86">
        <f>COUNTIF(M102:M111,"4")</f>
        <v>0</v>
      </c>
    </row>
    <row r="106" spans="1:21" ht="30" customHeight="1" x14ac:dyDescent="0.2">
      <c r="A106" s="282"/>
      <c r="B106" s="125"/>
      <c r="C106" s="97" t="s">
        <v>116</v>
      </c>
      <c r="D106" s="27">
        <v>2</v>
      </c>
      <c r="E106" s="74" t="s">
        <v>345</v>
      </c>
      <c r="F106" s="60" t="s">
        <v>346</v>
      </c>
      <c r="G106" s="80"/>
      <c r="H106" s="66"/>
      <c r="I106" s="61"/>
      <c r="J106" s="83"/>
      <c r="K106" s="76"/>
      <c r="L106" s="76"/>
      <c r="M106" s="85"/>
      <c r="N106" s="78"/>
      <c r="O106" s="78"/>
    </row>
    <row r="107" spans="1:21" ht="30" customHeight="1" x14ac:dyDescent="0.2">
      <c r="A107" s="282"/>
      <c r="B107" s="125"/>
      <c r="C107" s="97" t="s">
        <v>117</v>
      </c>
      <c r="D107" s="27">
        <v>2</v>
      </c>
      <c r="E107" s="74" t="s">
        <v>347</v>
      </c>
      <c r="F107" s="60" t="s">
        <v>348</v>
      </c>
      <c r="G107" s="80"/>
      <c r="H107" s="66"/>
      <c r="I107" s="61"/>
      <c r="J107" s="83"/>
      <c r="K107" s="76"/>
      <c r="L107" s="76"/>
      <c r="M107" s="85"/>
      <c r="N107" s="78"/>
      <c r="O107" s="78"/>
    </row>
    <row r="108" spans="1:21" ht="30" customHeight="1" x14ac:dyDescent="0.2">
      <c r="A108" s="282"/>
      <c r="B108" s="125"/>
      <c r="C108" s="97" t="s">
        <v>118</v>
      </c>
      <c r="D108" s="27">
        <v>2</v>
      </c>
      <c r="E108" s="74" t="s">
        <v>349</v>
      </c>
      <c r="F108" s="60" t="s">
        <v>350</v>
      </c>
      <c r="G108" s="80"/>
      <c r="H108" s="66"/>
      <c r="I108" s="61"/>
      <c r="J108" s="83"/>
      <c r="K108" s="76"/>
      <c r="L108" s="76"/>
      <c r="M108" s="85"/>
      <c r="N108" s="78"/>
      <c r="O108" s="78"/>
    </row>
    <row r="109" spans="1:21" ht="30" customHeight="1" x14ac:dyDescent="0.2">
      <c r="A109" s="282"/>
      <c r="B109" s="125"/>
      <c r="C109" s="97" t="s">
        <v>119</v>
      </c>
      <c r="D109" s="27">
        <v>2</v>
      </c>
      <c r="E109" s="74" t="s">
        <v>351</v>
      </c>
      <c r="F109" s="60" t="s">
        <v>352</v>
      </c>
      <c r="G109" s="80"/>
      <c r="H109" s="66"/>
      <c r="I109" s="61"/>
      <c r="J109" s="83"/>
      <c r="K109" s="76"/>
      <c r="L109" s="76"/>
      <c r="M109" s="85"/>
      <c r="N109" s="78"/>
      <c r="O109" s="78"/>
    </row>
    <row r="110" spans="1:21" ht="30" customHeight="1" x14ac:dyDescent="0.2">
      <c r="A110" s="282"/>
      <c r="B110" s="125"/>
      <c r="C110" s="97" t="s">
        <v>120</v>
      </c>
      <c r="D110" s="27">
        <v>2</v>
      </c>
      <c r="E110" s="74" t="s">
        <v>353</v>
      </c>
      <c r="F110" s="60" t="s">
        <v>354</v>
      </c>
      <c r="G110" s="80"/>
      <c r="H110" s="66"/>
      <c r="I110" s="61"/>
      <c r="J110" s="83"/>
      <c r="K110" s="76"/>
      <c r="L110" s="76"/>
      <c r="M110" s="85"/>
      <c r="N110" s="78"/>
      <c r="O110" s="78"/>
    </row>
    <row r="111" spans="1:21" ht="30" customHeight="1" x14ac:dyDescent="0.2">
      <c r="A111" s="282"/>
      <c r="B111" s="125"/>
      <c r="C111" s="97" t="s">
        <v>121</v>
      </c>
      <c r="D111" s="27">
        <v>2</v>
      </c>
      <c r="E111" s="74" t="s">
        <v>355</v>
      </c>
      <c r="F111" s="60" t="s">
        <v>356</v>
      </c>
      <c r="G111" s="80"/>
      <c r="H111" s="66"/>
      <c r="I111" s="61"/>
      <c r="J111" s="83"/>
      <c r="K111" s="76"/>
      <c r="L111" s="76"/>
      <c r="M111" s="85"/>
      <c r="N111" s="78"/>
      <c r="O111" s="78"/>
    </row>
    <row r="112" spans="1:21" ht="5.25" customHeight="1" x14ac:dyDescent="0.25">
      <c r="B112" s="273"/>
      <c r="C112" s="274"/>
      <c r="D112" s="133"/>
      <c r="E112" s="134"/>
      <c r="F112" s="134"/>
      <c r="G112" s="133"/>
      <c r="H112" s="134"/>
      <c r="I112" s="134"/>
      <c r="J112" s="133"/>
      <c r="K112" s="135"/>
      <c r="M112" s="133"/>
      <c r="N112" s="135"/>
    </row>
    <row r="113" spans="1:21" ht="18.75" x14ac:dyDescent="0.2">
      <c r="A113" s="282"/>
      <c r="B113" s="125"/>
      <c r="C113" s="216" t="s">
        <v>0</v>
      </c>
      <c r="D113" s="216"/>
      <c r="E113" s="216"/>
      <c r="F113" s="216"/>
      <c r="G113" s="216"/>
      <c r="H113" s="216"/>
      <c r="I113" s="216"/>
      <c r="J113" s="216"/>
      <c r="K113" s="225"/>
      <c r="L113" s="116"/>
      <c r="M113" s="116"/>
      <c r="N113" s="116"/>
      <c r="O113" s="116"/>
    </row>
    <row r="114" spans="1:21" ht="30" customHeight="1" x14ac:dyDescent="0.2">
      <c r="A114" s="282"/>
      <c r="B114" s="129"/>
      <c r="C114" s="98" t="s">
        <v>1</v>
      </c>
      <c r="D114" s="27">
        <v>2</v>
      </c>
      <c r="E114" s="74" t="s">
        <v>357</v>
      </c>
      <c r="F114" s="60" t="s">
        <v>326</v>
      </c>
      <c r="G114" s="80"/>
      <c r="H114" s="66"/>
      <c r="I114" s="61"/>
      <c r="J114" s="83"/>
      <c r="K114" s="76"/>
      <c r="L114" s="76"/>
      <c r="M114" s="85"/>
      <c r="N114" s="78"/>
      <c r="O114" s="78"/>
      <c r="R114" s="86">
        <f>COUNTIF(D114:D117,"1")</f>
        <v>0</v>
      </c>
      <c r="S114" s="86">
        <f>COUNTIF(G114:G117,"1")</f>
        <v>0</v>
      </c>
      <c r="T114" s="86">
        <f>COUNTIF(J114:J117,"1")</f>
        <v>0</v>
      </c>
      <c r="U114" s="86">
        <f>COUNTIF(M114:M117,"1")</f>
        <v>0</v>
      </c>
    </row>
    <row r="115" spans="1:21" ht="30" customHeight="1" x14ac:dyDescent="0.2">
      <c r="A115" s="282"/>
      <c r="B115" s="125"/>
      <c r="C115" s="97" t="s">
        <v>2</v>
      </c>
      <c r="D115" s="27">
        <v>3</v>
      </c>
      <c r="E115" s="74" t="s">
        <v>358</v>
      </c>
      <c r="F115" s="60" t="s">
        <v>359</v>
      </c>
      <c r="G115" s="80"/>
      <c r="H115" s="66"/>
      <c r="I115" s="61"/>
      <c r="J115" s="83"/>
      <c r="K115" s="76"/>
      <c r="L115" s="76"/>
      <c r="M115" s="85"/>
      <c r="N115" s="78"/>
      <c r="O115" s="78"/>
      <c r="R115" s="86">
        <f>COUNTIF(D114:D117,"2")</f>
        <v>1</v>
      </c>
      <c r="S115" s="86">
        <f>COUNTIF(G114:G117,"2")</f>
        <v>0</v>
      </c>
      <c r="T115" s="86">
        <f>COUNTIF(J114:J117,"2")</f>
        <v>0</v>
      </c>
      <c r="U115" s="86">
        <f>COUNTIF(M114:M117,"2")</f>
        <v>0</v>
      </c>
    </row>
    <row r="116" spans="1:21" ht="30" customHeight="1" x14ac:dyDescent="0.2">
      <c r="A116" s="282"/>
      <c r="B116" s="125"/>
      <c r="C116" s="97" t="s">
        <v>3</v>
      </c>
      <c r="D116" s="27">
        <v>3</v>
      </c>
      <c r="E116" s="74" t="s">
        <v>360</v>
      </c>
      <c r="F116" s="60" t="s">
        <v>361</v>
      </c>
      <c r="G116" s="80"/>
      <c r="H116" s="66"/>
      <c r="I116" s="61"/>
      <c r="J116" s="83"/>
      <c r="K116" s="76"/>
      <c r="L116" s="76"/>
      <c r="M116" s="85"/>
      <c r="N116" s="78"/>
      <c r="O116" s="78"/>
      <c r="R116" s="86">
        <f>COUNTIF(D114:D117,"3")</f>
        <v>3</v>
      </c>
      <c r="S116" s="86">
        <f>COUNTIF(G114:G117,"3")</f>
        <v>0</v>
      </c>
      <c r="T116" s="86">
        <f>COUNTIF(J114:J117,"3")</f>
        <v>0</v>
      </c>
      <c r="U116" s="86">
        <f>COUNTIF(M114:M117,"3")</f>
        <v>0</v>
      </c>
    </row>
    <row r="117" spans="1:21" ht="30" customHeight="1" x14ac:dyDescent="0.2">
      <c r="A117" s="282"/>
      <c r="B117" s="125"/>
      <c r="C117" s="97" t="s">
        <v>4</v>
      </c>
      <c r="D117" s="27">
        <v>3</v>
      </c>
      <c r="E117" s="74" t="s">
        <v>362</v>
      </c>
      <c r="F117" s="60" t="s">
        <v>363</v>
      </c>
      <c r="G117" s="80"/>
      <c r="H117" s="66"/>
      <c r="I117" s="61"/>
      <c r="J117" s="83"/>
      <c r="K117" s="76"/>
      <c r="L117" s="76"/>
      <c r="M117" s="85"/>
      <c r="N117" s="78"/>
      <c r="O117" s="78"/>
      <c r="R117" s="86">
        <f>COUNTIF(D114:D117,"4")</f>
        <v>0</v>
      </c>
      <c r="S117" s="86">
        <f>COUNTIF(G114:G117,"4")</f>
        <v>0</v>
      </c>
      <c r="T117" s="86">
        <f>COUNTIF(J114:J117,"4")</f>
        <v>0</v>
      </c>
      <c r="U117" s="86">
        <f>COUNTIF(M114:M117,"4")</f>
        <v>0</v>
      </c>
    </row>
    <row r="118" spans="1:21" ht="7.5" customHeight="1" x14ac:dyDescent="0.25">
      <c r="B118" s="214"/>
      <c r="C118" s="215"/>
      <c r="D118" s="133"/>
      <c r="E118" s="134"/>
      <c r="F118" s="134"/>
      <c r="G118" s="133"/>
      <c r="H118" s="134"/>
      <c r="I118" s="134"/>
      <c r="J118" s="119"/>
      <c r="K118" s="124"/>
      <c r="M118" s="119"/>
      <c r="N118" s="124"/>
    </row>
    <row r="119" spans="1:21" ht="15.75" customHeight="1" x14ac:dyDescent="0.2">
      <c r="B119" s="241" t="s">
        <v>24</v>
      </c>
      <c r="C119" s="242"/>
      <c r="D119" s="218" t="s">
        <v>308</v>
      </c>
      <c r="E119" s="219"/>
      <c r="F119" s="220"/>
      <c r="G119" s="255" t="s">
        <v>177</v>
      </c>
      <c r="H119" s="256"/>
      <c r="I119" s="257"/>
      <c r="J119" s="275" t="s">
        <v>178</v>
      </c>
      <c r="K119" s="275"/>
      <c r="L119" s="275"/>
      <c r="M119" s="221" t="s">
        <v>176</v>
      </c>
      <c r="N119" s="221"/>
      <c r="O119" s="221"/>
    </row>
    <row r="120" spans="1:21" ht="15.75" customHeight="1" x14ac:dyDescent="0.2">
      <c r="B120" s="243"/>
      <c r="C120" s="244"/>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82"/>
      <c r="B121" s="128"/>
      <c r="C121" s="216" t="s">
        <v>5</v>
      </c>
      <c r="D121" s="216"/>
      <c r="E121" s="216"/>
      <c r="F121" s="216"/>
      <c r="G121" s="216"/>
      <c r="H121" s="216"/>
      <c r="I121" s="216"/>
      <c r="J121" s="216"/>
      <c r="K121" s="225"/>
      <c r="L121" s="116"/>
      <c r="M121" s="116"/>
      <c r="N121" s="116"/>
      <c r="O121" s="116"/>
    </row>
    <row r="122" spans="1:21" ht="39" customHeight="1" x14ac:dyDescent="0.2">
      <c r="A122" s="282"/>
      <c r="B122" s="132"/>
      <c r="C122" s="137" t="s">
        <v>6</v>
      </c>
      <c r="D122" s="27">
        <v>2</v>
      </c>
      <c r="E122" s="60" t="s">
        <v>373</v>
      </c>
      <c r="F122" s="161" t="s">
        <v>374</v>
      </c>
      <c r="G122" s="80"/>
      <c r="H122" s="61"/>
      <c r="I122" s="61"/>
      <c r="J122" s="83"/>
      <c r="K122" s="76"/>
      <c r="L122" s="76"/>
      <c r="M122" s="85"/>
      <c r="N122" s="78"/>
      <c r="O122" s="78"/>
      <c r="R122" s="86">
        <f>COUNTIF(D122:D125,"1")</f>
        <v>2</v>
      </c>
      <c r="S122" s="86">
        <f>COUNTIF(G122:G125,"1")</f>
        <v>0</v>
      </c>
      <c r="T122" s="86">
        <f>COUNTIF(J122:J125,"1")</f>
        <v>0</v>
      </c>
      <c r="U122" s="86">
        <f>COUNTIF(M122:M125,"1")</f>
        <v>0</v>
      </c>
    </row>
    <row r="123" spans="1:21" ht="30" customHeight="1" x14ac:dyDescent="0.2">
      <c r="A123" s="282"/>
      <c r="B123" s="129"/>
      <c r="C123" s="98" t="s">
        <v>7</v>
      </c>
      <c r="D123" s="27">
        <v>1</v>
      </c>
      <c r="E123" s="60" t="s">
        <v>375</v>
      </c>
      <c r="F123" s="60" t="s">
        <v>376</v>
      </c>
      <c r="G123" s="80"/>
      <c r="H123" s="66"/>
      <c r="I123" s="61"/>
      <c r="J123" s="83"/>
      <c r="K123" s="76"/>
      <c r="L123" s="76"/>
      <c r="M123" s="85"/>
      <c r="N123" s="78"/>
      <c r="O123" s="78"/>
      <c r="R123" s="86">
        <f>COUNTIF(D122:D125,"2")</f>
        <v>2</v>
      </c>
      <c r="S123" s="86">
        <f>COUNTIF(G122:G125,"2")</f>
        <v>0</v>
      </c>
      <c r="T123" s="86">
        <f>COUNTIF(J122:J125,"2")</f>
        <v>0</v>
      </c>
      <c r="U123" s="86">
        <f>COUNTIF(M122:M125,"2")</f>
        <v>0</v>
      </c>
    </row>
    <row r="124" spans="1:21" ht="30" customHeight="1" x14ac:dyDescent="0.2">
      <c r="A124" s="282"/>
      <c r="B124" s="125"/>
      <c r="C124" s="98" t="s">
        <v>8</v>
      </c>
      <c r="D124" s="27">
        <v>2</v>
      </c>
      <c r="E124" s="60" t="s">
        <v>377</v>
      </c>
      <c r="F124" s="60" t="s">
        <v>378</v>
      </c>
      <c r="G124" s="80"/>
      <c r="H124" s="66"/>
      <c r="I124" s="61"/>
      <c r="J124" s="83"/>
      <c r="K124" s="76"/>
      <c r="L124" s="76"/>
      <c r="M124" s="85"/>
      <c r="N124" s="78"/>
      <c r="O124" s="78"/>
      <c r="R124" s="86">
        <f>COUNTIF(D122:D125,"3")</f>
        <v>0</v>
      </c>
      <c r="S124" s="86">
        <f>COUNTIF(G122:G125,"3")</f>
        <v>0</v>
      </c>
      <c r="T124" s="86">
        <f>COUNTIF(J122:J125,"3")</f>
        <v>0</v>
      </c>
      <c r="U124" s="86">
        <f>COUNTIF(M122:M125,"3")</f>
        <v>0</v>
      </c>
    </row>
    <row r="125" spans="1:21" ht="30" customHeight="1" x14ac:dyDescent="0.2">
      <c r="A125" s="282"/>
      <c r="B125" s="125"/>
      <c r="C125" s="97" t="s">
        <v>9</v>
      </c>
      <c r="D125" s="27">
        <v>1</v>
      </c>
      <c r="E125" s="60" t="s">
        <v>379</v>
      </c>
      <c r="F125" s="60" t="s">
        <v>380</v>
      </c>
      <c r="G125" s="80"/>
      <c r="H125" s="66"/>
      <c r="I125" s="61"/>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14"/>
      <c r="C126" s="215"/>
      <c r="D126" s="119"/>
      <c r="E126" s="120"/>
      <c r="F126" s="120"/>
      <c r="G126" s="119"/>
      <c r="H126" s="120"/>
      <c r="I126" s="120"/>
      <c r="J126" s="119"/>
      <c r="K126" s="124"/>
      <c r="M126" s="119"/>
      <c r="N126" s="124"/>
    </row>
    <row r="127" spans="1:21" ht="18.75" x14ac:dyDescent="0.2">
      <c r="A127" s="282"/>
      <c r="B127" s="125"/>
      <c r="C127" s="216" t="s">
        <v>10</v>
      </c>
      <c r="D127" s="216"/>
      <c r="E127" s="216"/>
      <c r="F127" s="216"/>
      <c r="G127" s="216"/>
      <c r="H127" s="216"/>
      <c r="I127" s="216"/>
      <c r="J127" s="216"/>
      <c r="K127" s="225"/>
      <c r="L127" s="116"/>
      <c r="M127" s="116"/>
      <c r="N127" s="116"/>
      <c r="O127" s="116"/>
    </row>
    <row r="128" spans="1:21" ht="30" customHeight="1" x14ac:dyDescent="0.2">
      <c r="A128" s="282"/>
      <c r="B128" s="118"/>
      <c r="C128" s="105" t="s">
        <v>11</v>
      </c>
      <c r="D128" s="27">
        <v>3</v>
      </c>
      <c r="E128" s="60" t="s">
        <v>381</v>
      </c>
      <c r="F128" s="60" t="s">
        <v>382</v>
      </c>
      <c r="G128" s="80"/>
      <c r="H128" s="61"/>
      <c r="I128" s="61"/>
      <c r="J128" s="83"/>
      <c r="K128" s="76"/>
      <c r="L128" s="76"/>
      <c r="M128" s="85"/>
      <c r="N128" s="78"/>
      <c r="O128" s="78"/>
      <c r="R128" s="86">
        <f>COUNTIF(D128:D131,"1")</f>
        <v>0</v>
      </c>
      <c r="S128" s="86">
        <f>COUNTIF(G128:G131,"1")</f>
        <v>0</v>
      </c>
      <c r="T128" s="86">
        <f>COUNTIF(J128:J131,"1")</f>
        <v>0</v>
      </c>
      <c r="U128" s="86">
        <f>COUNTIF(M128:M131,"1")</f>
        <v>0</v>
      </c>
    </row>
    <row r="129" spans="1:21" ht="30" customHeight="1" x14ac:dyDescent="0.2">
      <c r="A129" s="282"/>
      <c r="B129" s="125"/>
      <c r="C129" s="97" t="s">
        <v>12</v>
      </c>
      <c r="D129" s="27">
        <v>3</v>
      </c>
      <c r="E129" s="74" t="s">
        <v>383</v>
      </c>
      <c r="F129" s="60" t="s">
        <v>384</v>
      </c>
      <c r="G129" s="80"/>
      <c r="H129" s="66"/>
      <c r="I129" s="61"/>
      <c r="J129" s="83"/>
      <c r="K129" s="76"/>
      <c r="L129" s="76"/>
      <c r="M129" s="85"/>
      <c r="N129" s="78"/>
      <c r="O129" s="78"/>
      <c r="R129" s="86">
        <f>COUNTIF(D128:D131,"2")</f>
        <v>2</v>
      </c>
      <c r="S129" s="86">
        <f>COUNTIF(G128:G131,"2")</f>
        <v>0</v>
      </c>
      <c r="T129" s="86">
        <f>COUNTIF(J128:J131,"2")</f>
        <v>0</v>
      </c>
      <c r="U129" s="86">
        <f>COUNTIF(M128:M131,"2")</f>
        <v>0</v>
      </c>
    </row>
    <row r="130" spans="1:21" ht="30" customHeight="1" x14ac:dyDescent="0.2">
      <c r="A130" s="282"/>
      <c r="B130" s="125"/>
      <c r="C130" s="97" t="s">
        <v>13</v>
      </c>
      <c r="D130" s="27">
        <v>2</v>
      </c>
      <c r="E130" s="74" t="s">
        <v>385</v>
      </c>
      <c r="F130" s="60" t="s">
        <v>386</v>
      </c>
      <c r="G130" s="80"/>
      <c r="H130" s="66"/>
      <c r="I130" s="61"/>
      <c r="J130" s="83"/>
      <c r="K130" s="76"/>
      <c r="L130" s="76"/>
      <c r="M130" s="85"/>
      <c r="N130" s="78"/>
      <c r="O130" s="78"/>
      <c r="R130" s="86">
        <f>COUNTIF(D128:D131,"3")</f>
        <v>2</v>
      </c>
      <c r="S130" s="86">
        <f>COUNTIF(G128:G131,"3")</f>
        <v>0</v>
      </c>
      <c r="T130" s="86">
        <f>COUNTIF(J128:J131,"3")</f>
        <v>0</v>
      </c>
      <c r="U130" s="86">
        <f>COUNTIF(M128:M131,"3")</f>
        <v>0</v>
      </c>
    </row>
    <row r="131" spans="1:21" ht="30" customHeight="1" x14ac:dyDescent="0.2">
      <c r="A131" s="282"/>
      <c r="B131" s="125"/>
      <c r="C131" s="97" t="s">
        <v>14</v>
      </c>
      <c r="D131" s="27">
        <v>2</v>
      </c>
      <c r="E131" s="74" t="s">
        <v>387</v>
      </c>
      <c r="F131" s="60" t="s">
        <v>388</v>
      </c>
      <c r="G131" s="80"/>
      <c r="H131" s="66"/>
      <c r="I131" s="61"/>
      <c r="J131" s="83"/>
      <c r="K131" s="76"/>
      <c r="L131" s="76"/>
      <c r="M131" s="85"/>
      <c r="N131" s="78"/>
      <c r="O131" s="78"/>
      <c r="R131" s="86">
        <f>COUNTIF(D128:D131,"4")</f>
        <v>0</v>
      </c>
      <c r="S131" s="86">
        <f>COUNTIF(G128:G131,"4")</f>
        <v>0</v>
      </c>
      <c r="T131" s="86">
        <f>COUNTIF(J128:J131,"4")</f>
        <v>0</v>
      </c>
      <c r="U131" s="86">
        <f>COUNTIF(M128:M131,"4")</f>
        <v>0</v>
      </c>
    </row>
    <row r="132" spans="1:21" ht="9" customHeight="1" x14ac:dyDescent="0.25">
      <c r="B132" s="214"/>
      <c r="C132" s="215"/>
      <c r="D132" s="119"/>
      <c r="E132" s="120"/>
      <c r="F132" s="120"/>
      <c r="G132" s="119"/>
      <c r="H132" s="120"/>
      <c r="I132" s="120"/>
      <c r="J132" s="119"/>
      <c r="K132" s="124"/>
      <c r="M132" s="119"/>
      <c r="N132" s="124"/>
    </row>
    <row r="133" spans="1:21" ht="18.75" x14ac:dyDescent="0.2">
      <c r="A133" s="282"/>
      <c r="B133" s="125"/>
      <c r="C133" s="216" t="s">
        <v>15</v>
      </c>
      <c r="D133" s="216"/>
      <c r="E133" s="216"/>
      <c r="F133" s="216"/>
      <c r="G133" s="216"/>
      <c r="H133" s="216"/>
      <c r="I133" s="216"/>
      <c r="J133" s="216"/>
      <c r="K133" s="225"/>
      <c r="L133" s="116"/>
      <c r="M133" s="116"/>
      <c r="N133" s="116"/>
      <c r="O133" s="116"/>
    </row>
    <row r="134" spans="1:21" ht="30" customHeight="1" x14ac:dyDescent="0.2">
      <c r="A134" s="282"/>
      <c r="B134" s="118"/>
      <c r="C134" s="105" t="s">
        <v>16</v>
      </c>
      <c r="D134" s="27">
        <v>3</v>
      </c>
      <c r="E134" s="60" t="s">
        <v>389</v>
      </c>
      <c r="F134" s="60" t="s">
        <v>390</v>
      </c>
      <c r="G134" s="80"/>
      <c r="H134" s="61"/>
      <c r="I134" s="61"/>
      <c r="J134" s="83"/>
      <c r="K134" s="76"/>
      <c r="L134" s="76"/>
      <c r="M134" s="85"/>
      <c r="N134" s="78"/>
      <c r="O134" s="78"/>
      <c r="R134" s="86">
        <f>COUNTIF(D134:D136,"1")</f>
        <v>0</v>
      </c>
      <c r="S134" s="86">
        <f>COUNTIF(G134:G136,"1")</f>
        <v>0</v>
      </c>
      <c r="T134" s="86">
        <f>COUNTIF(J134:J136,"1")</f>
        <v>0</v>
      </c>
      <c r="U134" s="86">
        <f>COUNTIF(M134:M136,"1")</f>
        <v>0</v>
      </c>
    </row>
    <row r="135" spans="1:21" ht="30" customHeight="1" x14ac:dyDescent="0.2">
      <c r="A135" s="282"/>
      <c r="B135" s="125"/>
      <c r="C135" s="97" t="s">
        <v>17</v>
      </c>
      <c r="D135" s="27">
        <v>3</v>
      </c>
      <c r="E135" s="60" t="s">
        <v>391</v>
      </c>
      <c r="F135" s="60" t="s">
        <v>392</v>
      </c>
      <c r="G135" s="80"/>
      <c r="H135" s="66"/>
      <c r="I135" s="61"/>
      <c r="J135" s="83"/>
      <c r="K135" s="76"/>
      <c r="L135" s="76"/>
      <c r="M135" s="85"/>
      <c r="N135" s="78"/>
      <c r="O135" s="78"/>
      <c r="R135" s="86">
        <f>COUNTIF(D134:D136,"2")</f>
        <v>1</v>
      </c>
      <c r="S135" s="86">
        <f>COUNTIF(G134:G136,"2")</f>
        <v>0</v>
      </c>
      <c r="T135" s="86">
        <f>COUNTIF(J134:J136,"2")</f>
        <v>0</v>
      </c>
      <c r="U135" s="86">
        <f>COUNTIF(M134:M136,"2")</f>
        <v>0</v>
      </c>
    </row>
    <row r="136" spans="1:21" ht="30" customHeight="1" x14ac:dyDescent="0.2">
      <c r="A136" s="282"/>
      <c r="B136" s="125"/>
      <c r="C136" s="97" t="s">
        <v>18</v>
      </c>
      <c r="D136" s="27">
        <v>2</v>
      </c>
      <c r="E136" s="74" t="s">
        <v>393</v>
      </c>
      <c r="F136" s="60" t="s">
        <v>394</v>
      </c>
      <c r="G136" s="80"/>
      <c r="H136" s="66"/>
      <c r="I136" s="61"/>
      <c r="J136" s="83"/>
      <c r="K136" s="76"/>
      <c r="L136" s="76"/>
      <c r="M136" s="85"/>
      <c r="N136" s="78"/>
      <c r="O136" s="78"/>
      <c r="R136" s="86">
        <f>COUNTIF(D134:D136,"3")</f>
        <v>2</v>
      </c>
      <c r="S136" s="86">
        <f>COUNTIF(G134:G136,"3")</f>
        <v>0</v>
      </c>
      <c r="T136" s="86">
        <f>COUNTIF(J134:J136,"3")</f>
        <v>0</v>
      </c>
      <c r="U136" s="86">
        <f>COUNTIF(M134:M136,"3")</f>
        <v>0</v>
      </c>
    </row>
    <row r="137" spans="1:21" ht="9" customHeight="1" x14ac:dyDescent="0.25">
      <c r="B137" s="214"/>
      <c r="C137" s="215"/>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82"/>
      <c r="B138" s="125"/>
      <c r="C138" s="216" t="s">
        <v>19</v>
      </c>
      <c r="D138" s="216"/>
      <c r="E138" s="216"/>
      <c r="F138" s="216"/>
      <c r="G138" s="216"/>
      <c r="H138" s="216"/>
      <c r="I138" s="216"/>
      <c r="J138" s="216"/>
      <c r="K138" s="225"/>
      <c r="L138" s="116"/>
      <c r="M138" s="116"/>
      <c r="N138" s="116"/>
      <c r="O138" s="116"/>
    </row>
    <row r="139" spans="1:21" ht="30" customHeight="1" x14ac:dyDescent="0.2">
      <c r="A139" s="282"/>
      <c r="B139" s="118"/>
      <c r="C139" s="105" t="s">
        <v>20</v>
      </c>
      <c r="D139" s="27">
        <v>1</v>
      </c>
      <c r="E139" s="60" t="s">
        <v>395</v>
      </c>
      <c r="F139" s="60" t="s">
        <v>396</v>
      </c>
      <c r="G139" s="80"/>
      <c r="H139" s="61"/>
      <c r="I139" s="61"/>
      <c r="J139" s="83"/>
      <c r="K139" s="76"/>
      <c r="L139" s="76"/>
      <c r="M139" s="85"/>
      <c r="N139" s="78"/>
      <c r="O139" s="78"/>
      <c r="P139" s="138"/>
      <c r="Q139" s="138"/>
      <c r="R139" s="86">
        <f>COUNTIF(D139:D141,"1")</f>
        <v>3</v>
      </c>
      <c r="S139" s="86">
        <f>COUNTIF(G139:G141,"1")</f>
        <v>0</v>
      </c>
      <c r="T139" s="86">
        <f>COUNTIF(J139:J141,"1")</f>
        <v>0</v>
      </c>
      <c r="U139" s="86">
        <f>COUNTIF(M139:M141,"1")</f>
        <v>0</v>
      </c>
    </row>
    <row r="140" spans="1:21" ht="30" customHeight="1" x14ac:dyDescent="0.2">
      <c r="A140" s="282"/>
      <c r="B140" s="125"/>
      <c r="C140" s="97" t="s">
        <v>21</v>
      </c>
      <c r="D140" s="27">
        <v>1</v>
      </c>
      <c r="E140" s="74" t="s">
        <v>397</v>
      </c>
      <c r="F140" s="60" t="s">
        <v>398</v>
      </c>
      <c r="G140" s="80"/>
      <c r="H140" s="66"/>
      <c r="I140" s="61"/>
      <c r="J140" s="83"/>
      <c r="K140" s="76"/>
      <c r="L140" s="76"/>
      <c r="M140" s="85"/>
      <c r="N140" s="78"/>
      <c r="O140" s="78"/>
      <c r="P140" s="138"/>
      <c r="Q140" s="138"/>
      <c r="R140" s="86">
        <f>COUNTIF(D139:D141,"2")</f>
        <v>0</v>
      </c>
      <c r="S140" s="86">
        <f>COUNTIF(G139:G141,"2")</f>
        <v>0</v>
      </c>
      <c r="T140" s="86">
        <f>COUNTIF(J139:J141,"2")</f>
        <v>0</v>
      </c>
      <c r="U140" s="86">
        <f>COUNTIF(M139:M141,"2")</f>
        <v>0</v>
      </c>
    </row>
    <row r="141" spans="1:21" ht="30" customHeight="1" x14ac:dyDescent="0.2">
      <c r="A141" s="282"/>
      <c r="B141" s="125"/>
      <c r="C141" s="97" t="s">
        <v>22</v>
      </c>
      <c r="D141" s="27">
        <v>1</v>
      </c>
      <c r="E141" s="74" t="s">
        <v>399</v>
      </c>
      <c r="F141" s="60" t="s">
        <v>400</v>
      </c>
      <c r="G141" s="80"/>
      <c r="H141" s="66"/>
      <c r="I141" s="61"/>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72" t="s">
        <v>29</v>
      </c>
      <c r="C65530" s="272"/>
      <c r="D65530" s="272"/>
      <c r="E65530" s="272"/>
      <c r="F65530" s="99"/>
    </row>
    <row r="65531" spans="2:6" x14ac:dyDescent="0.2">
      <c r="B65531" s="271" t="s">
        <v>30</v>
      </c>
      <c r="C65531" s="271"/>
      <c r="D65531" s="271"/>
      <c r="E65531" s="271"/>
      <c r="F65531" s="140"/>
    </row>
    <row r="65532" spans="2:6" x14ac:dyDescent="0.2">
      <c r="B65532" s="271" t="s">
        <v>31</v>
      </c>
      <c r="C65532" s="271"/>
      <c r="D65532" s="271"/>
      <c r="E65532" s="271"/>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65">
      <iconSet iconSet="4TrafficLights">
        <cfvo type="percent" val="0"/>
        <cfvo type="num" val="1"/>
        <cfvo type="num" val="3"/>
        <cfvo type="num" val="4"/>
      </iconSet>
    </cfRule>
  </conditionalFormatting>
  <conditionalFormatting sqref="D13:D17">
    <cfRule type="iconSet" priority="161">
      <iconSet iconSet="4TrafficLights">
        <cfvo type="percent" val="0"/>
        <cfvo type="num" val="1"/>
        <cfvo type="num" val="3"/>
        <cfvo type="num" val="4"/>
      </iconSet>
    </cfRule>
  </conditionalFormatting>
  <conditionalFormatting sqref="D20:D23">
    <cfRule type="iconSet" priority="154">
      <iconSet iconSet="4TrafficLights">
        <cfvo type="percent" val="0"/>
        <cfvo type="num" val="1"/>
        <cfvo type="num" val="3"/>
        <cfvo type="num" val="4"/>
      </iconSet>
    </cfRule>
  </conditionalFormatting>
  <conditionalFormatting sqref="D38:D44">
    <cfRule type="iconSet" priority="144">
      <iconSet iconSet="4TrafficLights">
        <cfvo type="percent" val="0"/>
        <cfvo type="num" val="1"/>
        <cfvo type="num" val="3"/>
        <cfvo type="num" val="4"/>
      </iconSet>
    </cfRule>
  </conditionalFormatting>
  <conditionalFormatting sqref="D47:D50">
    <cfRule type="iconSet" priority="139">
      <iconSet iconSet="4TrafficLights">
        <cfvo type="percent" val="0"/>
        <cfvo type="num" val="1"/>
        <cfvo type="num" val="3"/>
        <cfvo type="num" val="4"/>
      </iconSet>
    </cfRule>
  </conditionalFormatting>
  <conditionalFormatting sqref="G7:G10">
    <cfRule type="iconSet" priority="163">
      <iconSet iconSet="4TrafficLights">
        <cfvo type="percent" val="0"/>
        <cfvo type="num" val="1"/>
        <cfvo type="num" val="3"/>
        <cfvo type="num" val="4"/>
      </iconSet>
    </cfRule>
  </conditionalFormatting>
  <conditionalFormatting sqref="G13:G17">
    <cfRule type="iconSet" priority="160">
      <iconSet iconSet="4TrafficLights">
        <cfvo type="percent" val="0"/>
        <cfvo type="num" val="1"/>
        <cfvo type="num" val="3"/>
        <cfvo type="num" val="4"/>
      </iconSet>
    </cfRule>
  </conditionalFormatting>
  <conditionalFormatting sqref="G20:G27">
    <cfRule type="iconSet" priority="153">
      <iconSet iconSet="4TrafficLights">
        <cfvo type="percent" val="0"/>
        <cfvo type="num" val="1"/>
        <cfvo type="num" val="3"/>
        <cfvo type="num" val="4"/>
      </iconSet>
    </cfRule>
  </conditionalFormatting>
  <conditionalFormatting sqref="G30:G33">
    <cfRule type="iconSet" priority="148">
      <iconSet iconSet="4TrafficLights">
        <cfvo type="percent" val="0"/>
        <cfvo type="num" val="1"/>
        <cfvo type="num" val="3"/>
        <cfvo type="num" val="4"/>
      </iconSet>
    </cfRule>
  </conditionalFormatting>
  <conditionalFormatting sqref="G36:G44">
    <cfRule type="iconSet" priority="143">
      <iconSet iconSet="4TrafficLights">
        <cfvo type="percent" val="0"/>
        <cfvo type="num" val="1"/>
        <cfvo type="num" val="3"/>
        <cfvo type="num" val="4"/>
      </iconSet>
    </cfRule>
  </conditionalFormatting>
  <conditionalFormatting sqref="G47:G50">
    <cfRule type="iconSet" priority="138">
      <iconSet iconSet="4TrafficLights">
        <cfvo type="percent" val="0"/>
        <cfvo type="num" val="1"/>
        <cfvo type="num" val="3"/>
        <cfvo type="num" val="4"/>
      </iconSet>
    </cfRule>
  </conditionalFormatting>
  <conditionalFormatting sqref="G55:G59">
    <cfRule type="iconSet" priority="132">
      <iconSet iconSet="4TrafficLights">
        <cfvo type="percent" val="0"/>
        <cfvo type="num" val="1"/>
        <cfvo type="num" val="3"/>
        <cfvo type="num" val="4"/>
      </iconSet>
    </cfRule>
  </conditionalFormatting>
  <conditionalFormatting sqref="G62:G65">
    <cfRule type="iconSet" priority="126">
      <iconSet iconSet="4TrafficLights">
        <cfvo type="percent" val="0"/>
        <cfvo type="num" val="1"/>
        <cfvo type="num" val="3"/>
        <cfvo type="num" val="4"/>
      </iconSet>
    </cfRule>
  </conditionalFormatting>
  <conditionalFormatting sqref="G68:G71">
    <cfRule type="iconSet" priority="104">
      <iconSet iconSet="4TrafficLights">
        <cfvo type="percent" val="0"/>
        <cfvo type="num" val="1"/>
        <cfvo type="num" val="3"/>
        <cfvo type="num" val="4"/>
      </iconSet>
    </cfRule>
  </conditionalFormatting>
  <conditionalFormatting sqref="G74:G79">
    <cfRule type="iconSet" priority="87">
      <iconSet iconSet="4TrafficLights">
        <cfvo type="percent" val="0"/>
        <cfvo type="num" val="1"/>
        <cfvo type="num" val="3"/>
        <cfvo type="num" val="4"/>
      </iconSet>
    </cfRule>
  </conditionalFormatting>
  <conditionalFormatting sqref="G84:G86">
    <cfRule type="iconSet" priority="71">
      <iconSet iconSet="4TrafficLights">
        <cfvo type="percent" val="0"/>
        <cfvo type="num" val="1"/>
        <cfvo type="num" val="3"/>
        <cfvo type="num" val="4"/>
      </iconSet>
    </cfRule>
  </conditionalFormatting>
  <conditionalFormatting sqref="G89:G95">
    <cfRule type="iconSet" priority="68">
      <iconSet iconSet="4TrafficLights">
        <cfvo type="percent" val="0"/>
        <cfvo type="num" val="1"/>
        <cfvo type="num" val="3"/>
        <cfvo type="num" val="4"/>
      </iconSet>
    </cfRule>
  </conditionalFormatting>
  <conditionalFormatting sqref="G98:G99">
    <cfRule type="iconSet" priority="65">
      <iconSet iconSet="4TrafficLights">
        <cfvo type="percent" val="0"/>
        <cfvo type="num" val="1"/>
        <cfvo type="num" val="3"/>
        <cfvo type="num" val="4"/>
      </iconSet>
    </cfRule>
  </conditionalFormatting>
  <conditionalFormatting sqref="G102:G111">
    <cfRule type="iconSet" priority="62">
      <iconSet iconSet="4TrafficLights">
        <cfvo type="percent" val="0"/>
        <cfvo type="num" val="1"/>
        <cfvo type="num" val="3"/>
        <cfvo type="num" val="4"/>
      </iconSet>
    </cfRule>
  </conditionalFormatting>
  <conditionalFormatting sqref="G114:G117">
    <cfRule type="iconSet" priority="59">
      <iconSet iconSet="4TrafficLights">
        <cfvo type="percent" val="0"/>
        <cfvo type="num" val="1"/>
        <cfvo type="num" val="3"/>
        <cfvo type="num" val="4"/>
      </iconSet>
    </cfRule>
  </conditionalFormatting>
  <conditionalFormatting sqref="G122:G125">
    <cfRule type="iconSet" priority="56">
      <iconSet iconSet="4TrafficLights">
        <cfvo type="percent" val="0"/>
        <cfvo type="num" val="1"/>
        <cfvo type="num" val="3"/>
        <cfvo type="num" val="4"/>
      </iconSet>
    </cfRule>
  </conditionalFormatting>
  <conditionalFormatting sqref="G128:G131">
    <cfRule type="iconSet" priority="53">
      <iconSet iconSet="4TrafficLights">
        <cfvo type="percent" val="0"/>
        <cfvo type="num" val="1"/>
        <cfvo type="num" val="3"/>
        <cfvo type="num" val="4"/>
      </iconSet>
    </cfRule>
  </conditionalFormatting>
  <conditionalFormatting sqref="G134:G136">
    <cfRule type="iconSet" priority="50">
      <iconSet iconSet="4TrafficLights">
        <cfvo type="percent" val="0"/>
        <cfvo type="num" val="1"/>
        <cfvo type="num" val="3"/>
        <cfvo type="num" val="4"/>
      </iconSet>
    </cfRule>
  </conditionalFormatting>
  <conditionalFormatting sqref="G139:G141">
    <cfRule type="iconSet" priority="47">
      <iconSet iconSet="4TrafficLights">
        <cfvo type="percent" val="0"/>
        <cfvo type="num" val="1"/>
        <cfvo type="num" val="3"/>
        <cfvo type="num" val="4"/>
      </iconSet>
    </cfRule>
  </conditionalFormatting>
  <conditionalFormatting sqref="J7:J10">
    <cfRule type="iconSet" priority="162">
      <iconSet iconSet="4TrafficLights">
        <cfvo type="percent" val="0"/>
        <cfvo type="num" val="1"/>
        <cfvo type="num" val="3"/>
        <cfvo type="num" val="4"/>
      </iconSet>
    </cfRule>
  </conditionalFormatting>
  <conditionalFormatting sqref="J13:J17">
    <cfRule type="iconSet" priority="159">
      <iconSet iconSet="4TrafficLights">
        <cfvo type="percent" val="0"/>
        <cfvo type="num" val="1"/>
        <cfvo type="num" val="3"/>
        <cfvo type="num" val="4"/>
      </iconSet>
    </cfRule>
  </conditionalFormatting>
  <conditionalFormatting sqref="J20:J27">
    <cfRule type="iconSet" priority="150">
      <iconSet iconSet="4TrafficLights">
        <cfvo type="percent" val="0"/>
        <cfvo type="num" val="1"/>
        <cfvo type="num" val="3"/>
        <cfvo type="num" val="4"/>
      </iconSet>
    </cfRule>
  </conditionalFormatting>
  <conditionalFormatting sqref="J30:J33">
    <cfRule type="iconSet" priority="145">
      <iconSet iconSet="4TrafficLights">
        <cfvo type="percent" val="0"/>
        <cfvo type="num" val="1"/>
        <cfvo type="num" val="3"/>
        <cfvo type="num" val="4"/>
      </iconSet>
    </cfRule>
  </conditionalFormatting>
  <conditionalFormatting sqref="J36:J44">
    <cfRule type="iconSet" priority="140">
      <iconSet iconSet="4TrafficLights">
        <cfvo type="percent" val="0"/>
        <cfvo type="num" val="1"/>
        <cfvo type="num" val="3"/>
        <cfvo type="num" val="4"/>
      </iconSet>
    </cfRule>
  </conditionalFormatting>
  <conditionalFormatting sqref="J47:J50">
    <cfRule type="iconSet" priority="135">
      <iconSet iconSet="4TrafficLights">
        <cfvo type="percent" val="0"/>
        <cfvo type="num" val="1"/>
        <cfvo type="num" val="3"/>
        <cfvo type="num" val="4"/>
      </iconSet>
    </cfRule>
  </conditionalFormatting>
  <conditionalFormatting sqref="J55:J59">
    <cfRule type="iconSet" priority="130">
      <iconSet iconSet="4TrafficLights">
        <cfvo type="percent" val="0"/>
        <cfvo type="num" val="1"/>
        <cfvo type="num" val="3"/>
        <cfvo type="num" val="4"/>
      </iconSet>
    </cfRule>
  </conditionalFormatting>
  <conditionalFormatting sqref="J62:J65">
    <cfRule type="iconSet" priority="124">
      <iconSet iconSet="4TrafficLights">
        <cfvo type="percent" val="0"/>
        <cfvo type="num" val="1"/>
        <cfvo type="num" val="3"/>
        <cfvo type="num" val="4"/>
      </iconSet>
    </cfRule>
  </conditionalFormatting>
  <conditionalFormatting sqref="J68:J71">
    <cfRule type="iconSet" priority="102">
      <iconSet iconSet="4TrafficLights">
        <cfvo type="percent" val="0"/>
        <cfvo type="num" val="1"/>
        <cfvo type="num" val="3"/>
        <cfvo type="num" val="4"/>
      </iconSet>
    </cfRule>
  </conditionalFormatting>
  <conditionalFormatting sqref="J74:J79">
    <cfRule type="iconSet" priority="85">
      <iconSet iconSet="4TrafficLights">
        <cfvo type="percent" val="0"/>
        <cfvo type="num" val="1"/>
        <cfvo type="num" val="3"/>
        <cfvo type="num" val="4"/>
      </iconSet>
    </cfRule>
  </conditionalFormatting>
  <conditionalFormatting sqref="J84:J86">
    <cfRule type="iconSet" priority="70">
      <iconSet iconSet="4TrafficLights">
        <cfvo type="percent" val="0"/>
        <cfvo type="num" val="1"/>
        <cfvo type="num" val="3"/>
        <cfvo type="num" val="4"/>
      </iconSet>
    </cfRule>
  </conditionalFormatting>
  <conditionalFormatting sqref="J89:J95">
    <cfRule type="iconSet" priority="67">
      <iconSet iconSet="4TrafficLights">
        <cfvo type="percent" val="0"/>
        <cfvo type="num" val="1"/>
        <cfvo type="num" val="3"/>
        <cfvo type="num" val="4"/>
      </iconSet>
    </cfRule>
  </conditionalFormatting>
  <conditionalFormatting sqref="J98:J99">
    <cfRule type="iconSet" priority="64">
      <iconSet iconSet="4TrafficLights">
        <cfvo type="percent" val="0"/>
        <cfvo type="num" val="1"/>
        <cfvo type="num" val="3"/>
        <cfvo type="num" val="4"/>
      </iconSet>
    </cfRule>
  </conditionalFormatting>
  <conditionalFormatting sqref="J102:J111">
    <cfRule type="iconSet" priority="61">
      <iconSet iconSet="4TrafficLights">
        <cfvo type="percent" val="0"/>
        <cfvo type="num" val="1"/>
        <cfvo type="num" val="3"/>
        <cfvo type="num" val="4"/>
      </iconSet>
    </cfRule>
  </conditionalFormatting>
  <conditionalFormatting sqref="J114:J117">
    <cfRule type="iconSet" priority="58">
      <iconSet iconSet="4TrafficLights">
        <cfvo type="percent" val="0"/>
        <cfvo type="num" val="1"/>
        <cfvo type="num" val="3"/>
        <cfvo type="num" val="4"/>
      </iconSet>
    </cfRule>
  </conditionalFormatting>
  <conditionalFormatting sqref="J122:J125">
    <cfRule type="iconSet" priority="55">
      <iconSet iconSet="4TrafficLights">
        <cfvo type="percent" val="0"/>
        <cfvo type="num" val="1"/>
        <cfvo type="num" val="3"/>
        <cfvo type="num" val="4"/>
      </iconSet>
    </cfRule>
  </conditionalFormatting>
  <conditionalFormatting sqref="J128:J131">
    <cfRule type="iconSet" priority="52">
      <iconSet iconSet="4TrafficLights">
        <cfvo type="percent" val="0"/>
        <cfvo type="num" val="1"/>
        <cfvo type="num" val="3"/>
        <cfvo type="num" val="4"/>
      </iconSet>
    </cfRule>
  </conditionalFormatting>
  <conditionalFormatting sqref="J134:J136">
    <cfRule type="iconSet" priority="49">
      <iconSet iconSet="4TrafficLights">
        <cfvo type="percent" val="0"/>
        <cfvo type="num" val="1"/>
        <cfvo type="num" val="3"/>
        <cfvo type="num" val="4"/>
      </iconSet>
    </cfRule>
  </conditionalFormatting>
  <conditionalFormatting sqref="J139:J141">
    <cfRule type="iconSet" priority="46">
      <iconSet iconSet="4TrafficLights">
        <cfvo type="percent" val="0"/>
        <cfvo type="num" val="1"/>
        <cfvo type="num" val="3"/>
        <cfvo type="num" val="4"/>
      </iconSet>
    </cfRule>
  </conditionalFormatting>
  <conditionalFormatting sqref="M7:M10">
    <cfRule type="iconSet" priority="44">
      <iconSet iconSet="4TrafficLights">
        <cfvo type="percent" val="0"/>
        <cfvo type="num" val="1"/>
        <cfvo type="num" val="3"/>
        <cfvo type="num" val="4"/>
      </iconSet>
    </cfRule>
  </conditionalFormatting>
  <conditionalFormatting sqref="M13:M17">
    <cfRule type="iconSet" priority="43">
      <iconSet iconSet="4TrafficLights">
        <cfvo type="percent" val="0"/>
        <cfvo type="num" val="1"/>
        <cfvo type="num" val="3"/>
        <cfvo type="num" val="4"/>
      </iconSet>
    </cfRule>
  </conditionalFormatting>
  <conditionalFormatting sqref="M20:M27">
    <cfRule type="iconSet" priority="42">
      <iconSet iconSet="4TrafficLights">
        <cfvo type="percent" val="0"/>
        <cfvo type="num" val="1"/>
        <cfvo type="num" val="3"/>
        <cfvo type="num" val="4"/>
      </iconSet>
    </cfRule>
  </conditionalFormatting>
  <conditionalFormatting sqref="M30:M33">
    <cfRule type="iconSet" priority="41">
      <iconSet iconSet="4TrafficLights">
        <cfvo type="percent" val="0"/>
        <cfvo type="num" val="1"/>
        <cfvo type="num" val="3"/>
        <cfvo type="num" val="4"/>
      </iconSet>
    </cfRule>
  </conditionalFormatting>
  <conditionalFormatting sqref="M36:M44">
    <cfRule type="iconSet" priority="40">
      <iconSet iconSet="4TrafficLights">
        <cfvo type="percent" val="0"/>
        <cfvo type="num" val="1"/>
        <cfvo type="num" val="3"/>
        <cfvo type="num" val="4"/>
      </iconSet>
    </cfRule>
  </conditionalFormatting>
  <conditionalFormatting sqref="M47:M50">
    <cfRule type="iconSet" priority="39">
      <iconSet iconSet="4TrafficLights">
        <cfvo type="percent" val="0"/>
        <cfvo type="num" val="1"/>
        <cfvo type="num" val="3"/>
        <cfvo type="num" val="4"/>
      </iconSet>
    </cfRule>
  </conditionalFormatting>
  <conditionalFormatting sqref="M55:M59">
    <cfRule type="iconSet" priority="38">
      <iconSet iconSet="4TrafficLights">
        <cfvo type="percent" val="0"/>
        <cfvo type="num" val="1"/>
        <cfvo type="num" val="3"/>
        <cfvo type="num" val="4"/>
      </iconSet>
    </cfRule>
  </conditionalFormatting>
  <conditionalFormatting sqref="M62:M65">
    <cfRule type="iconSet" priority="37">
      <iconSet iconSet="4TrafficLights">
        <cfvo type="percent" val="0"/>
        <cfvo type="num" val="1"/>
        <cfvo type="num" val="3"/>
        <cfvo type="num" val="4"/>
      </iconSet>
    </cfRule>
  </conditionalFormatting>
  <conditionalFormatting sqref="M68:M71">
    <cfRule type="iconSet" priority="36">
      <iconSet iconSet="4TrafficLights">
        <cfvo type="percent" val="0"/>
        <cfvo type="num" val="1"/>
        <cfvo type="num" val="3"/>
        <cfvo type="num" val="4"/>
      </iconSet>
    </cfRule>
  </conditionalFormatting>
  <conditionalFormatting sqref="M74:M79">
    <cfRule type="iconSet" priority="35">
      <iconSet iconSet="4TrafficLights">
        <cfvo type="percent" val="0"/>
        <cfvo type="num" val="1"/>
        <cfvo type="num" val="3"/>
        <cfvo type="num" val="4"/>
      </iconSet>
    </cfRule>
  </conditionalFormatting>
  <conditionalFormatting sqref="M84:M86">
    <cfRule type="iconSet" priority="34">
      <iconSet iconSet="4TrafficLights">
        <cfvo type="percent" val="0"/>
        <cfvo type="num" val="1"/>
        <cfvo type="num" val="3"/>
        <cfvo type="num" val="4"/>
      </iconSet>
    </cfRule>
  </conditionalFormatting>
  <conditionalFormatting sqref="M89:M95">
    <cfRule type="iconSet" priority="33">
      <iconSet iconSet="4TrafficLights">
        <cfvo type="percent" val="0"/>
        <cfvo type="num" val="1"/>
        <cfvo type="num" val="3"/>
        <cfvo type="num" val="4"/>
      </iconSet>
    </cfRule>
  </conditionalFormatting>
  <conditionalFormatting sqref="M98:M99">
    <cfRule type="iconSet" priority="32">
      <iconSet iconSet="4TrafficLights">
        <cfvo type="percent" val="0"/>
        <cfvo type="num" val="1"/>
        <cfvo type="num" val="3"/>
        <cfvo type="num" val="4"/>
      </iconSet>
    </cfRule>
  </conditionalFormatting>
  <conditionalFormatting sqref="M102:M111">
    <cfRule type="iconSet" priority="31">
      <iconSet iconSet="4TrafficLights">
        <cfvo type="percent" val="0"/>
        <cfvo type="num" val="1"/>
        <cfvo type="num" val="3"/>
        <cfvo type="num" val="4"/>
      </iconSet>
    </cfRule>
  </conditionalFormatting>
  <conditionalFormatting sqref="M114:M117">
    <cfRule type="iconSet" priority="30">
      <iconSet iconSet="4TrafficLights">
        <cfvo type="percent" val="0"/>
        <cfvo type="num" val="1"/>
        <cfvo type="num" val="3"/>
        <cfvo type="num" val="4"/>
      </iconSet>
    </cfRule>
  </conditionalFormatting>
  <conditionalFormatting sqref="M122:M125">
    <cfRule type="iconSet" priority="29">
      <iconSet iconSet="4TrafficLights">
        <cfvo type="percent" val="0"/>
        <cfvo type="num" val="1"/>
        <cfvo type="num" val="3"/>
        <cfvo type="num" val="4"/>
      </iconSet>
    </cfRule>
  </conditionalFormatting>
  <conditionalFormatting sqref="M128:M131">
    <cfRule type="iconSet" priority="28">
      <iconSet iconSet="4TrafficLights">
        <cfvo type="percent" val="0"/>
        <cfvo type="num" val="1"/>
        <cfvo type="num" val="3"/>
        <cfvo type="num" val="4"/>
      </iconSet>
    </cfRule>
  </conditionalFormatting>
  <conditionalFormatting sqref="M134:M136">
    <cfRule type="iconSet" priority="27">
      <iconSet iconSet="4TrafficLights">
        <cfvo type="percent" val="0"/>
        <cfvo type="num" val="1"/>
        <cfvo type="num" val="3"/>
        <cfvo type="num" val="4"/>
      </iconSet>
    </cfRule>
  </conditionalFormatting>
  <conditionalFormatting sqref="M139:M141">
    <cfRule type="iconSet" priority="26">
      <iconSet iconSet="4TrafficLights">
        <cfvo type="percent" val="0"/>
        <cfvo type="num" val="1"/>
        <cfvo type="num" val="3"/>
        <cfvo type="num" val="4"/>
      </iconSet>
    </cfRule>
  </conditionalFormatting>
  <conditionalFormatting sqref="P7:P9">
    <cfRule type="iconSet" priority="155">
      <iconSet iconSet="3Flags">
        <cfvo type="percent" val="0"/>
        <cfvo type="num" val="0"/>
        <cfvo type="num" val="1" gte="0"/>
      </iconSet>
    </cfRule>
  </conditionalFormatting>
  <conditionalFormatting sqref="Q7">
    <cfRule type="cellIs" dxfId="1" priority="156" stopIfTrue="1" operator="lessThan">
      <formula>$Q$7</formula>
    </cfRule>
  </conditionalFormatting>
  <conditionalFormatting sqref="D24">
    <cfRule type="iconSet" priority="25">
      <iconSet iconSet="4TrafficLights">
        <cfvo type="percent" val="0"/>
        <cfvo type="num" val="1"/>
        <cfvo type="num" val="3"/>
        <cfvo type="num" val="4"/>
      </iconSet>
    </cfRule>
  </conditionalFormatting>
  <conditionalFormatting sqref="D25">
    <cfRule type="iconSet" priority="24">
      <iconSet iconSet="4TrafficLights">
        <cfvo type="percent" val="0"/>
        <cfvo type="num" val="1"/>
        <cfvo type="num" val="3"/>
        <cfvo type="num" val="4"/>
      </iconSet>
    </cfRule>
  </conditionalFormatting>
  <conditionalFormatting sqref="D26">
    <cfRule type="iconSet" priority="23">
      <iconSet iconSet="4TrafficLights">
        <cfvo type="percent" val="0"/>
        <cfvo type="num" val="1"/>
        <cfvo type="num" val="3"/>
        <cfvo type="num" val="4"/>
      </iconSet>
    </cfRule>
  </conditionalFormatting>
  <conditionalFormatting sqref="D27">
    <cfRule type="iconSet" priority="22">
      <iconSet iconSet="4TrafficLights">
        <cfvo type="percent" val="0"/>
        <cfvo type="num" val="1"/>
        <cfvo type="num" val="3"/>
        <cfvo type="num" val="4"/>
      </iconSet>
    </cfRule>
  </conditionalFormatting>
  <conditionalFormatting sqref="D30">
    <cfRule type="iconSet" priority="21">
      <iconSet iconSet="4TrafficLights">
        <cfvo type="percent" val="0"/>
        <cfvo type="num" val="1"/>
        <cfvo type="num" val="3"/>
        <cfvo type="num" val="4"/>
      </iconSet>
    </cfRule>
  </conditionalFormatting>
  <conditionalFormatting sqref="D31">
    <cfRule type="iconSet" priority="20">
      <iconSet iconSet="4TrafficLights">
        <cfvo type="percent" val="0"/>
        <cfvo type="num" val="1"/>
        <cfvo type="num" val="3"/>
        <cfvo type="num" val="4"/>
      </iconSet>
    </cfRule>
  </conditionalFormatting>
  <conditionalFormatting sqref="D32">
    <cfRule type="iconSet" priority="19">
      <iconSet iconSet="4TrafficLights">
        <cfvo type="percent" val="0"/>
        <cfvo type="num" val="1"/>
        <cfvo type="num" val="3"/>
        <cfvo type="num" val="4"/>
      </iconSet>
    </cfRule>
  </conditionalFormatting>
  <conditionalFormatting sqref="D33">
    <cfRule type="iconSet" priority="18">
      <iconSet iconSet="4TrafficLights">
        <cfvo type="percent" val="0"/>
        <cfvo type="num" val="1"/>
        <cfvo type="num" val="3"/>
        <cfvo type="num" val="4"/>
      </iconSet>
    </cfRule>
  </conditionalFormatting>
  <conditionalFormatting sqref="D36">
    <cfRule type="iconSet" priority="17">
      <iconSet iconSet="4TrafficLights">
        <cfvo type="percent" val="0"/>
        <cfvo type="num" val="1"/>
        <cfvo type="num" val="3"/>
        <cfvo type="num" val="4"/>
      </iconSet>
    </cfRule>
  </conditionalFormatting>
  <conditionalFormatting sqref="D37">
    <cfRule type="iconSet" priority="16">
      <iconSet iconSet="4TrafficLights">
        <cfvo type="percent" val="0"/>
        <cfvo type="num" val="1"/>
        <cfvo type="num" val="3"/>
        <cfvo type="num" val="4"/>
      </iconSet>
    </cfRule>
  </conditionalFormatting>
  <conditionalFormatting sqref="D55:D59">
    <cfRule type="iconSet" priority="14">
      <iconSet iconSet="4TrafficLights">
        <cfvo type="percent" val="0"/>
        <cfvo type="num" val="1"/>
        <cfvo type="num" val="3"/>
        <cfvo type="num" val="4"/>
      </iconSet>
    </cfRule>
  </conditionalFormatting>
  <conditionalFormatting sqref="D62:D65">
    <cfRule type="iconSet" priority="13">
      <iconSet iconSet="4TrafficLights">
        <cfvo type="percent" val="0"/>
        <cfvo type="num" val="1"/>
        <cfvo type="num" val="3"/>
        <cfvo type="num" val="4"/>
      </iconSet>
    </cfRule>
  </conditionalFormatting>
  <conditionalFormatting sqref="D68:D71">
    <cfRule type="iconSet" priority="12">
      <iconSet iconSet="4TrafficLights">
        <cfvo type="percent" val="0"/>
        <cfvo type="num" val="1"/>
        <cfvo type="num" val="3"/>
        <cfvo type="num" val="4"/>
      </iconSet>
    </cfRule>
  </conditionalFormatting>
  <conditionalFormatting sqref="D74:D79">
    <cfRule type="iconSet" priority="11">
      <iconSet iconSet="4TrafficLights">
        <cfvo type="percent" val="0"/>
        <cfvo type="num" val="1"/>
        <cfvo type="num" val="3"/>
        <cfvo type="num" val="4"/>
      </iconSet>
    </cfRule>
  </conditionalFormatting>
  <conditionalFormatting sqref="D84:D86">
    <cfRule type="iconSet" priority="10">
      <iconSet iconSet="4TrafficLights">
        <cfvo type="percent" val="0"/>
        <cfvo type="num" val="1"/>
        <cfvo type="num" val="3"/>
        <cfvo type="num" val="4"/>
      </iconSet>
    </cfRule>
  </conditionalFormatting>
  <conditionalFormatting sqref="D89:D95">
    <cfRule type="iconSet" priority="9">
      <iconSet iconSet="4TrafficLights">
        <cfvo type="percent" val="0"/>
        <cfvo type="num" val="1"/>
        <cfvo type="num" val="3"/>
        <cfvo type="num" val="4"/>
      </iconSet>
    </cfRule>
  </conditionalFormatting>
  <conditionalFormatting sqref="D98:D99">
    <cfRule type="iconSet" priority="8">
      <iconSet iconSet="4TrafficLights">
        <cfvo type="percent" val="0"/>
        <cfvo type="num" val="1"/>
        <cfvo type="num" val="3"/>
        <cfvo type="num" val="4"/>
      </iconSet>
    </cfRule>
  </conditionalFormatting>
  <conditionalFormatting sqref="D102:D111">
    <cfRule type="iconSet" priority="7">
      <iconSet iconSet="4TrafficLights">
        <cfvo type="percent" val="0"/>
        <cfvo type="num" val="1"/>
        <cfvo type="num" val="3"/>
        <cfvo type="num" val="4"/>
      </iconSet>
    </cfRule>
  </conditionalFormatting>
  <conditionalFormatting sqref="D114:D117">
    <cfRule type="iconSet" priority="6">
      <iconSet iconSet="4TrafficLights">
        <cfvo type="percent" val="0"/>
        <cfvo type="num" val="1"/>
        <cfvo type="num" val="3"/>
        <cfvo type="num" val="4"/>
      </iconSet>
    </cfRule>
  </conditionalFormatting>
  <conditionalFormatting sqref="D122:D125">
    <cfRule type="iconSet" priority="5">
      <iconSet iconSet="4TrafficLights">
        <cfvo type="percent" val="0"/>
        <cfvo type="num" val="1"/>
        <cfvo type="num" val="3"/>
        <cfvo type="num" val="4"/>
      </iconSet>
    </cfRule>
  </conditionalFormatting>
  <conditionalFormatting sqref="D128:D131">
    <cfRule type="iconSet" priority="4">
      <iconSet iconSet="4TrafficLights">
        <cfvo type="percent" val="0"/>
        <cfvo type="num" val="1"/>
        <cfvo type="num" val="3"/>
        <cfvo type="num" val="4"/>
      </iconSet>
    </cfRule>
  </conditionalFormatting>
  <conditionalFormatting sqref="D134:D136">
    <cfRule type="iconSet" priority="2">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9:D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13" zoomScale="80" zoomScaleNormal="80" workbookViewId="0">
      <selection activeCell="B19" sqref="B19:U19"/>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303" t="s">
        <v>27</v>
      </c>
      <c r="C2" s="302" t="s">
        <v>179</v>
      </c>
      <c r="D2" s="302"/>
      <c r="E2" s="302"/>
      <c r="F2" s="302"/>
      <c r="G2" s="142"/>
      <c r="H2" s="300" t="s">
        <v>180</v>
      </c>
      <c r="I2" s="300"/>
      <c r="J2" s="300"/>
      <c r="K2" s="300"/>
      <c r="L2" s="142"/>
      <c r="M2" s="301" t="s">
        <v>181</v>
      </c>
      <c r="N2" s="301"/>
      <c r="O2" s="301"/>
      <c r="P2" s="301"/>
      <c r="Q2" s="143"/>
      <c r="R2" s="309" t="s">
        <v>182</v>
      </c>
      <c r="S2" s="309"/>
      <c r="T2" s="309"/>
      <c r="U2" s="309"/>
      <c r="V2" s="299"/>
    </row>
    <row r="3" spans="2:22" ht="24.75" customHeight="1" thickBot="1" x14ac:dyDescent="0.25">
      <c r="B3" s="304"/>
      <c r="C3" s="144">
        <v>1</v>
      </c>
      <c r="D3" s="144">
        <v>2</v>
      </c>
      <c r="E3" s="145">
        <v>3</v>
      </c>
      <c r="F3" s="146">
        <v>4</v>
      </c>
      <c r="G3" s="307"/>
      <c r="H3" s="144">
        <v>1</v>
      </c>
      <c r="I3" s="144">
        <v>2</v>
      </c>
      <c r="J3" s="145">
        <v>3</v>
      </c>
      <c r="K3" s="146">
        <v>4</v>
      </c>
      <c r="L3" s="305"/>
      <c r="M3" s="144">
        <v>1</v>
      </c>
      <c r="N3" s="144">
        <v>2</v>
      </c>
      <c r="O3" s="145">
        <v>3</v>
      </c>
      <c r="P3" s="146">
        <v>4</v>
      </c>
      <c r="Q3" s="143"/>
      <c r="R3" s="144">
        <v>1</v>
      </c>
      <c r="S3" s="144">
        <v>2</v>
      </c>
      <c r="T3" s="145">
        <v>3</v>
      </c>
      <c r="U3" s="146">
        <v>4</v>
      </c>
      <c r="V3" s="299"/>
    </row>
    <row r="4" spans="2:22" ht="38.1" customHeight="1" thickTop="1" thickBot="1" x14ac:dyDescent="0.25">
      <c r="B4" s="147" t="s">
        <v>73</v>
      </c>
      <c r="C4" s="148">
        <f>Autoevaluación!R7/SUM(Autoevaluación!R7:R10)</f>
        <v>0.25</v>
      </c>
      <c r="D4" s="149">
        <f>Autoevaluación!R8/SUM(Autoevaluación!R7:R10)</f>
        <v>0.5</v>
      </c>
      <c r="E4" s="149">
        <f>Autoevaluación!R9/SUM(Autoevaluación!R7:R10)</f>
        <v>0.25</v>
      </c>
      <c r="F4" s="149">
        <f>Autoevaluación!R10/SUM(Autoevaluación!R7:R10)</f>
        <v>0</v>
      </c>
      <c r="G4" s="308"/>
      <c r="H4" s="149" t="e">
        <f>Autoevaluación!S7/SUM(Autoevaluación!S7:S10)</f>
        <v>#DIV/0!</v>
      </c>
      <c r="I4" s="149" t="e">
        <f>Autoevaluación!S8/SUM(Autoevaluación!S7:S10)</f>
        <v>#DIV/0!</v>
      </c>
      <c r="J4" s="149" t="e">
        <f>Autoevaluación!S9/SUM(Autoevaluación!S7:S10)</f>
        <v>#DIV/0!</v>
      </c>
      <c r="K4" s="149" t="e">
        <f>Autoevaluación!S10/SUM(Autoevaluación!S7:S10)</f>
        <v>#DIV/0!</v>
      </c>
      <c r="L4" s="306"/>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 customHeight="1" thickTop="1" thickBot="1" x14ac:dyDescent="0.25">
      <c r="B5" s="147" t="s">
        <v>72</v>
      </c>
      <c r="C5" s="148">
        <f>Autoevaluación!R13/SUM(Autoevaluación!R13:R16)</f>
        <v>0</v>
      </c>
      <c r="D5" s="149">
        <f>Autoevaluación!R14/SUM(Autoevaluación!R13:R16)</f>
        <v>0.8</v>
      </c>
      <c r="E5" s="149">
        <f>Autoevaluación!R15/SUM(Autoevaluación!R13:R16)</f>
        <v>0.2</v>
      </c>
      <c r="F5" s="149">
        <f>Autoevaluación!R16/SUM(Autoevaluación!R13:R16)</f>
        <v>0</v>
      </c>
      <c r="G5" s="308"/>
      <c r="H5" s="149" t="e">
        <f>Autoevaluación!S13/SUM(Autoevaluación!S13:S16)</f>
        <v>#DIV/0!</v>
      </c>
      <c r="I5" s="149" t="e">
        <f>Autoevaluación!S14/SUM(Autoevaluación!S13:S16)</f>
        <v>#DIV/0!</v>
      </c>
      <c r="J5" s="149" t="e">
        <f>Autoevaluación!S15/SUM(Autoevaluación!S13:S16)</f>
        <v>#DIV/0!</v>
      </c>
      <c r="K5" s="149" t="e">
        <f>Autoevaluación!S16/SUM(Autoevaluación!S13:S16)</f>
        <v>#DIV/0!</v>
      </c>
      <c r="L5" s="306"/>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v>
      </c>
      <c r="D6" s="149">
        <f>Autoevaluación!R21/SUM(Autoevaluación!R20:R23)</f>
        <v>0.5</v>
      </c>
      <c r="E6" s="149">
        <f>Autoevaluación!R22/SUM(Autoevaluación!R20:R23)</f>
        <v>0.5</v>
      </c>
      <c r="F6" s="149">
        <f>Autoevaluación!R23/SUM(Autoevaluación!R20:R23)</f>
        <v>0</v>
      </c>
      <c r="G6" s="308"/>
      <c r="H6" s="149" t="e">
        <f>Autoevaluación!S20/SUM(Autoevaluación!S20:S23)</f>
        <v>#DIV/0!</v>
      </c>
      <c r="I6" s="149" t="e">
        <f>Autoevaluación!S21/SUM(Autoevaluación!S20:S23)</f>
        <v>#DIV/0!</v>
      </c>
      <c r="J6" s="149" t="e">
        <f>Autoevaluación!S20/SUM(Autoevaluación!S20:S23)</f>
        <v>#DIV/0!</v>
      </c>
      <c r="K6" s="149" t="e">
        <f>Autoevaluación!S23/SUM(Autoevaluación!S20:S23)</f>
        <v>#DIV/0!</v>
      </c>
      <c r="L6" s="306"/>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v>
      </c>
      <c r="D7" s="149">
        <f>Autoevaluación!R31/SUM(Autoevaluación!R30:R33)</f>
        <v>0.75</v>
      </c>
      <c r="E7" s="149">
        <f>Autoevaluación!R32/SUM(Autoevaluación!R30:R33)</f>
        <v>0</v>
      </c>
      <c r="F7" s="149">
        <f>Autoevaluación!R33/SUM(Autoevaluación!R30:R33)</f>
        <v>0.25</v>
      </c>
      <c r="G7" s="308"/>
      <c r="H7" s="149" t="e">
        <f>Autoevaluación!S30/SUM(Autoevaluación!S30:S33)</f>
        <v>#DIV/0!</v>
      </c>
      <c r="I7" s="149" t="e">
        <f>Autoevaluación!S31/SUM(Autoevaluación!S30:S33)</f>
        <v>#DIV/0!</v>
      </c>
      <c r="J7" s="149" t="e">
        <f>Autoevaluación!S32/SUM(Autoevaluación!S30:S33)</f>
        <v>#DIV/0!</v>
      </c>
      <c r="K7" s="149" t="e">
        <f>Autoevaluación!S33/SUM(Autoevaluación!S30:S33)</f>
        <v>#DIV/0!</v>
      </c>
      <c r="L7" s="306"/>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0.1111111111111111</v>
      </c>
      <c r="D8" s="149">
        <f>Autoevaluación!R37/SUM(Autoevaluación!R36:R39)</f>
        <v>0.88888888888888884</v>
      </c>
      <c r="E8" s="149">
        <f>Autoevaluación!R38/SUM(Autoevaluación!R36:R39)</f>
        <v>0</v>
      </c>
      <c r="F8" s="149">
        <f>Autoevaluación!R39/SUM(Autoevaluación!R36:R39)</f>
        <v>0</v>
      </c>
      <c r="G8" s="308"/>
      <c r="H8" s="149" t="e">
        <f>Autoevaluación!S36/SUM(Autoevaluación!S36:S39)</f>
        <v>#DIV/0!</v>
      </c>
      <c r="I8" s="149" t="e">
        <f>Autoevaluación!S37/SUM(Autoevaluación!S36:S39)</f>
        <v>#DIV/0!</v>
      </c>
      <c r="J8" s="149" t="e">
        <f>Autoevaluación!S38/SUM(Autoevaluación!S36:S39)</f>
        <v>#DIV/0!</v>
      </c>
      <c r="K8" s="149" t="e">
        <f>Autoevaluación!S39/SUM(Autoevaluación!S36:S39)</f>
        <v>#DIV/0!</v>
      </c>
      <c r="L8" s="306"/>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0.25</v>
      </c>
      <c r="D9" s="149">
        <f>Autoevaluación!R48/SUM(Autoevaluación!R47:R50)</f>
        <v>0.5</v>
      </c>
      <c r="E9" s="149">
        <f>Autoevaluación!R49/SUM(Autoevaluación!R47:R50)</f>
        <v>0.25</v>
      </c>
      <c r="F9" s="149">
        <f>Autoevaluación!R50/SUM(Autoevaluación!R47:R50)</f>
        <v>0</v>
      </c>
      <c r="G9" s="308"/>
      <c r="H9" s="149" t="e">
        <f>Autoevaluación!S47/SUM(Autoevaluación!S47:S50)</f>
        <v>#DIV/0!</v>
      </c>
      <c r="I9" s="149" t="e">
        <f>Autoevaluación!S48/SUM(Autoevaluación!S47:S50)</f>
        <v>#DIV/0!</v>
      </c>
      <c r="J9" s="149" t="e">
        <f>Autoevaluación!S49/SUM(Autoevaluación!S47:S50)</f>
        <v>#DIV/0!</v>
      </c>
      <c r="K9" s="149" t="e">
        <f>Autoevaluación!S50/SUM(Autoevaluación!S47:S50)</f>
        <v>#DIV/0!</v>
      </c>
      <c r="L9" s="306"/>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0.10185185185185186</v>
      </c>
      <c r="D10" s="153">
        <f>AVERAGE(D4:D9)</f>
        <v>0.65648148148148144</v>
      </c>
      <c r="E10" s="153">
        <f>AVERAGE(E4:E9)</f>
        <v>0.19999999999999998</v>
      </c>
      <c r="F10" s="153">
        <f>AVERAGE(F4:F9)</f>
        <v>4.1666666666666664E-2</v>
      </c>
      <c r="G10" s="154"/>
      <c r="H10" s="153" t="e">
        <f>AVERAGE(H4:H9)</f>
        <v>#DIV/0!</v>
      </c>
      <c r="I10" s="153" t="e">
        <f>AVERAGE(I4:I9)</f>
        <v>#DIV/0!</v>
      </c>
      <c r="J10" s="153" t="e">
        <f>AVERAGE(J4:J9)</f>
        <v>#DIV/0!</v>
      </c>
      <c r="K10" s="153" t="e">
        <f>AVERAGE(K4:K9)</f>
        <v>#DIV/0!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4">
        <v>2023</v>
      </c>
      <c r="C12" s="295"/>
      <c r="D12" s="295"/>
      <c r="E12" s="295"/>
      <c r="F12" s="295"/>
      <c r="G12" s="295"/>
      <c r="H12" s="295"/>
      <c r="I12" s="295"/>
      <c r="J12" s="295"/>
      <c r="K12" s="295"/>
      <c r="L12" s="295"/>
      <c r="M12" s="295"/>
      <c r="N12" s="295"/>
      <c r="O12" s="295"/>
      <c r="P12" s="295"/>
      <c r="Q12" s="295"/>
      <c r="R12" s="295"/>
      <c r="S12" s="295"/>
      <c r="T12" s="295"/>
      <c r="U12" s="296"/>
    </row>
    <row r="13" spans="2:22" ht="24.95" customHeight="1" x14ac:dyDescent="0.2">
      <c r="B13" s="297" t="s">
        <v>28</v>
      </c>
      <c r="C13" s="298"/>
      <c r="D13" s="298"/>
      <c r="E13" s="298"/>
      <c r="F13" s="298"/>
      <c r="G13" s="298"/>
      <c r="H13" s="298"/>
      <c r="I13" s="298"/>
      <c r="J13" s="298"/>
      <c r="K13" s="298"/>
      <c r="L13" s="298"/>
      <c r="M13" s="298"/>
      <c r="N13" s="298"/>
      <c r="O13" s="298"/>
      <c r="P13" s="298"/>
      <c r="Q13" s="298"/>
      <c r="R13" s="298"/>
      <c r="S13" s="298"/>
      <c r="T13" s="298"/>
      <c r="U13" s="298"/>
    </row>
    <row r="14" spans="2:22" ht="60" customHeight="1" x14ac:dyDescent="0.2">
      <c r="B14" s="283" t="s">
        <v>269</v>
      </c>
      <c r="C14" s="283"/>
      <c r="D14" s="283"/>
      <c r="E14" s="283"/>
      <c r="F14" s="283"/>
      <c r="G14" s="283"/>
      <c r="H14" s="283"/>
      <c r="I14" s="283"/>
      <c r="J14" s="283"/>
      <c r="K14" s="283"/>
      <c r="L14" s="283"/>
      <c r="M14" s="283"/>
      <c r="N14" s="283"/>
      <c r="O14" s="283"/>
      <c r="P14" s="283"/>
      <c r="Q14" s="283"/>
      <c r="R14" s="283"/>
      <c r="S14" s="283"/>
      <c r="T14" s="283"/>
      <c r="U14" s="283"/>
    </row>
    <row r="15" spans="2:22" ht="60" customHeight="1" x14ac:dyDescent="0.2">
      <c r="B15" s="283" t="s">
        <v>270</v>
      </c>
      <c r="C15" s="283"/>
      <c r="D15" s="283"/>
      <c r="E15" s="283"/>
      <c r="F15" s="283"/>
      <c r="G15" s="283"/>
      <c r="H15" s="283"/>
      <c r="I15" s="283"/>
      <c r="J15" s="283"/>
      <c r="K15" s="283"/>
      <c r="L15" s="283"/>
      <c r="M15" s="283"/>
      <c r="N15" s="283"/>
      <c r="O15" s="283"/>
      <c r="P15" s="283"/>
      <c r="Q15" s="283"/>
      <c r="R15" s="283"/>
      <c r="S15" s="283"/>
      <c r="T15" s="283"/>
      <c r="U15" s="283"/>
    </row>
    <row r="16" spans="2:22" s="157" customFormat="1" ht="24.95" customHeight="1" x14ac:dyDescent="0.25">
      <c r="B16" s="288" t="s">
        <v>123</v>
      </c>
      <c r="C16" s="289"/>
      <c r="D16" s="289"/>
      <c r="E16" s="289"/>
      <c r="F16" s="289"/>
      <c r="G16" s="289"/>
      <c r="H16" s="289"/>
      <c r="I16" s="289"/>
      <c r="J16" s="289"/>
      <c r="K16" s="289"/>
      <c r="L16" s="289"/>
      <c r="M16" s="289"/>
      <c r="N16" s="289"/>
      <c r="O16" s="289"/>
      <c r="P16" s="289"/>
      <c r="Q16" s="289"/>
      <c r="R16" s="289"/>
      <c r="S16" s="289"/>
      <c r="T16" s="289"/>
      <c r="U16" s="289"/>
    </row>
    <row r="17" spans="2:21" ht="60" customHeight="1" x14ac:dyDescent="0.2">
      <c r="B17" s="283" t="s">
        <v>401</v>
      </c>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2">
      <c r="B18" s="283" t="s">
        <v>402</v>
      </c>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2">
      <c r="B19" s="283" t="s">
        <v>403</v>
      </c>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292">
        <v>2024</v>
      </c>
      <c r="C21" s="292"/>
      <c r="D21" s="292"/>
      <c r="E21" s="292"/>
      <c r="F21" s="292"/>
      <c r="G21" s="292"/>
      <c r="H21" s="292"/>
      <c r="I21" s="292"/>
      <c r="J21" s="292"/>
      <c r="K21" s="292"/>
      <c r="L21" s="292"/>
      <c r="M21" s="292"/>
      <c r="N21" s="292"/>
      <c r="O21" s="292"/>
      <c r="P21" s="292"/>
      <c r="Q21" s="292"/>
      <c r="R21" s="292"/>
      <c r="S21" s="292"/>
      <c r="T21" s="292"/>
      <c r="U21" s="292"/>
    </row>
    <row r="22" spans="2:21" ht="24.95" customHeight="1" x14ac:dyDescent="0.2">
      <c r="B22" s="293" t="s">
        <v>28</v>
      </c>
      <c r="C22" s="293"/>
      <c r="D22" s="293"/>
      <c r="E22" s="293"/>
      <c r="F22" s="293"/>
      <c r="G22" s="293"/>
      <c r="H22" s="293"/>
      <c r="I22" s="293"/>
      <c r="J22" s="293"/>
      <c r="K22" s="293"/>
      <c r="L22" s="293"/>
      <c r="M22" s="293"/>
      <c r="N22" s="293"/>
      <c r="O22" s="293"/>
      <c r="P22" s="293"/>
      <c r="Q22" s="293"/>
      <c r="R22" s="293"/>
      <c r="S22" s="293"/>
      <c r="T22" s="293"/>
      <c r="U22" s="293"/>
    </row>
    <row r="23" spans="2:21" ht="60" customHeight="1" x14ac:dyDescent="0.2">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2">
      <c r="B24" s="283"/>
      <c r="C24" s="283"/>
      <c r="D24" s="283"/>
      <c r="E24" s="283"/>
      <c r="F24" s="283"/>
      <c r="G24" s="283"/>
      <c r="H24" s="283"/>
      <c r="I24" s="283"/>
      <c r="J24" s="283"/>
      <c r="K24" s="283"/>
      <c r="L24" s="283"/>
      <c r="M24" s="283"/>
      <c r="N24" s="283"/>
      <c r="O24" s="283"/>
      <c r="P24" s="283"/>
      <c r="Q24" s="283"/>
      <c r="R24" s="283"/>
      <c r="S24" s="283"/>
      <c r="T24" s="283"/>
      <c r="U24" s="283"/>
    </row>
    <row r="25" spans="2:21" s="157" customFormat="1" ht="24.95" customHeight="1" x14ac:dyDescent="0.25">
      <c r="B25" s="288" t="s">
        <v>123</v>
      </c>
      <c r="C25" s="289"/>
      <c r="D25" s="289"/>
      <c r="E25" s="289"/>
      <c r="F25" s="289"/>
      <c r="G25" s="289"/>
      <c r="H25" s="289"/>
      <c r="I25" s="289"/>
      <c r="J25" s="289"/>
      <c r="K25" s="289"/>
      <c r="L25" s="289"/>
      <c r="M25" s="289"/>
      <c r="N25" s="289"/>
      <c r="O25" s="289"/>
      <c r="P25" s="289"/>
      <c r="Q25" s="289"/>
      <c r="R25" s="289"/>
      <c r="S25" s="289"/>
      <c r="T25" s="289"/>
      <c r="U25" s="289"/>
    </row>
    <row r="26" spans="2:21" ht="60" customHeight="1" x14ac:dyDescent="0.2">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2">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2">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290">
        <v>2025</v>
      </c>
      <c r="C30" s="291"/>
      <c r="D30" s="291"/>
      <c r="E30" s="291"/>
      <c r="F30" s="291"/>
      <c r="G30" s="291"/>
      <c r="H30" s="291"/>
      <c r="I30" s="291"/>
      <c r="J30" s="291"/>
      <c r="K30" s="291"/>
      <c r="L30" s="291"/>
      <c r="M30" s="291"/>
      <c r="N30" s="291"/>
      <c r="O30" s="291"/>
      <c r="P30" s="291"/>
      <c r="Q30" s="291"/>
      <c r="R30" s="291"/>
      <c r="S30" s="291"/>
      <c r="T30" s="291"/>
      <c r="U30" s="291"/>
    </row>
    <row r="31" spans="2:21" ht="24.95" customHeight="1" x14ac:dyDescent="0.2">
      <c r="B31" s="286" t="s">
        <v>28</v>
      </c>
      <c r="C31" s="287"/>
      <c r="D31" s="287"/>
      <c r="E31" s="287"/>
      <c r="F31" s="287"/>
      <c r="G31" s="287"/>
      <c r="H31" s="287"/>
      <c r="I31" s="287"/>
      <c r="J31" s="287"/>
      <c r="K31" s="287"/>
      <c r="L31" s="287"/>
      <c r="M31" s="287"/>
      <c r="N31" s="287"/>
      <c r="O31" s="287"/>
      <c r="P31" s="287"/>
      <c r="Q31" s="287"/>
      <c r="R31" s="287"/>
      <c r="S31" s="287"/>
      <c r="T31" s="287"/>
      <c r="U31" s="287"/>
    </row>
    <row r="32" spans="2:21" ht="60" customHeight="1" x14ac:dyDescent="0.2">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2">
      <c r="B33" s="283"/>
      <c r="C33" s="283"/>
      <c r="D33" s="283"/>
      <c r="E33" s="283"/>
      <c r="F33" s="283"/>
      <c r="G33" s="283"/>
      <c r="H33" s="283"/>
      <c r="I33" s="283"/>
      <c r="J33" s="283"/>
      <c r="K33" s="283"/>
      <c r="L33" s="283"/>
      <c r="M33" s="283"/>
      <c r="N33" s="283"/>
      <c r="O33" s="283"/>
      <c r="P33" s="283"/>
      <c r="Q33" s="283"/>
      <c r="R33" s="283"/>
      <c r="S33" s="283"/>
      <c r="T33" s="283"/>
      <c r="U33" s="283"/>
    </row>
    <row r="34" spans="2:21" s="157" customFormat="1" ht="24.95" customHeight="1" x14ac:dyDescent="0.25">
      <c r="B34" s="288" t="s">
        <v>123</v>
      </c>
      <c r="C34" s="289"/>
      <c r="D34" s="289"/>
      <c r="E34" s="289"/>
      <c r="F34" s="289"/>
      <c r="G34" s="289"/>
      <c r="H34" s="289"/>
      <c r="I34" s="289"/>
      <c r="J34" s="289"/>
      <c r="K34" s="289"/>
      <c r="L34" s="289"/>
      <c r="M34" s="289"/>
      <c r="N34" s="289"/>
      <c r="O34" s="289"/>
      <c r="P34" s="289"/>
      <c r="Q34" s="289"/>
      <c r="R34" s="289"/>
      <c r="S34" s="289"/>
      <c r="T34" s="289"/>
      <c r="U34" s="289"/>
    </row>
    <row r="35" spans="2:21" ht="60" customHeight="1" x14ac:dyDescent="0.2">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2">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2">
      <c r="B37" s="283"/>
      <c r="C37" s="283"/>
      <c r="D37" s="283"/>
      <c r="E37" s="283"/>
      <c r="F37" s="283"/>
      <c r="G37" s="283"/>
      <c r="H37" s="283"/>
      <c r="I37" s="283"/>
      <c r="J37" s="283"/>
      <c r="K37" s="283"/>
      <c r="L37" s="283"/>
      <c r="M37" s="283"/>
      <c r="N37" s="283"/>
      <c r="O37" s="283"/>
      <c r="P37" s="283"/>
      <c r="Q37" s="283"/>
      <c r="R37" s="283"/>
      <c r="S37" s="283"/>
      <c r="T37" s="283"/>
      <c r="U37" s="283"/>
    </row>
    <row r="39" spans="2:21" x14ac:dyDescent="0.2">
      <c r="B39" s="284">
        <v>2026</v>
      </c>
      <c r="C39" s="285"/>
      <c r="D39" s="285"/>
      <c r="E39" s="285"/>
      <c r="F39" s="285"/>
      <c r="G39" s="285"/>
      <c r="H39" s="285"/>
      <c r="I39" s="285"/>
      <c r="J39" s="285"/>
      <c r="K39" s="285"/>
      <c r="L39" s="285"/>
      <c r="M39" s="285"/>
      <c r="N39" s="285"/>
      <c r="O39" s="285"/>
      <c r="P39" s="285"/>
      <c r="Q39" s="285"/>
      <c r="R39" s="285"/>
      <c r="S39" s="285"/>
      <c r="T39" s="285"/>
      <c r="U39" s="285"/>
    </row>
    <row r="40" spans="2:21" ht="19.5" x14ac:dyDescent="0.2">
      <c r="B40" s="286" t="s">
        <v>28</v>
      </c>
      <c r="C40" s="287"/>
      <c r="D40" s="287"/>
      <c r="E40" s="287"/>
      <c r="F40" s="287"/>
      <c r="G40" s="287"/>
      <c r="H40" s="287"/>
      <c r="I40" s="287"/>
      <c r="J40" s="287"/>
      <c r="K40" s="287"/>
      <c r="L40" s="287"/>
      <c r="M40" s="287"/>
      <c r="N40" s="287"/>
      <c r="O40" s="287"/>
      <c r="P40" s="287"/>
      <c r="Q40" s="287"/>
      <c r="R40" s="287"/>
      <c r="S40" s="287"/>
      <c r="T40" s="287"/>
      <c r="U40" s="287"/>
    </row>
    <row r="41" spans="2:21" ht="60.75" customHeight="1" x14ac:dyDescent="0.2">
      <c r="B41" s="283"/>
      <c r="C41" s="283"/>
      <c r="D41" s="283"/>
      <c r="E41" s="283"/>
      <c r="F41" s="283"/>
      <c r="G41" s="283"/>
      <c r="H41" s="283"/>
      <c r="I41" s="283"/>
      <c r="J41" s="283"/>
      <c r="K41" s="283"/>
      <c r="L41" s="283"/>
      <c r="M41" s="283"/>
      <c r="N41" s="283"/>
      <c r="O41" s="283"/>
      <c r="P41" s="283"/>
      <c r="Q41" s="283"/>
      <c r="R41" s="283"/>
      <c r="S41" s="283"/>
      <c r="T41" s="283"/>
      <c r="U41" s="283"/>
    </row>
    <row r="42" spans="2:21" ht="60" customHeight="1" x14ac:dyDescent="0.2">
      <c r="B42" s="283"/>
      <c r="C42" s="283"/>
      <c r="D42" s="283"/>
      <c r="E42" s="283"/>
      <c r="F42" s="283"/>
      <c r="G42" s="283"/>
      <c r="H42" s="283"/>
      <c r="I42" s="283"/>
      <c r="J42" s="283"/>
      <c r="K42" s="283"/>
      <c r="L42" s="283"/>
      <c r="M42" s="283"/>
      <c r="N42" s="283"/>
      <c r="O42" s="283"/>
      <c r="P42" s="283"/>
      <c r="Q42" s="283"/>
      <c r="R42" s="283"/>
      <c r="S42" s="283"/>
      <c r="T42" s="283"/>
      <c r="U42" s="283"/>
    </row>
    <row r="43" spans="2:21" ht="19.5" x14ac:dyDescent="0.2">
      <c r="B43" s="288" t="s">
        <v>123</v>
      </c>
      <c r="C43" s="289"/>
      <c r="D43" s="289"/>
      <c r="E43" s="289"/>
      <c r="F43" s="289"/>
      <c r="G43" s="289"/>
      <c r="H43" s="289"/>
      <c r="I43" s="289"/>
      <c r="J43" s="289"/>
      <c r="K43" s="289"/>
      <c r="L43" s="289"/>
      <c r="M43" s="289"/>
      <c r="N43" s="289"/>
      <c r="O43" s="289"/>
      <c r="P43" s="289"/>
      <c r="Q43" s="289"/>
      <c r="R43" s="289"/>
      <c r="S43" s="289"/>
      <c r="T43" s="289"/>
      <c r="U43" s="289"/>
    </row>
    <row r="44" spans="2:21" ht="45.75" customHeight="1" x14ac:dyDescent="0.2">
      <c r="B44" s="283"/>
      <c r="C44" s="283"/>
      <c r="D44" s="283"/>
      <c r="E44" s="283"/>
      <c r="F44" s="283"/>
      <c r="G44" s="283"/>
      <c r="H44" s="283"/>
      <c r="I44" s="283"/>
      <c r="J44" s="283"/>
      <c r="K44" s="283"/>
      <c r="L44" s="283"/>
      <c r="M44" s="283"/>
      <c r="N44" s="283"/>
      <c r="O44" s="283"/>
      <c r="P44" s="283"/>
      <c r="Q44" s="283"/>
      <c r="R44" s="283"/>
      <c r="S44" s="283"/>
      <c r="T44" s="283"/>
      <c r="U44" s="283"/>
    </row>
    <row r="45" spans="2:21" ht="48" customHeight="1" x14ac:dyDescent="0.2">
      <c r="B45" s="283"/>
      <c r="C45" s="283"/>
      <c r="D45" s="283"/>
      <c r="E45" s="283"/>
      <c r="F45" s="283"/>
      <c r="G45" s="283"/>
      <c r="H45" s="283"/>
      <c r="I45" s="283"/>
      <c r="J45" s="283"/>
      <c r="K45" s="283"/>
      <c r="L45" s="283"/>
      <c r="M45" s="283"/>
      <c r="N45" s="283"/>
      <c r="O45" s="283"/>
      <c r="P45" s="283"/>
      <c r="Q45" s="283"/>
      <c r="R45" s="283"/>
      <c r="S45" s="283"/>
      <c r="T45" s="283"/>
      <c r="U45" s="283"/>
    </row>
    <row r="46" spans="2:21" ht="56.25" customHeight="1" x14ac:dyDescent="0.2">
      <c r="B46" s="283"/>
      <c r="C46" s="283"/>
      <c r="D46" s="283"/>
      <c r="E46" s="283"/>
      <c r="F46" s="283"/>
      <c r="G46" s="283"/>
      <c r="H46" s="283"/>
      <c r="I46" s="283"/>
      <c r="J46" s="283"/>
      <c r="K46" s="283"/>
      <c r="L46" s="283"/>
      <c r="M46" s="283"/>
      <c r="N46" s="283"/>
      <c r="O46" s="283"/>
      <c r="P46" s="283"/>
      <c r="Q46" s="283"/>
      <c r="R46" s="283"/>
      <c r="S46" s="283"/>
      <c r="T46" s="283"/>
      <c r="U46" s="283"/>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1" zoomScale="70" zoomScaleNormal="70" workbookViewId="0">
      <selection activeCell="B19" sqref="B19:U1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2" t="s">
        <v>127</v>
      </c>
      <c r="C2" s="319" t="s">
        <v>179</v>
      </c>
      <c r="D2" s="319"/>
      <c r="E2" s="319"/>
      <c r="F2" s="319"/>
      <c r="G2" s="2"/>
      <c r="H2" s="320" t="s">
        <v>180</v>
      </c>
      <c r="I2" s="320"/>
      <c r="J2" s="320"/>
      <c r="K2" s="320"/>
      <c r="L2" s="2"/>
      <c r="M2" s="334" t="s">
        <v>181</v>
      </c>
      <c r="N2" s="334"/>
      <c r="O2" s="334"/>
      <c r="P2" s="334"/>
      <c r="Q2" s="55"/>
      <c r="R2" s="311" t="s">
        <v>182</v>
      </c>
      <c r="S2" s="311"/>
      <c r="T2" s="311"/>
      <c r="U2" s="311"/>
      <c r="V2" s="316"/>
    </row>
    <row r="3" spans="2:22" ht="24.75" customHeight="1" thickBot="1" x14ac:dyDescent="0.25">
      <c r="B3" s="333"/>
      <c r="C3" s="3">
        <v>1</v>
      </c>
      <c r="D3" s="3">
        <v>2</v>
      </c>
      <c r="E3" s="4">
        <v>3</v>
      </c>
      <c r="F3" s="5">
        <v>4</v>
      </c>
      <c r="G3" s="330"/>
      <c r="H3" s="3">
        <v>1</v>
      </c>
      <c r="I3" s="3">
        <v>2</v>
      </c>
      <c r="J3" s="4">
        <v>3</v>
      </c>
      <c r="K3" s="5">
        <v>4</v>
      </c>
      <c r="L3" s="317"/>
      <c r="M3" s="3">
        <v>1</v>
      </c>
      <c r="N3" s="3">
        <v>2</v>
      </c>
      <c r="O3" s="4">
        <v>3</v>
      </c>
      <c r="P3" s="5">
        <v>4</v>
      </c>
      <c r="Q3" s="56"/>
      <c r="R3" s="3">
        <v>1</v>
      </c>
      <c r="S3" s="3">
        <v>2</v>
      </c>
      <c r="T3" s="4">
        <v>3</v>
      </c>
      <c r="U3" s="5">
        <v>4</v>
      </c>
      <c r="V3" s="316"/>
    </row>
    <row r="4" spans="2:22" ht="38.1" customHeight="1" thickTop="1" thickBot="1" x14ac:dyDescent="0.25">
      <c r="B4" s="37" t="s">
        <v>128</v>
      </c>
      <c r="C4" s="36">
        <f>Autoevaluación!R55/SUM(Autoevaluación!R55:R58)</f>
        <v>0.2</v>
      </c>
      <c r="D4" s="7">
        <f>Autoevaluación!R56/SUM(Autoevaluación!R55:R58)</f>
        <v>0</v>
      </c>
      <c r="E4" s="7">
        <f>Autoevaluación!R57/SUM(Autoevaluación!R55:R58)</f>
        <v>0.8</v>
      </c>
      <c r="F4" s="7">
        <f>Autoevaluación!R58/SUM(Autoevaluación!R55:R58)</f>
        <v>0</v>
      </c>
      <c r="G4" s="331"/>
      <c r="H4" s="7" t="e">
        <f>Autoevaluación!S55/SUM(Autoevaluación!S55:S59)</f>
        <v>#DIV/0!</v>
      </c>
      <c r="I4" s="7" t="e">
        <f>Autoevaluación!S56/SUM(Autoevaluación!S55:S58)</f>
        <v>#DIV/0!</v>
      </c>
      <c r="J4" s="7" t="e">
        <f>Autoevaluación!S57/SUM(Autoevaluación!S55:S58)</f>
        <v>#DIV/0!</v>
      </c>
      <c r="K4" s="7" t="e">
        <f>Autoevaluación!S58/SUM(Autoevaluación!S55:S58)</f>
        <v>#DIV/0!</v>
      </c>
      <c r="L4" s="318"/>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0.5</v>
      </c>
      <c r="D5" s="7">
        <f>Autoevaluación!R63/SUM(Autoevaluación!R62:R65)</f>
        <v>0</v>
      </c>
      <c r="E5" s="7">
        <f>Autoevaluación!R64/SUM(Autoevaluación!R62:R65)</f>
        <v>0.5</v>
      </c>
      <c r="F5" s="7">
        <f>Autoevaluación!R65/SUM(Autoevaluación!R62:R65)</f>
        <v>0</v>
      </c>
      <c r="G5" s="331"/>
      <c r="H5" s="7" t="e">
        <f>Autoevaluación!S62/SUM(Autoevaluación!S62:S65)</f>
        <v>#DIV/0!</v>
      </c>
      <c r="I5" s="7" t="e">
        <f>Autoevaluación!S63/SUM(Autoevaluación!S62:S65)</f>
        <v>#DIV/0!</v>
      </c>
      <c r="J5" s="7" t="e">
        <f>Autoevaluación!S64/SUM(Autoevaluación!S62:S65)</f>
        <v>#DIV/0!</v>
      </c>
      <c r="K5" s="7" t="e">
        <f>Autoevaluación!S65/SUM(Autoevaluación!S62:S65)</f>
        <v>#DIV/0!</v>
      </c>
      <c r="L5" s="318"/>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0.75</v>
      </c>
      <c r="F6" s="7">
        <f>Autoevaluación!R71/SUM(Autoevaluación!R68:R71)</f>
        <v>0</v>
      </c>
      <c r="G6" s="331"/>
      <c r="H6" s="7" t="e">
        <f>Autoevaluación!S68/SUM(Autoevaluación!S68:S71)</f>
        <v>#DIV/0!</v>
      </c>
      <c r="I6" s="7" t="e">
        <f>Autoevaluación!S69/SUM(Autoevaluación!S68:S71)</f>
        <v>#DIV/0!</v>
      </c>
      <c r="J6" s="7" t="e">
        <f>Autoevaluación!S70/SUM(Autoevaluación!S68:S71)</f>
        <v>#DIV/0!</v>
      </c>
      <c r="K6" s="7" t="e">
        <f>Autoevaluación!S71/SUM(Autoevaluación!S68:S71)</f>
        <v>#DIV/0!</v>
      </c>
      <c r="L6" s="318"/>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0.14285714285714285</v>
      </c>
      <c r="D7" s="7">
        <f>Autoevaluación!R75/SUM(Autoevaluación!R74:R77)</f>
        <v>0.42857142857142855</v>
      </c>
      <c r="E7" s="7">
        <f>Autoevaluación!R76/SUM(Autoevaluación!R74:R77)</f>
        <v>0.42857142857142855</v>
      </c>
      <c r="F7" s="7">
        <f>Autoevaluación!R77/SUM(Autoevaluación!R74:R77)</f>
        <v>0</v>
      </c>
      <c r="G7" s="331"/>
      <c r="H7" s="7" t="e">
        <f>Autoevaluación!S74/SUM(Autoevaluación!S74:S77)</f>
        <v>#DIV/0!</v>
      </c>
      <c r="I7" s="7" t="e">
        <f>Autoevaluación!S75/SUM(Autoevaluación!S74:S77)</f>
        <v>#DIV/0!</v>
      </c>
      <c r="J7" s="7" t="e">
        <f>Autoevaluación!S76/SUM(Autoevaluación!S74:S77)</f>
        <v>#DIV/0!</v>
      </c>
      <c r="K7" s="7" t="e">
        <f>Autoevaluación!S77/SUM(Autoevaluación!S74:S77)</f>
        <v>#DIV/0!</v>
      </c>
      <c r="L7" s="318"/>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31"/>
      <c r="H8" s="7"/>
      <c r="I8" s="7"/>
      <c r="J8" s="7"/>
      <c r="K8" s="7"/>
      <c r="L8" s="318"/>
      <c r="M8" s="7"/>
      <c r="N8" s="7"/>
      <c r="O8" s="7"/>
      <c r="P8" s="7"/>
      <c r="Q8" s="53"/>
      <c r="R8" s="7"/>
      <c r="S8" s="7"/>
      <c r="T8" s="7"/>
      <c r="U8" s="7"/>
    </row>
    <row r="9" spans="2:22" ht="38.1" customHeight="1" x14ac:dyDescent="0.2">
      <c r="B9" s="6"/>
      <c r="C9" s="7"/>
      <c r="D9" s="7"/>
      <c r="E9" s="7"/>
      <c r="F9" s="7"/>
      <c r="G9" s="331"/>
      <c r="H9" s="7"/>
      <c r="I9" s="7"/>
      <c r="J9" s="7"/>
      <c r="K9" s="7"/>
      <c r="L9" s="318"/>
      <c r="M9" s="7"/>
      <c r="N9" s="7"/>
      <c r="O9" s="7"/>
      <c r="P9" s="7"/>
      <c r="Q9" s="53"/>
      <c r="R9" s="7"/>
      <c r="S9" s="7"/>
      <c r="T9" s="7"/>
      <c r="U9" s="7"/>
    </row>
    <row r="10" spans="2:22" ht="38.1" customHeight="1" x14ac:dyDescent="0.2">
      <c r="B10" s="15" t="s">
        <v>132</v>
      </c>
      <c r="C10" s="12">
        <f>AVERAGE(C4:C9)</f>
        <v>0.21071428571428569</v>
      </c>
      <c r="D10" s="12">
        <f>AVERAGE(D4:D9)</f>
        <v>0.16964285714285715</v>
      </c>
      <c r="E10" s="12">
        <f>AVERAGE(E4:E9)</f>
        <v>0.61964285714285705</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9" t="s">
        <v>179</v>
      </c>
      <c r="C12" s="319"/>
      <c r="D12" s="319"/>
      <c r="E12" s="319"/>
      <c r="F12" s="319"/>
      <c r="G12" s="319"/>
      <c r="H12" s="319"/>
      <c r="I12" s="319"/>
      <c r="J12" s="319"/>
      <c r="K12" s="319"/>
      <c r="L12" s="319"/>
      <c r="M12" s="319"/>
      <c r="N12" s="319"/>
      <c r="O12" s="319"/>
      <c r="P12" s="319"/>
      <c r="Q12" s="319"/>
      <c r="R12" s="319"/>
      <c r="S12" s="319"/>
      <c r="T12" s="319"/>
      <c r="U12" s="319"/>
    </row>
    <row r="13" spans="2:22" ht="24.95" customHeight="1" x14ac:dyDescent="0.2">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2">
      <c r="B14" s="322" t="s">
        <v>309</v>
      </c>
      <c r="C14" s="323"/>
      <c r="D14" s="323"/>
      <c r="E14" s="323"/>
      <c r="F14" s="323"/>
      <c r="G14" s="323"/>
      <c r="H14" s="323"/>
      <c r="I14" s="323"/>
      <c r="J14" s="323"/>
      <c r="K14" s="323"/>
      <c r="L14" s="323"/>
      <c r="M14" s="323"/>
      <c r="N14" s="323"/>
      <c r="O14" s="323"/>
      <c r="P14" s="323"/>
      <c r="Q14" s="323"/>
      <c r="R14" s="323"/>
      <c r="S14" s="323"/>
      <c r="T14" s="323"/>
      <c r="U14" s="323"/>
    </row>
    <row r="15" spans="2:22" ht="60" customHeight="1" x14ac:dyDescent="0.2">
      <c r="B15" s="322" t="s">
        <v>310</v>
      </c>
      <c r="C15" s="323"/>
      <c r="D15" s="323"/>
      <c r="E15" s="323"/>
      <c r="F15" s="323"/>
      <c r="G15" s="323"/>
      <c r="H15" s="323"/>
      <c r="I15" s="323"/>
      <c r="J15" s="323"/>
      <c r="K15" s="323"/>
      <c r="L15" s="323"/>
      <c r="M15" s="323"/>
      <c r="N15" s="323"/>
      <c r="O15" s="323"/>
      <c r="P15" s="323"/>
      <c r="Q15" s="323"/>
      <c r="R15" s="323"/>
      <c r="S15" s="323"/>
      <c r="T15" s="323"/>
      <c r="U15" s="323"/>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324" t="s">
        <v>311</v>
      </c>
      <c r="C17" s="325"/>
      <c r="D17" s="325"/>
      <c r="E17" s="325"/>
      <c r="F17" s="325"/>
      <c r="G17" s="325"/>
      <c r="H17" s="325"/>
      <c r="I17" s="325"/>
      <c r="J17" s="325"/>
      <c r="K17" s="325"/>
      <c r="L17" s="325"/>
      <c r="M17" s="325"/>
      <c r="N17" s="325"/>
      <c r="O17" s="325"/>
      <c r="P17" s="325"/>
      <c r="Q17" s="325"/>
      <c r="R17" s="325"/>
      <c r="S17" s="325"/>
      <c r="T17" s="325"/>
      <c r="U17" s="326"/>
    </row>
    <row r="18" spans="2:21" ht="60" customHeight="1" x14ac:dyDescent="0.2">
      <c r="B18" s="327" t="s">
        <v>312</v>
      </c>
      <c r="C18" s="327"/>
      <c r="D18" s="327"/>
      <c r="E18" s="327"/>
      <c r="F18" s="327"/>
      <c r="G18" s="327"/>
      <c r="H18" s="327"/>
      <c r="I18" s="327"/>
      <c r="J18" s="327"/>
      <c r="K18" s="327"/>
      <c r="L18" s="327"/>
      <c r="M18" s="327"/>
      <c r="N18" s="327"/>
      <c r="O18" s="327"/>
      <c r="P18" s="327"/>
      <c r="Q18" s="327"/>
      <c r="R18" s="327"/>
      <c r="S18" s="327"/>
      <c r="T18" s="327"/>
      <c r="U18" s="327"/>
    </row>
    <row r="19" spans="2:21" ht="60" customHeight="1" x14ac:dyDescent="0.2">
      <c r="B19" s="327" t="s">
        <v>313</v>
      </c>
      <c r="C19" s="327"/>
      <c r="D19" s="327"/>
      <c r="E19" s="327"/>
      <c r="F19" s="327"/>
      <c r="G19" s="327"/>
      <c r="H19" s="327"/>
      <c r="I19" s="327"/>
      <c r="J19" s="327"/>
      <c r="K19" s="327"/>
      <c r="L19" s="327"/>
      <c r="M19" s="327"/>
      <c r="N19" s="327"/>
      <c r="O19" s="327"/>
      <c r="P19" s="327"/>
      <c r="Q19" s="327"/>
      <c r="R19" s="327"/>
      <c r="S19" s="327"/>
      <c r="T19" s="327"/>
      <c r="U19" s="327"/>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8" t="s">
        <v>180</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10"/>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2">
      <c r="B24" s="310"/>
      <c r="C24" s="310"/>
      <c r="D24" s="310"/>
      <c r="E24" s="310"/>
      <c r="F24" s="310"/>
      <c r="G24" s="310"/>
      <c r="H24" s="310"/>
      <c r="I24" s="310"/>
      <c r="J24" s="310"/>
      <c r="K24" s="310"/>
      <c r="L24" s="310"/>
      <c r="M24" s="310"/>
      <c r="N24" s="310"/>
      <c r="O24" s="310"/>
      <c r="P24" s="310"/>
      <c r="Q24" s="310"/>
      <c r="R24" s="310"/>
      <c r="S24" s="310"/>
      <c r="T24" s="310"/>
      <c r="U24" s="310"/>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310"/>
      <c r="C26" s="310"/>
      <c r="D26" s="310"/>
      <c r="E26" s="310"/>
      <c r="F26" s="310"/>
      <c r="G26" s="310"/>
      <c r="H26" s="310"/>
      <c r="I26" s="310"/>
      <c r="J26" s="310"/>
      <c r="K26" s="310"/>
      <c r="L26" s="310"/>
      <c r="M26" s="310"/>
      <c r="N26" s="310"/>
      <c r="O26" s="310"/>
      <c r="P26" s="310"/>
      <c r="Q26" s="310"/>
      <c r="R26" s="310"/>
      <c r="S26" s="310"/>
      <c r="T26" s="310"/>
      <c r="U26" s="310"/>
    </row>
    <row r="27" spans="2:21" ht="60" customHeight="1" x14ac:dyDescent="0.2">
      <c r="B27" s="310"/>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2">
      <c r="B28" s="310"/>
      <c r="C28" s="310"/>
      <c r="D28" s="310"/>
      <c r="E28" s="310"/>
      <c r="F28" s="310"/>
      <c r="G28" s="310"/>
      <c r="H28" s="310"/>
      <c r="I28" s="310"/>
      <c r="J28" s="310"/>
      <c r="K28" s="310"/>
      <c r="L28" s="310"/>
      <c r="M28" s="310"/>
      <c r="N28" s="310"/>
      <c r="O28" s="310"/>
      <c r="P28" s="310"/>
      <c r="Q28" s="310"/>
      <c r="R28" s="310"/>
      <c r="S28" s="310"/>
      <c r="T28" s="310"/>
      <c r="U28" s="310"/>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5" t="s">
        <v>181</v>
      </c>
      <c r="C30" s="315"/>
      <c r="D30" s="315"/>
      <c r="E30" s="315"/>
      <c r="F30" s="315"/>
      <c r="G30" s="315"/>
      <c r="H30" s="315"/>
      <c r="I30" s="315"/>
      <c r="J30" s="315"/>
      <c r="K30" s="315"/>
      <c r="L30" s="315"/>
      <c r="M30" s="315"/>
      <c r="N30" s="315"/>
      <c r="O30" s="315"/>
      <c r="P30" s="315"/>
      <c r="Q30" s="315"/>
      <c r="R30" s="315"/>
      <c r="S30" s="315"/>
      <c r="T30" s="315"/>
      <c r="U30" s="315"/>
    </row>
    <row r="31" spans="2:21" ht="24.95" customHeight="1" x14ac:dyDescent="0.2">
      <c r="B31" s="312" t="s">
        <v>28</v>
      </c>
      <c r="C31" s="313"/>
      <c r="D31" s="313"/>
      <c r="E31" s="313"/>
      <c r="F31" s="313"/>
      <c r="G31" s="313"/>
      <c r="H31" s="313"/>
      <c r="I31" s="313"/>
      <c r="J31" s="313"/>
      <c r="K31" s="313"/>
      <c r="L31" s="313"/>
      <c r="M31" s="313"/>
      <c r="N31" s="313"/>
      <c r="O31" s="313"/>
      <c r="P31" s="313"/>
      <c r="Q31" s="313"/>
      <c r="R31" s="313"/>
      <c r="S31" s="313"/>
      <c r="T31" s="313"/>
      <c r="U31" s="313"/>
    </row>
    <row r="32" spans="2:21" ht="60" customHeight="1" x14ac:dyDescent="0.2">
      <c r="B32" s="310"/>
      <c r="C32" s="310"/>
      <c r="D32" s="310"/>
      <c r="E32" s="310"/>
      <c r="F32" s="310"/>
      <c r="G32" s="310"/>
      <c r="H32" s="310"/>
      <c r="I32" s="310"/>
      <c r="J32" s="310"/>
      <c r="K32" s="310"/>
      <c r="L32" s="310"/>
      <c r="M32" s="310"/>
      <c r="N32" s="310"/>
      <c r="O32" s="310"/>
      <c r="P32" s="310"/>
      <c r="Q32" s="310"/>
      <c r="R32" s="310"/>
      <c r="S32" s="310"/>
      <c r="T32" s="310"/>
      <c r="U32" s="310"/>
    </row>
    <row r="33" spans="2:21" ht="60" customHeight="1" x14ac:dyDescent="0.2">
      <c r="B33" s="310"/>
      <c r="C33" s="310"/>
      <c r="D33" s="310"/>
      <c r="E33" s="310"/>
      <c r="F33" s="310"/>
      <c r="G33" s="310"/>
      <c r="H33" s="310"/>
      <c r="I33" s="310"/>
      <c r="J33" s="310"/>
      <c r="K33" s="310"/>
      <c r="L33" s="310"/>
      <c r="M33" s="310"/>
      <c r="N33" s="310"/>
      <c r="O33" s="310"/>
      <c r="P33" s="310"/>
      <c r="Q33" s="310"/>
      <c r="R33" s="310"/>
      <c r="S33" s="310"/>
      <c r="T33" s="310"/>
      <c r="U33" s="310"/>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310"/>
      <c r="C35" s="310"/>
      <c r="D35" s="310"/>
      <c r="E35" s="310"/>
      <c r="F35" s="310"/>
      <c r="G35" s="310"/>
      <c r="H35" s="310"/>
      <c r="I35" s="310"/>
      <c r="J35" s="310"/>
      <c r="K35" s="310"/>
      <c r="L35" s="310"/>
      <c r="M35" s="310"/>
      <c r="N35" s="310"/>
      <c r="O35" s="310"/>
      <c r="P35" s="310"/>
      <c r="Q35" s="310"/>
      <c r="R35" s="310"/>
      <c r="S35" s="310"/>
      <c r="T35" s="310"/>
      <c r="U35" s="310"/>
    </row>
    <row r="36" spans="2:21" ht="60" customHeight="1" x14ac:dyDescent="0.2">
      <c r="B36" s="310"/>
      <c r="C36" s="310"/>
      <c r="D36" s="310"/>
      <c r="E36" s="310"/>
      <c r="F36" s="310"/>
      <c r="G36" s="310"/>
      <c r="H36" s="310"/>
      <c r="I36" s="310"/>
      <c r="J36" s="310"/>
      <c r="K36" s="310"/>
      <c r="L36" s="310"/>
      <c r="M36" s="310"/>
      <c r="N36" s="310"/>
      <c r="O36" s="310"/>
      <c r="P36" s="310"/>
      <c r="Q36" s="310"/>
      <c r="R36" s="310"/>
      <c r="S36" s="310"/>
      <c r="T36" s="310"/>
      <c r="U36" s="310"/>
    </row>
    <row r="37" spans="2:21" ht="60" customHeight="1" x14ac:dyDescent="0.2">
      <c r="B37" s="310"/>
      <c r="C37" s="310"/>
      <c r="D37" s="310"/>
      <c r="E37" s="310"/>
      <c r="F37" s="310"/>
      <c r="G37" s="310"/>
      <c r="H37" s="310"/>
      <c r="I37" s="310"/>
      <c r="J37" s="310"/>
      <c r="K37" s="310"/>
      <c r="L37" s="310"/>
      <c r="M37" s="310"/>
      <c r="N37" s="310"/>
      <c r="O37" s="310"/>
      <c r="P37" s="310"/>
      <c r="Q37" s="310"/>
      <c r="R37" s="310"/>
      <c r="S37" s="310"/>
      <c r="T37" s="310"/>
      <c r="U37" s="310"/>
    </row>
    <row r="39" spans="2:21" x14ac:dyDescent="0.2">
      <c r="B39" s="311" t="s">
        <v>182</v>
      </c>
      <c r="C39" s="311"/>
      <c r="D39" s="311"/>
      <c r="E39" s="311"/>
      <c r="F39" s="311"/>
      <c r="G39" s="311"/>
      <c r="H39" s="311"/>
      <c r="I39" s="311"/>
      <c r="J39" s="311"/>
      <c r="K39" s="311"/>
      <c r="L39" s="311"/>
      <c r="M39" s="311"/>
      <c r="N39" s="311"/>
      <c r="O39" s="311"/>
      <c r="P39" s="311"/>
      <c r="Q39" s="311"/>
      <c r="R39" s="311"/>
      <c r="S39" s="311"/>
      <c r="T39" s="311"/>
      <c r="U39" s="311"/>
    </row>
    <row r="40" spans="2:21" ht="19.5" x14ac:dyDescent="0.2">
      <c r="B40" s="312" t="s">
        <v>28</v>
      </c>
      <c r="C40" s="313"/>
      <c r="D40" s="313"/>
      <c r="E40" s="313"/>
      <c r="F40" s="313"/>
      <c r="G40" s="313"/>
      <c r="H40" s="313"/>
      <c r="I40" s="313"/>
      <c r="J40" s="313"/>
      <c r="K40" s="313"/>
      <c r="L40" s="313"/>
      <c r="M40" s="313"/>
      <c r="N40" s="313"/>
      <c r="O40" s="313"/>
      <c r="P40" s="313"/>
      <c r="Q40" s="313"/>
      <c r="R40" s="313"/>
      <c r="S40" s="313"/>
      <c r="T40" s="313"/>
      <c r="U40" s="313"/>
    </row>
    <row r="41" spans="2:21" ht="51.75" customHeight="1" x14ac:dyDescent="0.2">
      <c r="B41" s="310"/>
      <c r="C41" s="310"/>
      <c r="D41" s="310"/>
      <c r="E41" s="310"/>
      <c r="F41" s="310"/>
      <c r="G41" s="310"/>
      <c r="H41" s="310"/>
      <c r="I41" s="310"/>
      <c r="J41" s="310"/>
      <c r="K41" s="310"/>
      <c r="L41" s="310"/>
      <c r="M41" s="310"/>
      <c r="N41" s="310"/>
      <c r="O41" s="310"/>
      <c r="P41" s="310"/>
      <c r="Q41" s="310"/>
      <c r="R41" s="310"/>
      <c r="S41" s="310"/>
      <c r="T41" s="310"/>
      <c r="U41" s="310"/>
    </row>
    <row r="42" spans="2:21" ht="50.25" customHeight="1" x14ac:dyDescent="0.2">
      <c r="B42" s="310"/>
      <c r="C42" s="310"/>
      <c r="D42" s="310"/>
      <c r="E42" s="310"/>
      <c r="F42" s="310"/>
      <c r="G42" s="310"/>
      <c r="H42" s="310"/>
      <c r="I42" s="310"/>
      <c r="J42" s="310"/>
      <c r="K42" s="310"/>
      <c r="L42" s="310"/>
      <c r="M42" s="310"/>
      <c r="N42" s="310"/>
      <c r="O42" s="310"/>
      <c r="P42" s="310"/>
      <c r="Q42" s="310"/>
      <c r="R42" s="310"/>
      <c r="S42" s="310"/>
      <c r="T42" s="310"/>
      <c r="U42" s="310"/>
    </row>
    <row r="43" spans="2:21" ht="19.5" x14ac:dyDescent="0.2">
      <c r="B43" s="314" t="s">
        <v>123</v>
      </c>
      <c r="C43" s="314"/>
      <c r="D43" s="314"/>
      <c r="E43" s="314"/>
      <c r="F43" s="314"/>
      <c r="G43" s="314"/>
      <c r="H43" s="314"/>
      <c r="I43" s="314"/>
      <c r="J43" s="314"/>
      <c r="K43" s="314"/>
      <c r="L43" s="314"/>
      <c r="M43" s="314"/>
      <c r="N43" s="314"/>
      <c r="O43" s="314"/>
      <c r="P43" s="314"/>
      <c r="Q43" s="314"/>
      <c r="R43" s="314"/>
      <c r="S43" s="314"/>
      <c r="T43" s="314"/>
      <c r="U43" s="314"/>
    </row>
    <row r="44" spans="2:21" ht="69.75" customHeight="1" x14ac:dyDescent="0.2">
      <c r="B44" s="310"/>
      <c r="C44" s="310"/>
      <c r="D44" s="310"/>
      <c r="E44" s="310"/>
      <c r="F44" s="310"/>
      <c r="G44" s="310"/>
      <c r="H44" s="310"/>
      <c r="I44" s="310"/>
      <c r="J44" s="310"/>
      <c r="K44" s="310"/>
      <c r="L44" s="310"/>
      <c r="M44" s="310"/>
      <c r="N44" s="310"/>
      <c r="O44" s="310"/>
      <c r="P44" s="310"/>
      <c r="Q44" s="310"/>
      <c r="R44" s="310"/>
      <c r="S44" s="310"/>
      <c r="T44" s="310"/>
      <c r="U44" s="310"/>
    </row>
    <row r="45" spans="2:21" ht="60" customHeight="1" x14ac:dyDescent="0.2">
      <c r="B45" s="310"/>
      <c r="C45" s="310"/>
      <c r="D45" s="310"/>
      <c r="E45" s="310"/>
      <c r="F45" s="310"/>
      <c r="G45" s="310"/>
      <c r="H45" s="310"/>
      <c r="I45" s="310"/>
      <c r="J45" s="310"/>
      <c r="K45" s="310"/>
      <c r="L45" s="310"/>
      <c r="M45" s="310"/>
      <c r="N45" s="310"/>
      <c r="O45" s="310"/>
      <c r="P45" s="310"/>
      <c r="Q45" s="310"/>
      <c r="R45" s="310"/>
      <c r="S45" s="310"/>
      <c r="T45" s="310"/>
      <c r="U45" s="310"/>
    </row>
    <row r="46" spans="2:21" ht="59.25" customHeight="1" x14ac:dyDescent="0.2">
      <c r="B46" s="310"/>
      <c r="C46" s="310"/>
      <c r="D46" s="310"/>
      <c r="E46" s="310"/>
      <c r="F46" s="310"/>
      <c r="G46" s="310"/>
      <c r="H46" s="310"/>
      <c r="I46" s="310"/>
      <c r="J46" s="310"/>
      <c r="K46" s="310"/>
      <c r="L46" s="310"/>
      <c r="M46" s="310"/>
      <c r="N46" s="310"/>
      <c r="O46" s="310"/>
      <c r="P46" s="310"/>
      <c r="Q46" s="310"/>
      <c r="R46" s="310"/>
      <c r="S46" s="310"/>
      <c r="T46" s="310"/>
      <c r="U46" s="310"/>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3" zoomScale="70" zoomScaleNormal="70" workbookViewId="0">
      <selection activeCell="B19" sqref="B19:U1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2" t="s">
        <v>137</v>
      </c>
      <c r="C2" s="319" t="s">
        <v>179</v>
      </c>
      <c r="D2" s="319"/>
      <c r="E2" s="319"/>
      <c r="F2" s="319"/>
      <c r="G2" s="2"/>
      <c r="H2" s="320" t="s">
        <v>180</v>
      </c>
      <c r="I2" s="320"/>
      <c r="J2" s="320"/>
      <c r="K2" s="320"/>
      <c r="L2" s="2"/>
      <c r="M2" s="334" t="s">
        <v>181</v>
      </c>
      <c r="N2" s="334"/>
      <c r="O2" s="334"/>
      <c r="P2" s="334"/>
      <c r="Q2" s="55"/>
      <c r="R2" s="311" t="s">
        <v>182</v>
      </c>
      <c r="S2" s="311"/>
      <c r="T2" s="311"/>
      <c r="U2" s="311"/>
      <c r="V2" s="316"/>
    </row>
    <row r="3" spans="2:22" ht="24.75" customHeight="1" thickBot="1" x14ac:dyDescent="0.25">
      <c r="B3" s="333"/>
      <c r="C3" s="3">
        <v>1</v>
      </c>
      <c r="D3" s="3">
        <v>2</v>
      </c>
      <c r="E3" s="4">
        <v>3</v>
      </c>
      <c r="F3" s="5">
        <v>4</v>
      </c>
      <c r="G3" s="330"/>
      <c r="H3" s="3">
        <v>1</v>
      </c>
      <c r="I3" s="3">
        <v>2</v>
      </c>
      <c r="J3" s="4">
        <v>3</v>
      </c>
      <c r="K3" s="5">
        <v>4</v>
      </c>
      <c r="L3" s="317"/>
      <c r="M3" s="3">
        <v>1</v>
      </c>
      <c r="N3" s="3">
        <v>2</v>
      </c>
      <c r="O3" s="4">
        <v>3</v>
      </c>
      <c r="P3" s="5">
        <v>4</v>
      </c>
      <c r="Q3" s="56"/>
      <c r="R3" s="3">
        <v>1</v>
      </c>
      <c r="S3" s="3">
        <v>2</v>
      </c>
      <c r="T3" s="4">
        <v>3</v>
      </c>
      <c r="U3" s="5">
        <v>4</v>
      </c>
      <c r="V3" s="316"/>
    </row>
    <row r="4" spans="2:22" ht="38.1" customHeight="1" thickTop="1" thickBot="1" x14ac:dyDescent="0.25">
      <c r="B4" s="37" t="s">
        <v>133</v>
      </c>
      <c r="C4" s="36">
        <f>Autoevaluación!R84/SUM(Autoevaluación!R84:R87)</f>
        <v>0.33333333333333331</v>
      </c>
      <c r="D4" s="7">
        <f>Autoevaluación!R85/SUM(Autoevaluación!R84:R87)</f>
        <v>0.66666666666666663</v>
      </c>
      <c r="E4" s="7">
        <f>Autoevaluación!R86/SUM(Autoevaluación!R84:R87)</f>
        <v>0</v>
      </c>
      <c r="F4" s="7">
        <f>Autoevaluación!R87/SUM(Autoevaluación!R84:R87)</f>
        <v>0</v>
      </c>
      <c r="G4" s="331"/>
      <c r="H4" s="17" t="e">
        <f>Autoevaluación!S84/SUM(Autoevaluación!S84:S87)</f>
        <v>#DIV/0!</v>
      </c>
      <c r="I4" s="7" t="e">
        <f>Autoevaluación!S85/SUM(Autoevaluación!S84:S87)</f>
        <v>#DIV/0!</v>
      </c>
      <c r="J4" s="7" t="e">
        <f>Autoevaluación!S86/SUM(Autoevaluación!S84:S87)</f>
        <v>#DIV/0!</v>
      </c>
      <c r="K4" s="7" t="e">
        <f>Autoevaluación!S87/SUM(Autoevaluación!S84:S87)</f>
        <v>#DIV/0!</v>
      </c>
      <c r="L4" s="318"/>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0.14285714285714285</v>
      </c>
      <c r="D5" s="7">
        <f>Autoevaluación!R90/SUM(Autoevaluación!R89:R92)</f>
        <v>0.7142857142857143</v>
      </c>
      <c r="E5" s="7">
        <f>Autoevaluación!R91/SUM(Autoevaluación!R89:R92)</f>
        <v>0.14285714285714285</v>
      </c>
      <c r="F5" s="7">
        <f>Autoevaluación!R92/SUM(Autoevaluación!R89:R92)</f>
        <v>0</v>
      </c>
      <c r="G5" s="331"/>
      <c r="H5" s="17" t="e">
        <f>Autoevaluación!S89/SUM(Autoevaluación!S89:S92)</f>
        <v>#DIV/0!</v>
      </c>
      <c r="I5" s="7" t="e">
        <f>Autoevaluación!S90/SUM(Autoevaluación!S89:S92)</f>
        <v>#DIV/0!</v>
      </c>
      <c r="J5" s="7" t="e">
        <f>Autoevaluación!S91/SUM(Autoevaluación!S89:Q92Q13:V16)</f>
        <v>#NAME?</v>
      </c>
      <c r="K5" s="7" t="e">
        <f>Autoevaluación!S92/SUM(Autoevaluación!S89:S92)</f>
        <v>#DIV/0!</v>
      </c>
      <c r="L5" s="318"/>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0.5</v>
      </c>
      <c r="E6" s="7">
        <f>Autoevaluación!R100/SUM(Autoevaluación!R98:R101)</f>
        <v>0.5</v>
      </c>
      <c r="F6" s="7">
        <f>Autoevaluación!R101/SUM(Autoevaluación!R98:R101)</f>
        <v>0</v>
      </c>
      <c r="G6" s="331"/>
      <c r="H6" s="17" t="e">
        <f>Autoevaluación!S98/SUM(Autoevaluación!S98:S101)</f>
        <v>#DIV/0!</v>
      </c>
      <c r="I6" s="7" t="e">
        <f>Autoevaluación!S99/SUM(Autoevaluación!S98:S101)</f>
        <v>#DIV/0!</v>
      </c>
      <c r="J6" s="7" t="e">
        <f>Autoevaluación!S100/SUM(Autoevaluación!S98:S101)</f>
        <v>#DIV/0!</v>
      </c>
      <c r="K6" s="7" t="e">
        <f>Autoevaluación!S10/SUM(Autoevaluación!S98:S101)</f>
        <v>#DIV/0!</v>
      </c>
      <c r="L6" s="318"/>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v>
      </c>
      <c r="D7" s="7">
        <f>Autoevaluación!R103/SUM(Autoevaluación!R102:R105)</f>
        <v>0.6</v>
      </c>
      <c r="E7" s="7">
        <f>Autoevaluación!R104/SUM(Autoevaluación!R102:R105)</f>
        <v>0.4</v>
      </c>
      <c r="F7" s="7">
        <f>Autoevaluación!R105/SUM(Autoevaluación!R102:R105)</f>
        <v>0</v>
      </c>
      <c r="G7" s="331"/>
      <c r="H7" s="17" t="e">
        <f>Autoevaluación!S102/SUM(Autoevaluación!S102:S105)</f>
        <v>#DIV/0!</v>
      </c>
      <c r="I7" s="7" t="e">
        <f>Autoevaluación!S103/SUM(Autoevaluación!S102:S105)</f>
        <v>#DIV/0!</v>
      </c>
      <c r="J7" s="7" t="e">
        <f>Autoevaluación!S104/SUM(Autoevaluación!S102:S105)</f>
        <v>#DIV/0!</v>
      </c>
      <c r="K7" s="7" t="e">
        <f>Autoevaluación!S105/SUM(Autoevaluación!S102:S105)</f>
        <v>#DIV/0!</v>
      </c>
      <c r="L7" s="318"/>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0.25</v>
      </c>
      <c r="E8" s="7">
        <f>Autoevaluación!R116/SUM(Autoevaluación!R114:R117)</f>
        <v>0.75</v>
      </c>
      <c r="F8" s="7">
        <f>Autoevaluación!R117/SUM(Autoevaluación!R114:R117)</f>
        <v>0</v>
      </c>
      <c r="G8" s="331"/>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318"/>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31"/>
      <c r="H9" s="7"/>
      <c r="I9" s="7"/>
      <c r="J9" s="7"/>
      <c r="K9" s="7"/>
      <c r="L9" s="318"/>
      <c r="M9" s="7"/>
      <c r="N9" s="7"/>
      <c r="O9" s="7"/>
      <c r="P9" s="7"/>
      <c r="Q9" s="53"/>
      <c r="R9" s="7"/>
      <c r="S9" s="7"/>
      <c r="T9" s="7"/>
      <c r="U9" s="7"/>
    </row>
    <row r="10" spans="2:22" ht="42" customHeight="1" x14ac:dyDescent="0.2">
      <c r="B10" s="15" t="s">
        <v>138</v>
      </c>
      <c r="C10" s="12">
        <f>AVERAGE(C4:C9)</f>
        <v>9.5238095238095233E-2</v>
      </c>
      <c r="D10" s="12">
        <f>AVERAGE(D4:D9)</f>
        <v>0.54619047619047623</v>
      </c>
      <c r="E10" s="12">
        <f>AVERAGE(E4:E9)</f>
        <v>0.35857142857142854</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9" t="s">
        <v>179</v>
      </c>
      <c r="C12" s="319"/>
      <c r="D12" s="319"/>
      <c r="E12" s="319"/>
      <c r="F12" s="319"/>
      <c r="G12" s="319"/>
      <c r="H12" s="319"/>
      <c r="I12" s="319"/>
      <c r="J12" s="319"/>
      <c r="K12" s="319"/>
      <c r="L12" s="319"/>
      <c r="M12" s="319"/>
      <c r="N12" s="319"/>
      <c r="O12" s="319"/>
      <c r="P12" s="319"/>
      <c r="Q12" s="319"/>
      <c r="R12" s="319"/>
      <c r="S12" s="319"/>
      <c r="T12" s="319"/>
      <c r="U12" s="319"/>
    </row>
    <row r="13" spans="2:22" ht="24.95" customHeight="1" x14ac:dyDescent="0.2">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2">
      <c r="B14" s="283" t="s">
        <v>364</v>
      </c>
      <c r="C14" s="283"/>
      <c r="D14" s="283"/>
      <c r="E14" s="283"/>
      <c r="F14" s="283"/>
      <c r="G14" s="283"/>
      <c r="H14" s="283"/>
      <c r="I14" s="283"/>
      <c r="J14" s="283"/>
      <c r="K14" s="283"/>
      <c r="L14" s="283"/>
      <c r="M14" s="283"/>
      <c r="N14" s="283"/>
      <c r="O14" s="283"/>
      <c r="P14" s="283"/>
      <c r="Q14" s="283"/>
      <c r="R14" s="283"/>
      <c r="S14" s="283"/>
      <c r="T14" s="283"/>
      <c r="U14" s="283"/>
    </row>
    <row r="15" spans="2:22" ht="60" customHeight="1" x14ac:dyDescent="0.2">
      <c r="B15" s="283" t="s">
        <v>365</v>
      </c>
      <c r="C15" s="283"/>
      <c r="D15" s="283"/>
      <c r="E15" s="283"/>
      <c r="F15" s="283"/>
      <c r="G15" s="283"/>
      <c r="H15" s="283"/>
      <c r="I15" s="283"/>
      <c r="J15" s="283"/>
      <c r="K15" s="283"/>
      <c r="L15" s="283"/>
      <c r="M15" s="283"/>
      <c r="N15" s="283"/>
      <c r="O15" s="283"/>
      <c r="P15" s="283"/>
      <c r="Q15" s="283"/>
      <c r="R15" s="283"/>
      <c r="S15" s="283"/>
      <c r="T15" s="283"/>
      <c r="U15" s="283"/>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283" t="s">
        <v>366</v>
      </c>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2">
      <c r="B18" s="283" t="s">
        <v>367</v>
      </c>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2">
      <c r="B19" s="283" t="s">
        <v>368</v>
      </c>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8" t="s">
        <v>180</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12" t="s">
        <v>28</v>
      </c>
      <c r="C22" s="313"/>
      <c r="D22" s="313"/>
      <c r="E22" s="313"/>
      <c r="F22" s="313"/>
      <c r="G22" s="313"/>
      <c r="H22" s="313"/>
      <c r="I22" s="313"/>
      <c r="J22" s="313"/>
      <c r="K22" s="313"/>
      <c r="L22" s="313"/>
      <c r="M22" s="313"/>
      <c r="N22" s="313"/>
      <c r="O22" s="313"/>
      <c r="P22" s="313"/>
      <c r="Q22" s="313"/>
      <c r="R22" s="313"/>
      <c r="S22" s="313"/>
      <c r="T22" s="313"/>
      <c r="U22" s="313"/>
    </row>
    <row r="23" spans="2:21" ht="60" customHeight="1" x14ac:dyDescent="0.2">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2">
      <c r="B24" s="283"/>
      <c r="C24" s="283"/>
      <c r="D24" s="283"/>
      <c r="E24" s="283"/>
      <c r="F24" s="283"/>
      <c r="G24" s="283"/>
      <c r="H24" s="283"/>
      <c r="I24" s="283"/>
      <c r="J24" s="283"/>
      <c r="K24" s="283"/>
      <c r="L24" s="283"/>
      <c r="M24" s="283"/>
      <c r="N24" s="283"/>
      <c r="O24" s="283"/>
      <c r="P24" s="283"/>
      <c r="Q24" s="283"/>
      <c r="R24" s="283"/>
      <c r="S24" s="283"/>
      <c r="T24" s="283"/>
      <c r="U24" s="283"/>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2">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2">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5" t="s">
        <v>181</v>
      </c>
      <c r="C30" s="315"/>
      <c r="D30" s="315"/>
      <c r="E30" s="315"/>
      <c r="F30" s="315"/>
      <c r="G30" s="315"/>
      <c r="H30" s="315"/>
      <c r="I30" s="315"/>
      <c r="J30" s="315"/>
      <c r="K30" s="315"/>
      <c r="L30" s="315"/>
      <c r="M30" s="315"/>
      <c r="N30" s="315"/>
      <c r="O30" s="315"/>
      <c r="P30" s="315"/>
      <c r="Q30" s="315"/>
      <c r="R30" s="315"/>
      <c r="S30" s="315"/>
      <c r="T30" s="315"/>
      <c r="U30" s="315"/>
    </row>
    <row r="31" spans="2:21" ht="24.95" customHeight="1" x14ac:dyDescent="0.2">
      <c r="B31" s="329"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2">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2">
      <c r="B33" s="283"/>
      <c r="C33" s="283"/>
      <c r="D33" s="283"/>
      <c r="E33" s="283"/>
      <c r="F33" s="283"/>
      <c r="G33" s="283"/>
      <c r="H33" s="283"/>
      <c r="I33" s="283"/>
      <c r="J33" s="283"/>
      <c r="K33" s="283"/>
      <c r="L33" s="283"/>
      <c r="M33" s="283"/>
      <c r="N33" s="283"/>
      <c r="O33" s="283"/>
      <c r="P33" s="283"/>
      <c r="Q33" s="283"/>
      <c r="R33" s="283"/>
      <c r="S33" s="283"/>
      <c r="T33" s="283"/>
      <c r="U33" s="283"/>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2">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2">
      <c r="B37" s="283"/>
      <c r="C37" s="283"/>
      <c r="D37" s="283"/>
      <c r="E37" s="283"/>
      <c r="F37" s="283"/>
      <c r="G37" s="283"/>
      <c r="H37" s="283"/>
      <c r="I37" s="283"/>
      <c r="J37" s="283"/>
      <c r="K37" s="283"/>
      <c r="L37" s="283"/>
      <c r="M37" s="283"/>
      <c r="N37" s="283"/>
      <c r="O37" s="283"/>
      <c r="P37" s="283"/>
      <c r="Q37" s="283"/>
      <c r="R37" s="283"/>
      <c r="S37" s="283"/>
      <c r="T37" s="283"/>
      <c r="U37" s="283"/>
    </row>
    <row r="39" spans="2:21" x14ac:dyDescent="0.2">
      <c r="B39" s="311" t="s">
        <v>182</v>
      </c>
      <c r="C39" s="311"/>
      <c r="D39" s="311"/>
      <c r="E39" s="311"/>
      <c r="F39" s="311"/>
      <c r="G39" s="311"/>
      <c r="H39" s="311"/>
      <c r="I39" s="311"/>
      <c r="J39" s="311"/>
      <c r="K39" s="311"/>
      <c r="L39" s="311"/>
      <c r="M39" s="311"/>
      <c r="N39" s="311"/>
      <c r="O39" s="311"/>
      <c r="P39" s="311"/>
      <c r="Q39" s="311"/>
      <c r="R39" s="311"/>
      <c r="S39" s="311"/>
      <c r="T39" s="311"/>
      <c r="U39" s="311"/>
    </row>
    <row r="40" spans="2:21" ht="19.5" x14ac:dyDescent="0.2">
      <c r="B40" s="329" t="s">
        <v>28</v>
      </c>
      <c r="C40" s="329"/>
      <c r="D40" s="329"/>
      <c r="E40" s="329"/>
      <c r="F40" s="329"/>
      <c r="G40" s="329"/>
      <c r="H40" s="329"/>
      <c r="I40" s="329"/>
      <c r="J40" s="329"/>
      <c r="K40" s="329"/>
      <c r="L40" s="329"/>
      <c r="M40" s="329"/>
      <c r="N40" s="329"/>
      <c r="O40" s="329"/>
      <c r="P40" s="329"/>
      <c r="Q40" s="329"/>
      <c r="R40" s="329"/>
      <c r="S40" s="329"/>
      <c r="T40" s="329"/>
      <c r="U40" s="329"/>
    </row>
    <row r="41" spans="2:21" ht="50.25" customHeight="1" x14ac:dyDescent="0.2">
      <c r="B41" s="283"/>
      <c r="C41" s="283"/>
      <c r="D41" s="283"/>
      <c r="E41" s="283"/>
      <c r="F41" s="283"/>
      <c r="G41" s="283"/>
      <c r="H41" s="283"/>
      <c r="I41" s="283"/>
      <c r="J41" s="283"/>
      <c r="K41" s="283"/>
      <c r="L41" s="283"/>
      <c r="M41" s="283"/>
      <c r="N41" s="283"/>
      <c r="O41" s="283"/>
      <c r="P41" s="283"/>
      <c r="Q41" s="283"/>
      <c r="R41" s="283"/>
      <c r="S41" s="283"/>
      <c r="T41" s="283"/>
      <c r="U41" s="283"/>
    </row>
    <row r="42" spans="2:21" ht="51.75" customHeight="1" x14ac:dyDescent="0.2">
      <c r="B42" s="283"/>
      <c r="C42" s="283"/>
      <c r="D42" s="283"/>
      <c r="E42" s="283"/>
      <c r="F42" s="283"/>
      <c r="G42" s="283"/>
      <c r="H42" s="283"/>
      <c r="I42" s="283"/>
      <c r="J42" s="283"/>
      <c r="K42" s="283"/>
      <c r="L42" s="283"/>
      <c r="M42" s="283"/>
      <c r="N42" s="283"/>
      <c r="O42" s="283"/>
      <c r="P42" s="283"/>
      <c r="Q42" s="283"/>
      <c r="R42" s="283"/>
      <c r="S42" s="283"/>
      <c r="T42" s="283"/>
      <c r="U42" s="283"/>
    </row>
    <row r="43" spans="2:21" ht="19.5" x14ac:dyDescent="0.2">
      <c r="B43" s="314" t="s">
        <v>123</v>
      </c>
      <c r="C43" s="314"/>
      <c r="D43" s="314"/>
      <c r="E43" s="314"/>
      <c r="F43" s="314"/>
      <c r="G43" s="314"/>
      <c r="H43" s="314"/>
      <c r="I43" s="314"/>
      <c r="J43" s="314"/>
      <c r="K43" s="314"/>
      <c r="L43" s="314"/>
      <c r="M43" s="314"/>
      <c r="N43" s="314"/>
      <c r="O43" s="314"/>
      <c r="P43" s="314"/>
      <c r="Q43" s="314"/>
      <c r="R43" s="314"/>
      <c r="S43" s="314"/>
      <c r="T43" s="314"/>
      <c r="U43" s="314"/>
    </row>
    <row r="44" spans="2:21" ht="45" customHeight="1" x14ac:dyDescent="0.2">
      <c r="B44" s="283"/>
      <c r="C44" s="283"/>
      <c r="D44" s="283"/>
      <c r="E44" s="283"/>
      <c r="F44" s="283"/>
      <c r="G44" s="283"/>
      <c r="H44" s="283"/>
      <c r="I44" s="283"/>
      <c r="J44" s="283"/>
      <c r="K44" s="283"/>
      <c r="L44" s="283"/>
      <c r="M44" s="283"/>
      <c r="N44" s="283"/>
      <c r="O44" s="283"/>
      <c r="P44" s="283"/>
      <c r="Q44" s="283"/>
      <c r="R44" s="283"/>
      <c r="S44" s="283"/>
      <c r="T44" s="283"/>
      <c r="U44" s="283"/>
    </row>
    <row r="45" spans="2:21" ht="52.5" customHeight="1" x14ac:dyDescent="0.2">
      <c r="B45" s="283"/>
      <c r="C45" s="283"/>
      <c r="D45" s="283"/>
      <c r="E45" s="283"/>
      <c r="F45" s="283"/>
      <c r="G45" s="283"/>
      <c r="H45" s="283"/>
      <c r="I45" s="283"/>
      <c r="J45" s="283"/>
      <c r="K45" s="283"/>
      <c r="L45" s="283"/>
      <c r="M45" s="283"/>
      <c r="N45" s="283"/>
      <c r="O45" s="283"/>
      <c r="P45" s="283"/>
      <c r="Q45" s="283"/>
      <c r="R45" s="283"/>
      <c r="S45" s="283"/>
      <c r="T45" s="283"/>
      <c r="U45" s="283"/>
    </row>
    <row r="46" spans="2:21" ht="55.5" customHeight="1" x14ac:dyDescent="0.2">
      <c r="B46" s="283"/>
      <c r="C46" s="283"/>
      <c r="D46" s="283"/>
      <c r="E46" s="283"/>
      <c r="F46" s="283"/>
      <c r="G46" s="283"/>
      <c r="H46" s="283"/>
      <c r="I46" s="283"/>
      <c r="J46" s="283"/>
      <c r="K46" s="283"/>
      <c r="L46" s="283"/>
      <c r="M46" s="283"/>
      <c r="N46" s="283"/>
      <c r="O46" s="283"/>
      <c r="P46" s="283"/>
      <c r="Q46" s="283"/>
      <c r="R46" s="283"/>
      <c r="S46" s="283"/>
      <c r="T46" s="283"/>
      <c r="U46" s="28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12" zoomScale="70" zoomScaleNormal="70" workbookViewId="0">
      <selection activeCell="B19" sqref="B19:U19"/>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2" t="s">
        <v>24</v>
      </c>
      <c r="C2" s="319" t="s">
        <v>179</v>
      </c>
      <c r="D2" s="319"/>
      <c r="E2" s="319"/>
      <c r="F2" s="319"/>
      <c r="G2" s="2"/>
      <c r="H2" s="320" t="s">
        <v>180</v>
      </c>
      <c r="I2" s="320"/>
      <c r="J2" s="320"/>
      <c r="K2" s="320"/>
      <c r="L2" s="2"/>
      <c r="M2" s="334" t="s">
        <v>181</v>
      </c>
      <c r="N2" s="334"/>
      <c r="O2" s="334"/>
      <c r="P2" s="334"/>
      <c r="Q2" s="55"/>
      <c r="R2" s="311" t="s">
        <v>182</v>
      </c>
      <c r="S2" s="311"/>
      <c r="T2" s="311"/>
      <c r="U2" s="311"/>
      <c r="V2" s="316"/>
    </row>
    <row r="3" spans="2:22" ht="24.75" customHeight="1" thickBot="1" x14ac:dyDescent="0.25">
      <c r="B3" s="333"/>
      <c r="C3" s="3">
        <v>1</v>
      </c>
      <c r="D3" s="3">
        <v>2</v>
      </c>
      <c r="E3" s="4">
        <v>3</v>
      </c>
      <c r="F3" s="5">
        <v>4</v>
      </c>
      <c r="G3" s="330"/>
      <c r="H3" s="3">
        <v>1</v>
      </c>
      <c r="I3" s="3">
        <v>2</v>
      </c>
      <c r="J3" s="4">
        <v>3</v>
      </c>
      <c r="K3" s="5">
        <v>4</v>
      </c>
      <c r="L3" s="317"/>
      <c r="M3" s="3">
        <v>1</v>
      </c>
      <c r="N3" s="3">
        <v>2</v>
      </c>
      <c r="O3" s="4">
        <v>3</v>
      </c>
      <c r="P3" s="5">
        <v>4</v>
      </c>
      <c r="Q3" s="56"/>
      <c r="R3" s="3">
        <v>1</v>
      </c>
      <c r="S3" s="3">
        <v>2</v>
      </c>
      <c r="T3" s="4">
        <v>3</v>
      </c>
      <c r="U3" s="5">
        <v>4</v>
      </c>
      <c r="V3" s="316"/>
    </row>
    <row r="4" spans="2:22" ht="38.1" customHeight="1" thickTop="1" thickBot="1" x14ac:dyDescent="0.25">
      <c r="B4" s="40" t="s">
        <v>5</v>
      </c>
      <c r="C4" s="36">
        <f>Autoevaluación!R122/SUM(Autoevaluación!R122:R125)</f>
        <v>0.5</v>
      </c>
      <c r="D4" s="7">
        <f>Autoevaluación!R123/SUM(Autoevaluación!R122:R125)</f>
        <v>0.5</v>
      </c>
      <c r="E4" s="7">
        <f>Autoevaluación!R124/SUM(Autoevaluación!R122:R125)</f>
        <v>0</v>
      </c>
      <c r="F4" s="7">
        <f>Autoevaluación!R125/SUM(Autoevaluación!R122:R125)</f>
        <v>0</v>
      </c>
      <c r="G4" s="331"/>
      <c r="H4" s="7" t="e">
        <f>Autoevaluación!S122/SUM(Autoevaluación!S122:S125)</f>
        <v>#DIV/0!</v>
      </c>
      <c r="I4" s="7" t="e">
        <f>Autoevaluación!S123/SUM(Autoevaluación!S122:S125)</f>
        <v>#DIV/0!</v>
      </c>
      <c r="J4" s="7" t="e">
        <f>Autoevaluación!S124/SUM(Autoevaluación!S122:S125)</f>
        <v>#DIV/0!</v>
      </c>
      <c r="K4" s="7" t="e">
        <f>Autoevaluación!S125/SUM(Autoevaluación!S122:S125)</f>
        <v>#DIV/0!</v>
      </c>
      <c r="L4" s="318"/>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v>
      </c>
      <c r="D5" s="7">
        <f>Autoevaluación!R129/SUM(Autoevaluación!R128:R131)</f>
        <v>0.5</v>
      </c>
      <c r="E5" s="7">
        <f>Autoevaluación!R130/SUM(Autoevaluación!R128:R131)</f>
        <v>0.5</v>
      </c>
      <c r="F5" s="7">
        <f>Autoevaluación!R131/SUM(Autoevaluación!R128:R131)</f>
        <v>0</v>
      </c>
      <c r="G5" s="331"/>
      <c r="H5" s="7" t="e">
        <f>Autoevaluación!S128/SUM(Autoevaluación!S128:S131)</f>
        <v>#DIV/0!</v>
      </c>
      <c r="I5" s="7" t="e">
        <f>Autoevaluación!S129/SUM(Autoevaluación!S128:S131)</f>
        <v>#DIV/0!</v>
      </c>
      <c r="J5" s="7" t="e">
        <f>Autoevaluación!S130/SUM(Autoevaluación!S128:S131)</f>
        <v>#DIV/0!</v>
      </c>
      <c r="K5" s="7" t="e">
        <f>Autoevaluación!S131/SUM(Autoevaluación!S128:S131)</f>
        <v>#DIV/0!</v>
      </c>
      <c r="L5" s="318"/>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v>
      </c>
      <c r="D6" s="7">
        <f>Autoevaluación!R135/SUM(Autoevaluación!R134:R137)</f>
        <v>0.33333333333333331</v>
      </c>
      <c r="E6" s="7">
        <f>Autoevaluación!R136/SUM(Autoevaluación!R134:R137)</f>
        <v>0.66666666666666663</v>
      </c>
      <c r="F6" s="7">
        <f>Autoevaluación!R137/SUM(Autoevaluación!R134:R137)</f>
        <v>0</v>
      </c>
      <c r="G6" s="331"/>
      <c r="H6" s="7" t="e">
        <f>Autoevaluación!S134/SUM(Autoevaluación!S134:S137)</f>
        <v>#DIV/0!</v>
      </c>
      <c r="I6" s="7" t="e">
        <f>Autoevaluación!S135/SUM(Autoevaluación!S134:S137)</f>
        <v>#DIV/0!</v>
      </c>
      <c r="J6" s="7" t="e">
        <f>Autoevaluación!S136/SUM(Autoevaluación!S134:S137)</f>
        <v>#DIV/0!</v>
      </c>
      <c r="K6" s="7" t="e">
        <f>Autoevaluación!S137/SUM(Autoevaluación!S134:S137)</f>
        <v>#DIV/0!</v>
      </c>
      <c r="L6" s="318"/>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1</v>
      </c>
      <c r="D7" s="7">
        <f>Autoevaluación!R140/SUM(Autoevaluación!R139:R142)</f>
        <v>0</v>
      </c>
      <c r="E7" s="7">
        <f>Autoevaluación!R141/SUM(Autoevaluación!R139:R142)</f>
        <v>0</v>
      </c>
      <c r="F7" s="7">
        <f>Autoevaluación!R142/SUM(Autoevaluación!R139:R142)</f>
        <v>0</v>
      </c>
      <c r="G7" s="331"/>
      <c r="H7" s="7" t="e">
        <f>Autoevaluación!S139/SUM(Autoevaluación!S139:S142)</f>
        <v>#DIV/0!</v>
      </c>
      <c r="I7" s="7" t="e">
        <f>Autoevaluación!S140/SUM(Autoevaluación!S139:S142)</f>
        <v>#DIV/0!</v>
      </c>
      <c r="J7" s="7" t="e">
        <f>Autoevaluación!S141/SUM(Autoevaluación!S139:S142)</f>
        <v>#DIV/0!</v>
      </c>
      <c r="K7" s="7" t="e">
        <f>Autoevaluación!S142/SUM(Autoevaluación!S139:S142)</f>
        <v>#DIV/0!</v>
      </c>
      <c r="L7" s="318"/>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31"/>
      <c r="H8" s="7"/>
      <c r="I8" s="7"/>
      <c r="J8" s="7"/>
      <c r="K8" s="7"/>
      <c r="L8" s="318"/>
      <c r="M8" s="7"/>
      <c r="N8" s="7"/>
      <c r="O8" s="7"/>
      <c r="P8" s="7"/>
      <c r="Q8" s="53"/>
      <c r="R8" s="7"/>
      <c r="S8" s="7"/>
      <c r="T8" s="7"/>
      <c r="U8" s="7"/>
    </row>
    <row r="9" spans="2:22" ht="38.1" customHeight="1" x14ac:dyDescent="0.2">
      <c r="B9" s="6"/>
      <c r="C9" s="7"/>
      <c r="D9" s="7"/>
      <c r="E9" s="7"/>
      <c r="F9" s="7"/>
      <c r="G9" s="331"/>
      <c r="H9" s="7"/>
      <c r="I9" s="7"/>
      <c r="J9" s="7"/>
      <c r="K9" s="7"/>
      <c r="L9" s="318"/>
      <c r="M9" s="7"/>
      <c r="N9" s="7"/>
      <c r="O9" s="7"/>
      <c r="P9" s="7"/>
      <c r="Q9" s="53"/>
      <c r="R9" s="7"/>
      <c r="S9" s="7"/>
      <c r="T9" s="7"/>
      <c r="U9" s="7"/>
    </row>
    <row r="10" spans="2:22" ht="42" customHeight="1" x14ac:dyDescent="0.2">
      <c r="B10" s="15" t="s">
        <v>139</v>
      </c>
      <c r="C10" s="12">
        <f>AVERAGE(C4:C9)</f>
        <v>0.375</v>
      </c>
      <c r="D10" s="12">
        <f>AVERAGE(D4:D9)</f>
        <v>0.33333333333333331</v>
      </c>
      <c r="E10" s="12">
        <f>AVERAGE(E4:E9)</f>
        <v>0.29166666666666663</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9" t="s">
        <v>179</v>
      </c>
      <c r="C12" s="319"/>
      <c r="D12" s="319"/>
      <c r="E12" s="319"/>
      <c r="F12" s="319"/>
      <c r="G12" s="319"/>
      <c r="H12" s="319"/>
      <c r="I12" s="319"/>
      <c r="J12" s="319"/>
      <c r="K12" s="319"/>
      <c r="L12" s="319"/>
      <c r="M12" s="319"/>
      <c r="N12" s="319"/>
      <c r="O12" s="319"/>
      <c r="P12" s="319"/>
      <c r="Q12" s="319"/>
      <c r="R12" s="319"/>
      <c r="S12" s="319"/>
      <c r="T12" s="319"/>
      <c r="U12" s="319"/>
    </row>
    <row r="13" spans="2:22" ht="24.95" customHeight="1" x14ac:dyDescent="0.2">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2">
      <c r="B14" s="283" t="s">
        <v>369</v>
      </c>
      <c r="C14" s="283"/>
      <c r="D14" s="283"/>
      <c r="E14" s="283"/>
      <c r="F14" s="283"/>
      <c r="G14" s="283"/>
      <c r="H14" s="283"/>
      <c r="I14" s="283"/>
      <c r="J14" s="283"/>
      <c r="K14" s="283"/>
      <c r="L14" s="283"/>
      <c r="M14" s="283"/>
      <c r="N14" s="283"/>
      <c r="O14" s="283"/>
      <c r="P14" s="283"/>
      <c r="Q14" s="283"/>
      <c r="R14" s="283"/>
      <c r="S14" s="283"/>
      <c r="T14" s="283"/>
      <c r="U14" s="283"/>
    </row>
    <row r="15" spans="2:22" ht="60" customHeight="1" x14ac:dyDescent="0.2">
      <c r="B15" s="283" t="s">
        <v>370</v>
      </c>
      <c r="C15" s="283"/>
      <c r="D15" s="283"/>
      <c r="E15" s="283"/>
      <c r="F15" s="283"/>
      <c r="G15" s="283"/>
      <c r="H15" s="283"/>
      <c r="I15" s="283"/>
      <c r="J15" s="283"/>
      <c r="K15" s="283"/>
      <c r="L15" s="283"/>
      <c r="M15" s="283"/>
      <c r="N15" s="283"/>
      <c r="O15" s="283"/>
      <c r="P15" s="283"/>
      <c r="Q15" s="283"/>
      <c r="R15" s="283"/>
      <c r="S15" s="283"/>
      <c r="T15" s="283"/>
      <c r="U15" s="283"/>
    </row>
    <row r="16" spans="2:22" s="14" customFormat="1" ht="24.95" customHeight="1" x14ac:dyDescent="0.2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2">
      <c r="B17" s="283" t="s">
        <v>371</v>
      </c>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2">
      <c r="B18" s="283" t="s">
        <v>372</v>
      </c>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2">
      <c r="B19" s="283" t="s">
        <v>404</v>
      </c>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8" t="s">
        <v>180</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2">
      <c r="B24" s="283"/>
      <c r="C24" s="283"/>
      <c r="D24" s="283"/>
      <c r="E24" s="283"/>
      <c r="F24" s="283"/>
      <c r="G24" s="283"/>
      <c r="H24" s="283"/>
      <c r="I24" s="283"/>
      <c r="J24" s="283"/>
      <c r="K24" s="283"/>
      <c r="L24" s="283"/>
      <c r="M24" s="283"/>
      <c r="N24" s="283"/>
      <c r="O24" s="283"/>
      <c r="P24" s="283"/>
      <c r="Q24" s="283"/>
      <c r="R24" s="283"/>
      <c r="S24" s="283"/>
      <c r="T24" s="283"/>
      <c r="U24" s="283"/>
    </row>
    <row r="25" spans="2:21" s="14" customFormat="1" ht="24.95" customHeight="1" x14ac:dyDescent="0.2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2">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2">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2">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5" t="s">
        <v>181</v>
      </c>
      <c r="C30" s="315"/>
      <c r="D30" s="315"/>
      <c r="E30" s="315"/>
      <c r="F30" s="315"/>
      <c r="G30" s="315"/>
      <c r="H30" s="315"/>
      <c r="I30" s="315"/>
      <c r="J30" s="315"/>
      <c r="K30" s="315"/>
      <c r="L30" s="315"/>
      <c r="M30" s="315"/>
      <c r="N30" s="315"/>
      <c r="O30" s="315"/>
      <c r="P30" s="315"/>
      <c r="Q30" s="315"/>
      <c r="R30" s="315"/>
      <c r="S30" s="315"/>
      <c r="T30" s="315"/>
      <c r="U30" s="315"/>
    </row>
    <row r="31" spans="2:21" ht="24.95" customHeight="1" x14ac:dyDescent="0.2">
      <c r="B31" s="312" t="s">
        <v>28</v>
      </c>
      <c r="C31" s="313"/>
      <c r="D31" s="313"/>
      <c r="E31" s="313"/>
      <c r="F31" s="313"/>
      <c r="G31" s="313"/>
      <c r="H31" s="313"/>
      <c r="I31" s="313"/>
      <c r="J31" s="313"/>
      <c r="K31" s="313"/>
      <c r="L31" s="313"/>
      <c r="M31" s="313"/>
      <c r="N31" s="313"/>
      <c r="O31" s="313"/>
      <c r="P31" s="313"/>
      <c r="Q31" s="313"/>
      <c r="R31" s="313"/>
      <c r="S31" s="313"/>
      <c r="T31" s="313"/>
      <c r="U31" s="313"/>
    </row>
    <row r="32" spans="2:21" ht="60" customHeight="1" x14ac:dyDescent="0.2">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2">
      <c r="B33" s="283"/>
      <c r="C33" s="283"/>
      <c r="D33" s="283"/>
      <c r="E33" s="283"/>
      <c r="F33" s="283"/>
      <c r="G33" s="283"/>
      <c r="H33" s="283"/>
      <c r="I33" s="283"/>
      <c r="J33" s="283"/>
      <c r="K33" s="283"/>
      <c r="L33" s="283"/>
      <c r="M33" s="283"/>
      <c r="N33" s="283"/>
      <c r="O33" s="283"/>
      <c r="P33" s="283"/>
      <c r="Q33" s="283"/>
      <c r="R33" s="283"/>
      <c r="S33" s="283"/>
      <c r="T33" s="283"/>
      <c r="U33" s="283"/>
    </row>
    <row r="34" spans="2:21" s="14" customFormat="1" ht="24.95" customHeight="1" x14ac:dyDescent="0.2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2">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2">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2">
      <c r="B37" s="283"/>
      <c r="C37" s="283"/>
      <c r="D37" s="283"/>
      <c r="E37" s="283"/>
      <c r="F37" s="283"/>
      <c r="G37" s="283"/>
      <c r="H37" s="283"/>
      <c r="I37" s="283"/>
      <c r="J37" s="283"/>
      <c r="K37" s="283"/>
      <c r="L37" s="283"/>
      <c r="M37" s="283"/>
      <c r="N37" s="283"/>
      <c r="O37" s="283"/>
      <c r="P37" s="283"/>
      <c r="Q37" s="283"/>
      <c r="R37" s="283"/>
      <c r="S37" s="283"/>
      <c r="T37" s="283"/>
      <c r="U37" s="283"/>
    </row>
    <row r="40" spans="2:21" x14ac:dyDescent="0.2">
      <c r="B40" s="311" t="s">
        <v>182</v>
      </c>
      <c r="C40" s="311"/>
      <c r="D40" s="311"/>
      <c r="E40" s="311"/>
      <c r="F40" s="311"/>
      <c r="G40" s="311"/>
      <c r="H40" s="311"/>
      <c r="I40" s="311"/>
      <c r="J40" s="311"/>
      <c r="K40" s="311"/>
      <c r="L40" s="311"/>
      <c r="M40" s="311"/>
      <c r="N40" s="311"/>
      <c r="O40" s="311"/>
      <c r="P40" s="311"/>
      <c r="Q40" s="311"/>
      <c r="R40" s="311"/>
      <c r="S40" s="311"/>
      <c r="T40" s="311"/>
      <c r="U40" s="311"/>
    </row>
    <row r="41" spans="2:21" ht="19.5" x14ac:dyDescent="0.2">
      <c r="B41" s="312" t="s">
        <v>28</v>
      </c>
      <c r="C41" s="313"/>
      <c r="D41" s="313"/>
      <c r="E41" s="313"/>
      <c r="F41" s="313"/>
      <c r="G41" s="313"/>
      <c r="H41" s="313"/>
      <c r="I41" s="313"/>
      <c r="J41" s="313"/>
      <c r="K41" s="313"/>
      <c r="L41" s="313"/>
      <c r="M41" s="313"/>
      <c r="N41" s="313"/>
      <c r="O41" s="313"/>
      <c r="P41" s="313"/>
      <c r="Q41" s="313"/>
      <c r="R41" s="313"/>
      <c r="S41" s="313"/>
      <c r="T41" s="313"/>
      <c r="U41" s="313"/>
    </row>
    <row r="42" spans="2:21" ht="62.25" customHeight="1" x14ac:dyDescent="0.2">
      <c r="B42" s="283"/>
      <c r="C42" s="283"/>
      <c r="D42" s="283"/>
      <c r="E42" s="283"/>
      <c r="F42" s="283"/>
      <c r="G42" s="283"/>
      <c r="H42" s="283"/>
      <c r="I42" s="283"/>
      <c r="J42" s="283"/>
      <c r="K42" s="283"/>
      <c r="L42" s="283"/>
      <c r="M42" s="283"/>
      <c r="N42" s="283"/>
      <c r="O42" s="283"/>
      <c r="P42" s="283"/>
      <c r="Q42" s="283"/>
      <c r="R42" s="283"/>
      <c r="S42" s="283"/>
      <c r="T42" s="283"/>
      <c r="U42" s="283"/>
    </row>
    <row r="43" spans="2:21" ht="64.5" customHeight="1" x14ac:dyDescent="0.2">
      <c r="B43" s="283"/>
      <c r="C43" s="283"/>
      <c r="D43" s="283"/>
      <c r="E43" s="283"/>
      <c r="F43" s="283"/>
      <c r="G43" s="283"/>
      <c r="H43" s="283"/>
      <c r="I43" s="283"/>
      <c r="J43" s="283"/>
      <c r="K43" s="283"/>
      <c r="L43" s="283"/>
      <c r="M43" s="283"/>
      <c r="N43" s="283"/>
      <c r="O43" s="283"/>
      <c r="P43" s="283"/>
      <c r="Q43" s="283"/>
      <c r="R43" s="283"/>
      <c r="S43" s="283"/>
      <c r="T43" s="283"/>
      <c r="U43" s="283"/>
    </row>
    <row r="44" spans="2:21" ht="19.5" x14ac:dyDescent="0.2">
      <c r="B44" s="314" t="s">
        <v>123</v>
      </c>
      <c r="C44" s="314"/>
      <c r="D44" s="314"/>
      <c r="E44" s="314"/>
      <c r="F44" s="314"/>
      <c r="G44" s="314"/>
      <c r="H44" s="314"/>
      <c r="I44" s="314"/>
      <c r="J44" s="314"/>
      <c r="K44" s="314"/>
      <c r="L44" s="314"/>
      <c r="M44" s="314"/>
      <c r="N44" s="314"/>
      <c r="O44" s="314"/>
      <c r="P44" s="314"/>
      <c r="Q44" s="314"/>
      <c r="R44" s="314"/>
      <c r="S44" s="314"/>
      <c r="T44" s="314"/>
      <c r="U44" s="314"/>
    </row>
    <row r="45" spans="2:21" ht="54.75" customHeight="1" x14ac:dyDescent="0.2">
      <c r="B45" s="283"/>
      <c r="C45" s="283"/>
      <c r="D45" s="283"/>
      <c r="E45" s="283"/>
      <c r="F45" s="283"/>
      <c r="G45" s="283"/>
      <c r="H45" s="283"/>
      <c r="I45" s="283"/>
      <c r="J45" s="283"/>
      <c r="K45" s="283"/>
      <c r="L45" s="283"/>
      <c r="M45" s="283"/>
      <c r="N45" s="283"/>
      <c r="O45" s="283"/>
      <c r="P45" s="283"/>
      <c r="Q45" s="283"/>
      <c r="R45" s="283"/>
      <c r="S45" s="283"/>
      <c r="T45" s="283"/>
      <c r="U45" s="283"/>
    </row>
    <row r="46" spans="2:21" ht="61.5" customHeight="1" x14ac:dyDescent="0.2">
      <c r="B46" s="283"/>
      <c r="C46" s="283"/>
      <c r="D46" s="283"/>
      <c r="E46" s="283"/>
      <c r="F46" s="283"/>
      <c r="G46" s="283"/>
      <c r="H46" s="283"/>
      <c r="I46" s="283"/>
      <c r="J46" s="283"/>
      <c r="K46" s="283"/>
      <c r="L46" s="283"/>
      <c r="M46" s="283"/>
      <c r="N46" s="283"/>
      <c r="O46" s="283"/>
      <c r="P46" s="283"/>
      <c r="Q46" s="283"/>
      <c r="R46" s="283"/>
      <c r="S46" s="283"/>
      <c r="T46" s="283"/>
      <c r="U46" s="283"/>
    </row>
    <row r="47" spans="2:21" ht="64.5" customHeight="1" x14ac:dyDescent="0.2">
      <c r="B47" s="283"/>
      <c r="C47" s="283"/>
      <c r="D47" s="283"/>
      <c r="E47" s="283"/>
      <c r="F47" s="283"/>
      <c r="G47" s="283"/>
      <c r="H47" s="283"/>
      <c r="I47" s="283"/>
      <c r="J47" s="283"/>
      <c r="K47" s="283"/>
      <c r="L47" s="283"/>
      <c r="M47" s="283"/>
      <c r="N47" s="283"/>
      <c r="O47" s="283"/>
      <c r="P47" s="283"/>
      <c r="Q47" s="283"/>
      <c r="R47" s="283"/>
      <c r="S47" s="283"/>
      <c r="T47" s="283"/>
      <c r="U47" s="28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2024-01-09T15:25:05Z</dcterms:modified>
</cp:coreProperties>
</file>