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DELL\Documents\ENJAMBRE\"/>
    </mc:Choice>
  </mc:AlternateContent>
  <bookViews>
    <workbookView xWindow="0" yWindow="0" windowWidth="20490" windowHeight="765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 l="1"/>
  <c r="S7" i="1"/>
  <c r="T7" i="1"/>
  <c r="U7" i="1"/>
  <c r="R8" i="1"/>
  <c r="S8" i="1"/>
  <c r="T8" i="1"/>
  <c r="U8" i="1"/>
  <c r="R9" i="1"/>
  <c r="S9" i="1"/>
  <c r="T9" i="1"/>
  <c r="U9" i="1"/>
  <c r="R10" i="1"/>
  <c r="S10" i="1"/>
  <c r="H4" i="2"/>
  <c r="T10" i="1"/>
  <c r="U10" i="1"/>
  <c r="Q11" i="1"/>
  <c r="R11" i="1"/>
  <c r="S11" i="1"/>
  <c r="R13" i="1"/>
  <c r="S13" i="1"/>
  <c r="T13" i="1"/>
  <c r="U13" i="1"/>
  <c r="R14" i="1"/>
  <c r="S14" i="1"/>
  <c r="T14" i="1"/>
  <c r="U14" i="1"/>
  <c r="R15" i="1"/>
  <c r="S15" i="1"/>
  <c r="T15" i="1"/>
  <c r="U15" i="1"/>
  <c r="R16" i="1"/>
  <c r="S16" i="1"/>
  <c r="T16" i="1"/>
  <c r="P5" i="2"/>
  <c r="U16" i="1"/>
  <c r="R20" i="1"/>
  <c r="S20" i="1"/>
  <c r="T20" i="1"/>
  <c r="U20" i="1"/>
  <c r="R21" i="1"/>
  <c r="S21" i="1"/>
  <c r="T21" i="1"/>
  <c r="U21" i="1"/>
  <c r="R22" i="1"/>
  <c r="S22" i="1"/>
  <c r="T22" i="1"/>
  <c r="U22" i="1"/>
  <c r="R23" i="1"/>
  <c r="S23" i="1"/>
  <c r="K6" i="2"/>
  <c r="T23" i="1"/>
  <c r="P6" i="2"/>
  <c r="U23" i="1"/>
  <c r="R30" i="1"/>
  <c r="S30" i="1"/>
  <c r="T30" i="1"/>
  <c r="U30" i="1"/>
  <c r="R31" i="1"/>
  <c r="S31" i="1"/>
  <c r="T31" i="1"/>
  <c r="N7" i="2" s="1"/>
  <c r="U31" i="1"/>
  <c r="R32" i="1"/>
  <c r="S32" i="1"/>
  <c r="T32" i="1"/>
  <c r="U32" i="1"/>
  <c r="R33" i="1"/>
  <c r="S33" i="1"/>
  <c r="K7" i="2"/>
  <c r="T33" i="1"/>
  <c r="U33" i="1"/>
  <c r="R36" i="1"/>
  <c r="S36" i="1"/>
  <c r="T36" i="1"/>
  <c r="M8" i="2" s="1"/>
  <c r="U36" i="1"/>
  <c r="R37" i="1"/>
  <c r="S37" i="1"/>
  <c r="T37" i="1"/>
  <c r="U37" i="1"/>
  <c r="R38" i="1"/>
  <c r="S38" i="1"/>
  <c r="T38" i="1"/>
  <c r="U38" i="1"/>
  <c r="R39" i="1"/>
  <c r="S39" i="1"/>
  <c r="K8" i="2"/>
  <c r="T39" i="1"/>
  <c r="P8" i="2" s="1"/>
  <c r="U39" i="1"/>
  <c r="R47" i="1"/>
  <c r="S47" i="1"/>
  <c r="T47" i="1"/>
  <c r="M9" i="2" s="1"/>
  <c r="U47" i="1"/>
  <c r="R48" i="1"/>
  <c r="S48" i="1"/>
  <c r="T48" i="1"/>
  <c r="U48" i="1"/>
  <c r="R49" i="1"/>
  <c r="S49" i="1"/>
  <c r="T49" i="1"/>
  <c r="O9" i="2" s="1"/>
  <c r="U49" i="1"/>
  <c r="R50" i="1"/>
  <c r="S50" i="1"/>
  <c r="K9" i="2"/>
  <c r="T50" i="1"/>
  <c r="U50" i="1"/>
  <c r="R55" i="1"/>
  <c r="S55" i="1"/>
  <c r="T55" i="1"/>
  <c r="U55" i="1"/>
  <c r="R56" i="1"/>
  <c r="S56" i="1"/>
  <c r="T56" i="1"/>
  <c r="U56" i="1"/>
  <c r="R57" i="1"/>
  <c r="S57" i="1"/>
  <c r="T57" i="1"/>
  <c r="U57" i="1"/>
  <c r="R58" i="1"/>
  <c r="S58" i="1"/>
  <c r="T58" i="1"/>
  <c r="P4" i="4"/>
  <c r="U58" i="1"/>
  <c r="R62" i="1"/>
  <c r="S62" i="1"/>
  <c r="T62" i="1"/>
  <c r="U62" i="1"/>
  <c r="R63" i="1"/>
  <c r="S63" i="1"/>
  <c r="T63" i="1"/>
  <c r="U63" i="1"/>
  <c r="R64" i="1"/>
  <c r="S64" i="1"/>
  <c r="T64" i="1"/>
  <c r="U64" i="1"/>
  <c r="R65" i="1"/>
  <c r="S65" i="1"/>
  <c r="T65" i="1"/>
  <c r="P5" i="4"/>
  <c r="U65" i="1"/>
  <c r="R68" i="1"/>
  <c r="S68" i="1"/>
  <c r="T68" i="1"/>
  <c r="U68" i="1"/>
  <c r="R69" i="1"/>
  <c r="S69" i="1"/>
  <c r="T69" i="1"/>
  <c r="U69" i="1"/>
  <c r="R70" i="1"/>
  <c r="S70" i="1"/>
  <c r="T70" i="1"/>
  <c r="U70" i="1"/>
  <c r="R71" i="1"/>
  <c r="S71" i="1"/>
  <c r="T71" i="1"/>
  <c r="P6" i="4"/>
  <c r="U71" i="1"/>
  <c r="R74" i="1"/>
  <c r="S74" i="1"/>
  <c r="T74" i="1"/>
  <c r="U74" i="1"/>
  <c r="R75" i="1"/>
  <c r="S75" i="1"/>
  <c r="T75" i="1"/>
  <c r="U75" i="1"/>
  <c r="R76" i="1"/>
  <c r="S76" i="1"/>
  <c r="T76" i="1"/>
  <c r="U76" i="1"/>
  <c r="R77" i="1"/>
  <c r="S77" i="1"/>
  <c r="T77" i="1"/>
  <c r="U77" i="1"/>
  <c r="R84" i="1"/>
  <c r="S84" i="1"/>
  <c r="T84" i="1"/>
  <c r="U84" i="1"/>
  <c r="R85" i="1"/>
  <c r="S85" i="1"/>
  <c r="T85" i="1"/>
  <c r="U85" i="1"/>
  <c r="R86" i="1"/>
  <c r="S86" i="1"/>
  <c r="T86" i="1"/>
  <c r="U86" i="1"/>
  <c r="R87" i="1"/>
  <c r="S87" i="1"/>
  <c r="T87" i="1"/>
  <c r="P4" i="6"/>
  <c r="U87" i="1"/>
  <c r="R89" i="1"/>
  <c r="S89" i="1"/>
  <c r="T89" i="1"/>
  <c r="U89" i="1"/>
  <c r="R90" i="1"/>
  <c r="S90" i="1"/>
  <c r="T90" i="1"/>
  <c r="U90" i="1"/>
  <c r="R91" i="1"/>
  <c r="S91" i="1"/>
  <c r="J5" i="6"/>
  <c r="J10" i="6" s="1"/>
  <c r="T91" i="1"/>
  <c r="U91" i="1"/>
  <c r="R92" i="1"/>
  <c r="S92" i="1"/>
  <c r="K5" i="6"/>
  <c r="T92" i="1"/>
  <c r="P5" i="6"/>
  <c r="U92" i="1"/>
  <c r="R98" i="1"/>
  <c r="S98" i="1"/>
  <c r="T98" i="1"/>
  <c r="U98" i="1"/>
  <c r="R99" i="1"/>
  <c r="S99" i="1"/>
  <c r="T99" i="1"/>
  <c r="U99" i="1"/>
  <c r="R100" i="1"/>
  <c r="S100" i="1"/>
  <c r="T100" i="1"/>
  <c r="T101" i="1"/>
  <c r="O6" i="6" s="1"/>
  <c r="O10" i="6" s="1"/>
  <c r="U100" i="1"/>
  <c r="R101" i="1"/>
  <c r="S101" i="1"/>
  <c r="P6" i="6"/>
  <c r="U101" i="1"/>
  <c r="R102" i="1"/>
  <c r="S102" i="1"/>
  <c r="S103" i="1"/>
  <c r="S104" i="1"/>
  <c r="S105" i="1"/>
  <c r="H7" i="6"/>
  <c r="T102" i="1"/>
  <c r="U102" i="1"/>
  <c r="R103" i="1"/>
  <c r="T103" i="1"/>
  <c r="U103" i="1"/>
  <c r="R104" i="1"/>
  <c r="T104" i="1"/>
  <c r="U104" i="1"/>
  <c r="R105" i="1"/>
  <c r="K7" i="6"/>
  <c r="T105" i="1"/>
  <c r="P7" i="6"/>
  <c r="U105" i="1"/>
  <c r="R114" i="1"/>
  <c r="S114" i="1"/>
  <c r="S115" i="1"/>
  <c r="S116" i="1"/>
  <c r="S117" i="1"/>
  <c r="H8" i="6"/>
  <c r="T114" i="1"/>
  <c r="U114" i="1"/>
  <c r="R115" i="1"/>
  <c r="T115" i="1"/>
  <c r="U115" i="1"/>
  <c r="R116" i="1"/>
  <c r="T116" i="1"/>
  <c r="U116" i="1"/>
  <c r="R117" i="1"/>
  <c r="K8" i="6"/>
  <c r="T117" i="1"/>
  <c r="P8" i="6"/>
  <c r="U117" i="1"/>
  <c r="R122" i="1"/>
  <c r="S122" i="1"/>
  <c r="T122" i="1"/>
  <c r="U122" i="1"/>
  <c r="R123" i="1"/>
  <c r="S123" i="1"/>
  <c r="T123" i="1"/>
  <c r="U123" i="1"/>
  <c r="R124" i="1"/>
  <c r="S124" i="1"/>
  <c r="T124" i="1"/>
  <c r="T125" i="1"/>
  <c r="O4" i="5"/>
  <c r="U124" i="1"/>
  <c r="R125" i="1"/>
  <c r="S125" i="1"/>
  <c r="K4" i="5"/>
  <c r="P4" i="5"/>
  <c r="U125" i="1"/>
  <c r="R128" i="1"/>
  <c r="S128" i="1"/>
  <c r="T128" i="1"/>
  <c r="U128" i="1"/>
  <c r="R129" i="1"/>
  <c r="S129" i="1"/>
  <c r="T129" i="1"/>
  <c r="U129" i="1"/>
  <c r="R130" i="1"/>
  <c r="S130" i="1"/>
  <c r="T130" i="1"/>
  <c r="T131" i="1"/>
  <c r="O5" i="5"/>
  <c r="U130" i="1"/>
  <c r="R131" i="1"/>
  <c r="S131" i="1"/>
  <c r="K5" i="5"/>
  <c r="P5" i="5"/>
  <c r="U131" i="1"/>
  <c r="R134" i="1"/>
  <c r="S134" i="1"/>
  <c r="T134" i="1"/>
  <c r="U134" i="1"/>
  <c r="R135" i="1"/>
  <c r="S135" i="1"/>
  <c r="T135" i="1"/>
  <c r="U135" i="1"/>
  <c r="R136" i="1"/>
  <c r="S136" i="1"/>
  <c r="S137" i="1"/>
  <c r="J6" i="5"/>
  <c r="T136" i="1"/>
  <c r="U136" i="1"/>
  <c r="R137" i="1"/>
  <c r="K6" i="5"/>
  <c r="T137" i="1"/>
  <c r="P6" i="5"/>
  <c r="R139" i="1"/>
  <c r="S139" i="1"/>
  <c r="T139" i="1"/>
  <c r="U139" i="1"/>
  <c r="U140" i="1"/>
  <c r="U141" i="1"/>
  <c r="U7" i="5"/>
  <c r="R140" i="1"/>
  <c r="S140" i="1"/>
  <c r="T140" i="1"/>
  <c r="R141" i="1"/>
  <c r="S141" i="1"/>
  <c r="T141" i="1"/>
  <c r="R142" i="1"/>
  <c r="S142" i="1"/>
  <c r="T142" i="1"/>
  <c r="P7" i="5"/>
  <c r="C4" i="2"/>
  <c r="D4" i="2"/>
  <c r="E4" i="2"/>
  <c r="F4" i="2"/>
  <c r="R4" i="2"/>
  <c r="S4" i="2"/>
  <c r="T4" i="2"/>
  <c r="U4" i="2"/>
  <c r="C5" i="2"/>
  <c r="D5" i="2"/>
  <c r="E5" i="2"/>
  <c r="F5" i="2"/>
  <c r="M5" i="2"/>
  <c r="R5" i="2"/>
  <c r="S5" i="2"/>
  <c r="T5" i="2"/>
  <c r="U5" i="2"/>
  <c r="C6" i="2"/>
  <c r="D6" i="2"/>
  <c r="E6" i="2"/>
  <c r="F6" i="2"/>
  <c r="R6" i="2"/>
  <c r="S6" i="2"/>
  <c r="T6" i="2"/>
  <c r="U6" i="2"/>
  <c r="C7" i="2"/>
  <c r="D7" i="2"/>
  <c r="E7" i="2"/>
  <c r="F7" i="2"/>
  <c r="R7" i="2"/>
  <c r="S7" i="2"/>
  <c r="T7" i="2"/>
  <c r="U7" i="2"/>
  <c r="C8" i="2"/>
  <c r="D8" i="2"/>
  <c r="E8" i="2"/>
  <c r="F8" i="2"/>
  <c r="R8" i="2"/>
  <c r="S8" i="2"/>
  <c r="T8" i="2"/>
  <c r="U8" i="2"/>
  <c r="C9" i="2"/>
  <c r="D9" i="2"/>
  <c r="E9" i="2"/>
  <c r="F9" i="2"/>
  <c r="R9" i="2"/>
  <c r="S9" i="2"/>
  <c r="T9" i="2"/>
  <c r="U9" i="2"/>
  <c r="C10" i="2"/>
  <c r="D10" i="2"/>
  <c r="E10" i="2"/>
  <c r="F10" i="2"/>
  <c r="R10" i="2"/>
  <c r="S10" i="2"/>
  <c r="T10" i="2"/>
  <c r="U10" i="2"/>
  <c r="C4" i="4"/>
  <c r="D4" i="4"/>
  <c r="E4" i="4"/>
  <c r="F4" i="4"/>
  <c r="R4" i="4"/>
  <c r="S4" i="4"/>
  <c r="T4" i="4"/>
  <c r="U4" i="4"/>
  <c r="C5" i="4"/>
  <c r="D5" i="4"/>
  <c r="E5" i="4"/>
  <c r="F5" i="4"/>
  <c r="R5" i="4"/>
  <c r="S5" i="4"/>
  <c r="T5" i="4"/>
  <c r="U5" i="4"/>
  <c r="C6" i="4"/>
  <c r="D6" i="4"/>
  <c r="E6" i="4"/>
  <c r="F6" i="4"/>
  <c r="R6" i="4"/>
  <c r="S6" i="4"/>
  <c r="T6" i="4"/>
  <c r="U6" i="4"/>
  <c r="C7" i="4"/>
  <c r="D7" i="4"/>
  <c r="E7" i="4"/>
  <c r="F7" i="4"/>
  <c r="R7" i="4"/>
  <c r="S7" i="4"/>
  <c r="T7" i="4"/>
  <c r="U7" i="4"/>
  <c r="C10" i="4"/>
  <c r="D10" i="4"/>
  <c r="E10" i="4"/>
  <c r="F10" i="4"/>
  <c r="R10" i="4"/>
  <c r="S10" i="4"/>
  <c r="T10" i="4"/>
  <c r="U10" i="4"/>
  <c r="C4" i="6"/>
  <c r="C5" i="6"/>
  <c r="C6" i="6"/>
  <c r="C7" i="6"/>
  <c r="C8" i="6"/>
  <c r="C10" i="6"/>
  <c r="D4" i="6"/>
  <c r="E4" i="6"/>
  <c r="F4" i="6"/>
  <c r="F5" i="6"/>
  <c r="F6" i="6"/>
  <c r="F7" i="6"/>
  <c r="F8" i="6"/>
  <c r="F10" i="6"/>
  <c r="R4" i="6"/>
  <c r="R10" i="6"/>
  <c r="S4" i="6"/>
  <c r="T4" i="6"/>
  <c r="U4" i="6"/>
  <c r="U10" i="6"/>
  <c r="D5" i="6"/>
  <c r="E5" i="6"/>
  <c r="I5" i="6"/>
  <c r="N5" i="6"/>
  <c r="R5" i="6"/>
  <c r="S5" i="6"/>
  <c r="T5" i="6"/>
  <c r="U5" i="6"/>
  <c r="D6" i="6"/>
  <c r="E6" i="6"/>
  <c r="R6" i="6"/>
  <c r="S6" i="6"/>
  <c r="T6" i="6"/>
  <c r="U6" i="6"/>
  <c r="D7" i="6"/>
  <c r="E7" i="6"/>
  <c r="I7" i="6"/>
  <c r="J7" i="6"/>
  <c r="R7" i="6"/>
  <c r="S7" i="6"/>
  <c r="T7" i="6"/>
  <c r="U7" i="6"/>
  <c r="D8" i="6"/>
  <c r="E8" i="6"/>
  <c r="I8" i="6"/>
  <c r="J8" i="6"/>
  <c r="R8" i="6"/>
  <c r="S8" i="6"/>
  <c r="T8" i="6"/>
  <c r="U8" i="6"/>
  <c r="D10" i="6"/>
  <c r="E10" i="6"/>
  <c r="S10" i="6"/>
  <c r="T10" i="6"/>
  <c r="C4" i="5"/>
  <c r="D4" i="5"/>
  <c r="E4" i="5"/>
  <c r="F4" i="5"/>
  <c r="I4" i="5"/>
  <c r="N4" i="5"/>
  <c r="R4" i="5"/>
  <c r="S4" i="5"/>
  <c r="T4" i="5"/>
  <c r="U4" i="5"/>
  <c r="C5" i="5"/>
  <c r="D5" i="5"/>
  <c r="E5" i="5"/>
  <c r="F5" i="5"/>
  <c r="R5" i="5"/>
  <c r="S5" i="5"/>
  <c r="T5" i="5"/>
  <c r="U5" i="5"/>
  <c r="C6" i="5"/>
  <c r="D6" i="5"/>
  <c r="E6" i="5"/>
  <c r="F6" i="5"/>
  <c r="R6" i="5"/>
  <c r="S6" i="5"/>
  <c r="T6" i="5"/>
  <c r="U6" i="5"/>
  <c r="C7" i="5"/>
  <c r="D7" i="5"/>
  <c r="E7" i="5"/>
  <c r="F7" i="5"/>
  <c r="H7" i="5"/>
  <c r="S7" i="5"/>
  <c r="T7" i="5"/>
  <c r="C10" i="5"/>
  <c r="D10" i="5"/>
  <c r="E10" i="5"/>
  <c r="F10" i="5"/>
  <c r="R10" i="5"/>
  <c r="S10" i="5"/>
  <c r="T10" i="5"/>
  <c r="U10" i="5"/>
  <c r="O7" i="5"/>
  <c r="N7" i="5"/>
  <c r="M7" i="5"/>
  <c r="O6" i="5"/>
  <c r="O10" i="5"/>
  <c r="M6" i="5"/>
  <c r="N6" i="5"/>
  <c r="N5" i="5"/>
  <c r="M5" i="5"/>
  <c r="P10" i="5"/>
  <c r="M4" i="5"/>
  <c r="J7" i="5"/>
  <c r="I7" i="5"/>
  <c r="K7" i="5"/>
  <c r="I6" i="5"/>
  <c r="H6" i="5"/>
  <c r="J5" i="5"/>
  <c r="I5" i="5"/>
  <c r="H5" i="5"/>
  <c r="K10" i="5"/>
  <c r="J4" i="5"/>
  <c r="H4" i="5"/>
  <c r="O8" i="6"/>
  <c r="N8" i="6"/>
  <c r="M8" i="6"/>
  <c r="O7" i="6"/>
  <c r="N7" i="6"/>
  <c r="M7" i="6"/>
  <c r="O5" i="6"/>
  <c r="M5" i="6"/>
  <c r="P10" i="6"/>
  <c r="M4" i="6"/>
  <c r="O4" i="6"/>
  <c r="N4" i="6"/>
  <c r="P7" i="4"/>
  <c r="M7" i="4"/>
  <c r="O7" i="4"/>
  <c r="N7" i="4"/>
  <c r="M6" i="4"/>
  <c r="O6" i="4"/>
  <c r="N6" i="4"/>
  <c r="M5" i="4"/>
  <c r="O5" i="4"/>
  <c r="N5" i="4"/>
  <c r="P10" i="4"/>
  <c r="M4" i="4"/>
  <c r="O4" i="4"/>
  <c r="N4" i="4"/>
  <c r="N8" i="2"/>
  <c r="M6" i="2"/>
  <c r="O6" i="2"/>
  <c r="N6" i="2"/>
  <c r="O5" i="2"/>
  <c r="N5" i="2"/>
  <c r="O4" i="2"/>
  <c r="M4" i="2"/>
  <c r="P4" i="2"/>
  <c r="N4" i="2"/>
  <c r="R7" i="5"/>
  <c r="I9" i="2"/>
  <c r="J9" i="2"/>
  <c r="H9" i="2"/>
  <c r="I8" i="2"/>
  <c r="J8" i="2"/>
  <c r="H8" i="2"/>
  <c r="I7" i="2"/>
  <c r="J7" i="2"/>
  <c r="H7" i="2"/>
  <c r="I6" i="2"/>
  <c r="H6" i="2"/>
  <c r="J6" i="2"/>
  <c r="K5" i="2"/>
  <c r="I5" i="2"/>
  <c r="J5" i="2"/>
  <c r="H5" i="2"/>
  <c r="J4" i="2"/>
  <c r="K4" i="2"/>
  <c r="K10" i="2"/>
  <c r="I4" i="2"/>
  <c r="I4" i="6"/>
  <c r="J6" i="6"/>
  <c r="I6" i="6"/>
  <c r="I10" i="6"/>
  <c r="H6" i="6"/>
  <c r="H5" i="6"/>
  <c r="J4" i="6"/>
  <c r="K4" i="6"/>
  <c r="H4" i="6"/>
  <c r="K6" i="6"/>
  <c r="N10" i="5"/>
  <c r="M10" i="5"/>
  <c r="J10" i="5"/>
  <c r="I10" i="5"/>
  <c r="H10" i="5"/>
  <c r="O10" i="4"/>
  <c r="M10" i="4"/>
  <c r="N10" i="4"/>
  <c r="I10" i="2"/>
  <c r="H10" i="2"/>
  <c r="J10" i="2"/>
  <c r="H10" i="6"/>
  <c r="K10" i="6"/>
  <c r="M6" i="6" l="1"/>
  <c r="M10" i="6" s="1"/>
  <c r="N6" i="6"/>
  <c r="N10" i="6" s="1"/>
  <c r="P9" i="2"/>
  <c r="N9" i="2"/>
  <c r="N10" i="2" s="1"/>
  <c r="O8" i="2"/>
  <c r="P7" i="2"/>
  <c r="P10" i="2" s="1"/>
  <c r="M7" i="2"/>
  <c r="M10" i="2" s="1"/>
  <c r="O7" i="2"/>
  <c r="O10" i="2" l="1"/>
</calcChain>
</file>

<file path=xl/sharedStrings.xml><?xml version="1.0" encoding="utf-8"?>
<sst xmlns="http://schemas.openxmlformats.org/spreadsheetml/2006/main" count="925" uniqueCount="645">
  <si>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</si>
  <si>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</si>
  <si>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</si>
  <si>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</si>
  <si>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</si>
  <si>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</si>
  <si>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</si>
  <si>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</si>
  <si>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</si>
  <si>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</si>
  <si>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</si>
  <si>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</si>
  <si>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</si>
  <si>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</si>
  <si>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</si>
  <si>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</si>
  <si>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</si>
  <si>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</si>
  <si>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</si>
  <si>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Municipio</t>
  </si>
  <si>
    <t>3. Elaboración del perfil Institucional</t>
  </si>
  <si>
    <t>2-Directiva, 3-Académica, 4-Admon, 5-Comunidad, 6-Perfil</t>
  </si>
  <si>
    <t>Correo electronico</t>
  </si>
  <si>
    <t>Tel</t>
  </si>
  <si>
    <t>4. Establecimiento de las fortalezas y oportunidades de mejoramiento</t>
  </si>
  <si>
    <t>Rector o Director</t>
  </si>
  <si>
    <t>Horizonte</t>
  </si>
  <si>
    <t>DATOS DEL EQUIPO AUTO - EVALUADOR</t>
  </si>
  <si>
    <t>NOMBRE</t>
  </si>
  <si>
    <t>CARGO</t>
  </si>
  <si>
    <t>E-MAIL</t>
  </si>
  <si>
    <t>RESPONSABLES DEL PLAN DE MEJORAMIENTO - SEGUIMIENTO Y EVALUACIÓN</t>
  </si>
  <si>
    <t>GESTIÓN</t>
  </si>
  <si>
    <t xml:space="preserve"> </t>
  </si>
  <si>
    <t>Archivo Realizado Por: Ingeniero Amauri Guevara León</t>
  </si>
  <si>
    <t>aguel5@hotmail.com</t>
  </si>
  <si>
    <t>www.qmtltda.com</t>
  </si>
  <si>
    <t>Fecha: 26 de Febrero de 2010</t>
  </si>
  <si>
    <t>Bogota-Colombia</t>
  </si>
  <si>
    <t>AUTOEVALUACION INSTITUCIONAL</t>
  </si>
  <si>
    <t>GESTIÓN DIRECTIVA</t>
  </si>
  <si>
    <t>AÑO 2019</t>
  </si>
  <si>
    <t>AÑO 2020</t>
  </si>
  <si>
    <t>AÑO 202_</t>
  </si>
  <si>
    <t>Valoración</t>
  </si>
  <si>
    <t>JUSTIFICACION</t>
  </si>
  <si>
    <t>EVIDENCIAS</t>
  </si>
  <si>
    <t>Direccionamiento Estratégico</t>
  </si>
  <si>
    <t>Misión, visión y principios, en el marco de una institución integrada</t>
  </si>
  <si>
    <t>El Centro Educativo Rural la Primavera ha venido actualizando el horizonte institucional teniendo en cuenta los lineamientos del Ministerio de  Educación Nacional y las nuevas normas</t>
  </si>
  <si>
    <t>Actas, Proyecto Educativo Institucional, Carteleras informativas en las sedes.</t>
  </si>
  <si>
    <t>Metas institucionales</t>
  </si>
  <si>
    <t>Actas y documentos.</t>
  </si>
  <si>
    <t>Conocimiento y apropiación del direccionamiento</t>
  </si>
  <si>
    <t>Se ha construido el horizonte institucional con la participación de la comunidad.</t>
  </si>
  <si>
    <t>Actas y carteleras en cada una de las sedes.</t>
  </si>
  <si>
    <t>Política de inclusión de personas de diferentes grupos poblacionales o diversidad cultural</t>
  </si>
  <si>
    <t>en cada una de las sedes se encuentra matriculada toda la población exisente.</t>
  </si>
  <si>
    <t>Folios de matrícula, proyecto de inclusión.</t>
  </si>
  <si>
    <t>Gestión Estratégica</t>
  </si>
  <si>
    <t>Liderazgo</t>
  </si>
  <si>
    <t>Se han organizado diferentes grupos de trabajo para realizar las diversas actividades.</t>
  </si>
  <si>
    <t>Actas, documentos y proyectos transversales.</t>
  </si>
  <si>
    <t>Articulación de planes, proyectos y acciones</t>
  </si>
  <si>
    <t>Los proyectos transversales se han venido desarrolland según la organización de los diferentes grupos de trabajo.</t>
  </si>
  <si>
    <t>Estrategia pedagógica</t>
  </si>
  <si>
    <t>El horizonte institucional del Centro Educativo Rural La primavera se ha actualizado.</t>
  </si>
  <si>
    <t>Uso de información (interna y externa) para la toma de decisiones</t>
  </si>
  <si>
    <t>EL Centro Educativo Rural La Primavera analiza los resultads y los índices de inclusión, para los cuales propone estrategias buscando mejorar los resultados.</t>
  </si>
  <si>
    <t>documentos, actas y fotos.</t>
  </si>
  <si>
    <t>Seguimiento y autoevaluación</t>
  </si>
  <si>
    <t>Se realiza la evaluación docente, la autoevaluación institucional y el plan de mejoramiento.</t>
  </si>
  <si>
    <t>Protocolo de evaluación, Documentos D.E.I, Actas, D.M.I</t>
  </si>
  <si>
    <t>Gobierno Escolar</t>
  </si>
  <si>
    <t>Consejo directivo</t>
  </si>
  <si>
    <t>El consejo directivo se reune periodicamente cumpliendo con el cronograma establecido y las actividades propuestas.</t>
  </si>
  <si>
    <t>Actas.</t>
  </si>
  <si>
    <t>Consejo académico</t>
  </si>
  <si>
    <t>Anualmente se realiza elección del consejo académico, el cual se reúne frecuentemente para analizar las actividades propuestas. teniendo en cuenta el cronograma de actividades.</t>
  </si>
  <si>
    <t>Actas de reunión, acta conformación del consejo académico.</t>
  </si>
  <si>
    <t>Comisión de evaluación y promoción</t>
  </si>
  <si>
    <t>El comité de evaluación y promoción, se elige anualmente, el cual se reúne teniendo en cuenta el cronograma de actividadesmy para la toma de decisiones y según necesidades presentadas.</t>
  </si>
  <si>
    <t>Acta de conformación, acta de reunión.</t>
  </si>
  <si>
    <t>Comité de convivencia</t>
  </si>
  <si>
    <t>El comité de convivencia se elige anialmente, se reúne periodicamente, según el cronograma de actividades y plantear soluciones posibles problemas de convivencia.</t>
  </si>
  <si>
    <t>Acta de conformación, fotos.</t>
  </si>
  <si>
    <t>Consejo estudiantil</t>
  </si>
  <si>
    <t>Anualmente se elije el consejo estudiantil con la participación de los niños y niñas de las diferentes sedes educativas.</t>
  </si>
  <si>
    <t>Actas de conformación y fotos.</t>
  </si>
  <si>
    <t>Personero estudiantil</t>
  </si>
  <si>
    <t>El personero estudiantil se elije democraticamente con la participación de los niños y niñas de 5° rado de las diferentes sedes que conforman el Centro Educativo Rural La Primavera.</t>
  </si>
  <si>
    <t>Acta de elección y fotos.</t>
  </si>
  <si>
    <t>Asamblea de padres de familia</t>
  </si>
  <si>
    <t>La asamblea de padres de familia se elije democraticamente con la participación de los padres de familia y acudientes de las diferentes sedes del Centro Educativo Rural La Primavera, quienes los representan cuando se hace necesario.</t>
  </si>
  <si>
    <t>fotos, acta de conformacion.</t>
  </si>
  <si>
    <t>Consejo de padres de familia</t>
  </si>
  <si>
    <t>Se reúne anualmente, pero no cumple con el cronograma de actividades.</t>
  </si>
  <si>
    <t>acta de conformación.</t>
  </si>
  <si>
    <t>Cultura Institucional</t>
  </si>
  <si>
    <t>Mecanismos de comunicación</t>
  </si>
  <si>
    <t>El Centro Educativo Rural utiliza medios de comunicación (orales, escritos) identificados por los ocentes los cuales permiten dar y recibir la información necesaria.</t>
  </si>
  <si>
    <t>Formatos e invitación a las respectivas actividades.</t>
  </si>
  <si>
    <t>Trabajo en equipo</t>
  </si>
  <si>
    <t>Se han conformado diferentes equipos de trabajos para realizar cada una de las actividades que permiten fortalecer el funcionamiento del Centro Educativo Rural La Primavera.</t>
  </si>
  <si>
    <t>Actas, fotos, documentos.</t>
  </si>
  <si>
    <t>Reconocimiento de logros</t>
  </si>
  <si>
    <t>El reconocimiento de logros lo realiza cada docente, quienes dan estímulos a los niños y niñas de cada una de sus sedes al clausurar el año escolar, así como los equipos de trabajo quienes organizan las izadas de bandera.</t>
  </si>
  <si>
    <t>Diplomas, fotos.</t>
  </si>
  <si>
    <t>Identificación y divulgación de buenas prácticas</t>
  </si>
  <si>
    <t>La comunidad educativa participa en las actividades programadas en cada una de las sedes buscando una mayor integración de la comunidad.</t>
  </si>
  <si>
    <t>Actas y fotos.</t>
  </si>
  <si>
    <t>Clima Escolar</t>
  </si>
  <si>
    <t>Pertenencia y participación</t>
  </si>
  <si>
    <t>Los niños y niñas tienen sentido de pertenencia por su institución y participan en las actividades propuestas , resaltando valores e integración.</t>
  </si>
  <si>
    <t>fotos.</t>
  </si>
  <si>
    <t>Ambiente físico</t>
  </si>
  <si>
    <t>Algunas plantas físicas se encuentran deterioradas, y no todas cuentan con los epacios recreativos adecuados para el desarrollo de las diferentes actividades recreaativas y pedagógicas.</t>
  </si>
  <si>
    <t>Fotos, oficios.</t>
  </si>
  <si>
    <t>Inducción a los nuevos estudiantes</t>
  </si>
  <si>
    <t>En todas las sedes aal iniciar el año escolar realizan la inducción a los niños y niñas que ingresan a las mismas.</t>
  </si>
  <si>
    <t>Fotos.</t>
  </si>
  <si>
    <t>Motivación hacia el aprendizaje</t>
  </si>
  <si>
    <t>Los niños y niñas se sienten motivados y entusiasmados en el desarrollo de las actividades escolares y extraescolare.</t>
  </si>
  <si>
    <t>Control de asistencia y fotos.</t>
  </si>
  <si>
    <t>Manual de convivencia</t>
  </si>
  <si>
    <t>El manual de convivencia se actualiza periodicamente, el cual fomenta el respeto y la valoración de todos los miembros de la comunidad educatia.</t>
  </si>
  <si>
    <t>Documento y actas.</t>
  </si>
  <si>
    <t>Actividades extracurriculares</t>
  </si>
  <si>
    <t>Se realizan actividades extracurriculares, buscando mejor el proceso educativo.</t>
  </si>
  <si>
    <t>Calendario academico y cronograma</t>
  </si>
  <si>
    <t>Bienestar del alumnado</t>
  </si>
  <si>
    <t>Todas las sedes cuentan con el PAE el cual beneficia a toda la omunidad estudiantil.</t>
  </si>
  <si>
    <t>Acta de conformación junta PAE, historialel cual registra las visitas del funcionario del PAE.</t>
  </si>
  <si>
    <t>Manejo de conflictos</t>
  </si>
  <si>
    <t>El Centro Educativo RUral cuenta con el comité de convivencia, quien cumple con sus funciones si llegase a presentarse algún conflicto.</t>
  </si>
  <si>
    <t>Actas y documento.</t>
  </si>
  <si>
    <t>Manejo de casos difíciles</t>
  </si>
  <si>
    <t>El Centro Educativo Rural cuenta con un protocolo deatención al manejo de conflictos.</t>
  </si>
  <si>
    <t>Documentos y actas.</t>
  </si>
  <si>
    <t>Relaciones Con El Entorno</t>
  </si>
  <si>
    <t>Familias o acudientes</t>
  </si>
  <si>
    <t>El Centro Educativo Rural La Primavera cuenta con una buena comunicación con los padres de familia y acudientes.</t>
  </si>
  <si>
    <t>Autoridades educativas</t>
  </si>
  <si>
    <t>El Centro Educativo Rural La Primavera cuent con un protocolo que permite la solución oportuna de las posibles, problemas que se preenten.</t>
  </si>
  <si>
    <t>Otras instituciones</t>
  </si>
  <si>
    <t>El Centro Educativo Rural La Primavera cuenta con convenios con el programa de cero a siempre, el cual se desarrolla en varias sedes el cual atiende población de madres gestantes, niños y niñas hasta los 4 años.</t>
  </si>
  <si>
    <t>Acta, consejo directivo.</t>
  </si>
  <si>
    <t>Sector productivo</t>
  </si>
  <si>
    <t>El Centro Educativo Rural La Primavera cuenta con un representante del sector productivo, pero no cuenta con alianzas que le permiten recibir aportes o donaciones para las sedes.</t>
  </si>
  <si>
    <t>Acta consejo directivo.</t>
  </si>
  <si>
    <t>GESTIÓN ACADÉMICA</t>
  </si>
  <si>
    <t>Diseño Pedagógico</t>
  </si>
  <si>
    <t>Plan de estudios</t>
  </si>
  <si>
    <t>Se cuenta con un plan de estudios que responde a las espectativas encontradas en el PEI, los lineamientos, los estándares y las competencias; otorga especial importancia en los valores, normas basados en el programa Escuela Nueva.</t>
  </si>
  <si>
    <t>Documentos</t>
  </si>
  <si>
    <t>Enfoque metodológico</t>
  </si>
  <si>
    <t>La practica pedagógica está basada en el programa escuela nueva, siendo flexible, utilizando recursos del medio y que responden a la diversidad de la población.</t>
  </si>
  <si>
    <t>Guias, CRA, fotos, control de progreso, formatos.</t>
  </si>
  <si>
    <t>Recursos para el aprendizaje</t>
  </si>
  <si>
    <t>Las sedes son dotadas con material didáctico, moviliario y útiles de aseo con recursos de gratuidad.</t>
  </si>
  <si>
    <t>Actas de entrega y fotos.</t>
  </si>
  <si>
    <t>Jornada escolar</t>
  </si>
  <si>
    <t>Las sedes uentan con un horario establecido, sujeto al programa Escuela Nueva, el cual debe ser flexible para las actividades que se desarrollan en la comunidad.</t>
  </si>
  <si>
    <t>Horario, cronograma, calendario académico y control de asistencia.</t>
  </si>
  <si>
    <t>Evaluación</t>
  </si>
  <si>
    <t>La evaluación que se maneja en el centro está basado en el decreto 1290, con criterios establecidos y ajustados a los lineamientos del MEN.</t>
  </si>
  <si>
    <t>Boletin bimestral, boletín final, SIE</t>
  </si>
  <si>
    <t>Prácticas Pedagógicas</t>
  </si>
  <si>
    <t>Opciones didácticas para las áreas, asignaturas y proyectos transversales</t>
  </si>
  <si>
    <t>El Centro Educativo Rural La Primavera trabaja con el modelo Escuela Nueva, apoyándose con proyectos transversales y las capacitaciones recibidas por parte de la SED.</t>
  </si>
  <si>
    <t>Documento transversal, conformación de la mesa técnica, elaboración de matriz, implementación de algunos proyectos.</t>
  </si>
  <si>
    <t>Estrategias para las tareas escolares</t>
  </si>
  <si>
    <t>El Centro Educativo Rural La Primavera realiza acuerdos con la comunidad educativa para las tareas escolares.</t>
  </si>
  <si>
    <t>Guías, cuadernos, control de progreso.</t>
  </si>
  <si>
    <t>Uso articulado de los recursos para el aprendizaje</t>
  </si>
  <si>
    <t>El Centro Educativo rural La primavera no cuenta con material adecuado para atender población con necesidades educativas especiales. Cuenta con medios tecnológicos  sin conexión a internet.</t>
  </si>
  <si>
    <t>CRA, material didáctico, tecnológico, recursos del medio, actas de entrega.</t>
  </si>
  <si>
    <t>Uso de los tiempos para el aprendizaje</t>
  </si>
  <si>
    <t>Se establecen horarios flexibles teniendo en cuenta las necesidades de los niños y niñas.</t>
  </si>
  <si>
    <t>Horario,calendario académico, cronograma.</t>
  </si>
  <si>
    <t>Gestión de Aula</t>
  </si>
  <si>
    <t>Relación pedagógica</t>
  </si>
  <si>
    <t>Cada sede cuenta con un docente que etá en continua comunicación con la comunidad educativa para atender sus necesidades y expectativas.</t>
  </si>
  <si>
    <t>Fotos, Actas, Convocatoria a reunión.</t>
  </si>
  <si>
    <t>Planeación de clases</t>
  </si>
  <si>
    <t>El programa escuela nueva responde a las necesidades de los miembros de la comunidad educativa.</t>
  </si>
  <si>
    <t>Guias, plan de estudio, plan de aula.</t>
  </si>
  <si>
    <t>Estilo pedagógico</t>
  </si>
  <si>
    <t>El programa escuela nueva le brinda la oportunidad a los niños y las niñas de escoger la temáica, participar e investigar, construyendo así su proceso pedagógico.</t>
  </si>
  <si>
    <t>Guias, Cuadernos, fotos.</t>
  </si>
  <si>
    <t>Evaluación en el aula</t>
  </si>
  <si>
    <t>La evaluación que maneja el centro es contínua, permanente e integral, teniendo  en cuenta las necesidades y capacidades de cada uno de los niños y niñas.</t>
  </si>
  <si>
    <t>Control de progreso, boletines, cuadernos.</t>
  </si>
  <si>
    <t>Seguimiento Académico</t>
  </si>
  <si>
    <t>Seguimiento a los resultados académicos</t>
  </si>
  <si>
    <t>El seguimiento de los resultados cuenta con indicadores y mecanismos de retroalimentación y recuperación para los niños y niñas del Centro Educativo Rural.</t>
  </si>
  <si>
    <t>Control de progreso, evaluación y cuadernos.</t>
  </si>
  <si>
    <t>Uso pedagógico de las evaluaciones externas</t>
  </si>
  <si>
    <t>Los docentes del Centro Educativo Rural, nos reunimos para analizar los resultados pruebas saber, detectar falencias y buscas estrategias de mejoramiento.</t>
  </si>
  <si>
    <t>Documentos pruebas saber, simulativo tipo icfes, banco de preguntas, uso de las TICS</t>
  </si>
  <si>
    <t>Seguimiento a la asistencia</t>
  </si>
  <si>
    <t>Los docentes del Centro Educativo Rural manejamos un formato único de control de asistencia.</t>
  </si>
  <si>
    <t>Formats de asistenci, excusas.</t>
  </si>
  <si>
    <t>Actividades de recuperación</t>
  </si>
  <si>
    <t>Las practicas docentes incorporan actividades de recuperación basadas en estrategias que tienen como finalidad ofrecer un apoyo al desarrollo de las competencias básicas y mejoramiento de resultados.</t>
  </si>
  <si>
    <t>Guía de trabajo, cuadernos, documentos.</t>
  </si>
  <si>
    <t>Apoyo pedagógico para estudiantes con dificultades de aprendizaje</t>
  </si>
  <si>
    <t>Se realizan actividades de refuerzo a los estudiantes con dificultades de aprendizaje.</t>
  </si>
  <si>
    <t>Cuadernos, guías de trabajo.</t>
  </si>
  <si>
    <t>Seguimiento a los egresados</t>
  </si>
  <si>
    <t>El Centro Educativo Rural no cuenta con un documento o política definida para el seguimiento a egresados.</t>
  </si>
  <si>
    <t>GESTIÓN ADMINISTRATIVA Y FINANCIERA</t>
  </si>
  <si>
    <t>AÑO  2019</t>
  </si>
  <si>
    <t>Apoyo a la gestión académica</t>
  </si>
  <si>
    <t>Proceso de matrícula</t>
  </si>
  <si>
    <t>El Centro Educativo Rural la Primavera cuenta con un proceso de matrícula oportuna teniendo en cuenta las necesidades de la comunidad educativa.</t>
  </si>
  <si>
    <t>Folio de matrícula, cpia de documentos, registro civil, sisbén.</t>
  </si>
  <si>
    <t>Archivo académico</t>
  </si>
  <si>
    <t>El Centro Educativo Rural La Primavera cuenta con un archivo general de todos los estudiantes.</t>
  </si>
  <si>
    <t>SIMAT, Archivos.</t>
  </si>
  <si>
    <t>Boletines de calificaciones</t>
  </si>
  <si>
    <t>El Centro Educativo Rural aplica y adopta los boletines d calificaciones teniendo en cuenta el SIE.</t>
  </si>
  <si>
    <t>Boletines.</t>
  </si>
  <si>
    <t>Administración de la planta física y de los recursos</t>
  </si>
  <si>
    <t>Mantenimiento de la planta física</t>
  </si>
  <si>
    <t>El mantenimiento de la planta física del CER La Primavera se ejecuta ocasionalmente en algunas sedes.</t>
  </si>
  <si>
    <t>Oficios enviados a la alcaldía municipal, diagnostico de las sedes, evidencias fotográficas..</t>
  </si>
  <si>
    <t>Programas para la adecuación y embellecimiento de la planta física</t>
  </si>
  <si>
    <t>El CER La Primavera presentó oficios, solicitando la adecuación y embellecimiento de las plantas físicas.</t>
  </si>
  <si>
    <t>Oficios, evidencias fotográficas.</t>
  </si>
  <si>
    <t>Seguimiento al uso de los espacios</t>
  </si>
  <si>
    <t>El CER La Primavera permite el uso de los espacios pero no se lleva ningún registro.</t>
  </si>
  <si>
    <t>Historial de la escuela, evidencias fotográficas.</t>
  </si>
  <si>
    <t>Adquisición de los recursos para el aprendizaje</t>
  </si>
  <si>
    <t>El CER La Primavera cuenta con algunos equipos de cómputo en algunas sedes y pequeñas bibliotecas.</t>
  </si>
  <si>
    <t>Presupuesto de gratuidad, Evidencias fotográficas.</t>
  </si>
  <si>
    <t>Suministros y dotación</t>
  </si>
  <si>
    <t>En el CER La Primavera algunas sedes han recibido recursos para el aprendizaje por parte de gratuidad.</t>
  </si>
  <si>
    <t>Presupuesto del cenro, acta de solicitud de materiales.</t>
  </si>
  <si>
    <t>Mantenimiento de equipos y recursos para el aprendizaje</t>
  </si>
  <si>
    <t>El CER La primavera realiza el mantenimiento respecivo de algunos equipos.</t>
  </si>
  <si>
    <t>Evidencias fotográficas.</t>
  </si>
  <si>
    <t>Seguridad y protección</t>
  </si>
  <si>
    <t>El CER La Primavera realiza el diagnostico respectivo sobre las medidas preventivas que se deben tomar si se presenta algún riesgo.</t>
  </si>
  <si>
    <t>Proyecto, evidencias fotográficas.</t>
  </si>
  <si>
    <t>Administración de los Servicios Complementarios</t>
  </si>
  <si>
    <t>Servicios de transporte, restaurante, cafetería y salud (enfermería, odontología, psicología)</t>
  </si>
  <si>
    <t>El CER La Primavera ofrece el servicio de restaurante.</t>
  </si>
  <si>
    <t>Evidencias fotográficas, actas de visitas, socializzación del programa.</t>
  </si>
  <si>
    <t>Apoyo a estudiantes con bajo desempeño académico o con dificultades de interacción.</t>
  </si>
  <si>
    <t>El CER La Primavera aplica planes de apoyo y refuerzo a estudiantes con bajo desempeño académico, pero hace falta unificarlo para todas las sedes y así aplicarlo en todo el centro.</t>
  </si>
  <si>
    <t>Talleres, actividades de refuerzo y recuperación, escuela de padres, evidencias fotográficas.</t>
  </si>
  <si>
    <t>Talento humano</t>
  </si>
  <si>
    <t>Perfiles</t>
  </si>
  <si>
    <t>Los perfiles con que cuenta el centro están bien definidos y son coherentes en cada sede.</t>
  </si>
  <si>
    <t>Hoja de vida de cada docente, planta personal.</t>
  </si>
  <si>
    <t>Inducción</t>
  </si>
  <si>
    <t>El CER  La Primavera cuenta con estrategias para evaluar periodicamente los docentes.</t>
  </si>
  <si>
    <t>formatos de evaluación, evidencias, fotos.</t>
  </si>
  <si>
    <t>Formación y capacitación</t>
  </si>
  <si>
    <t>El CER capacita ocasionalmente algunos docntes en los procesos de formación y participa en las capacitaciones convocadas por la secretaria de educación y otras entidades.</t>
  </si>
  <si>
    <t>citaciones a los docentes, actas de asistencia, fotos, videos.</t>
  </si>
  <si>
    <t>Asignación académica</t>
  </si>
  <si>
    <t>El CER La Primavera asigna a cada docente su carga académica teniendo en cuenta la norma.</t>
  </si>
  <si>
    <t>Cronograma, horarios, hojas de vida, planes de estudio.</t>
  </si>
  <si>
    <t>Pertenencia del personal vinculado</t>
  </si>
  <si>
    <t>El personal docente que labora en el CER La Primavera cumplió cavalmente con sus funciones académicas desarolladas en el proceso de aprendizaje.</t>
  </si>
  <si>
    <t>Horizonte institucional, actas de reuniones, dia de E, evidencias fotográficas.</t>
  </si>
  <si>
    <t>Evaluación del desempeño</t>
  </si>
  <si>
    <t>El CER La Primavera realizó el proceso de evaluación de los docentes del 1278, teniendo en cuenta los parámetros establecidos.</t>
  </si>
  <si>
    <t>Actas, evidencias fotográficas, documento evaluación de desempeño.</t>
  </si>
  <si>
    <t>Estímulos</t>
  </si>
  <si>
    <t>El CER La Primavera realiza algunas actividades para estimular el talento humano</t>
  </si>
  <si>
    <t>Actas, evidencias fotograficas.</t>
  </si>
  <si>
    <t>Apoyo a la investigación</t>
  </si>
  <si>
    <t>El CER La Primavera no cuenta con políticas institucionales propias para la invetigación pero algunos docentes fueron capacitados por la secretaria de educación departamental.</t>
  </si>
  <si>
    <t>Evidencias fotográficas, seminarios.</t>
  </si>
  <si>
    <t>Convivencia y manejo de conflictos</t>
  </si>
  <si>
    <t>El CER La Primavera aplicó los mecanismos y estrategias para el manejo de solución de conflictos.</t>
  </si>
  <si>
    <t>Bienestar del talento humano</t>
  </si>
  <si>
    <t>El CER realiza actividades de integración de forma esporádica.</t>
  </si>
  <si>
    <t>Evidencias, fotograficas.</t>
  </si>
  <si>
    <t>Apoyo financiero y contable</t>
  </si>
  <si>
    <t>Presupuesto anual del Fondo de Servicios Educativos (FSE)</t>
  </si>
  <si>
    <t>El CER La Primavera ejecutó el presupuesto de recursos de gratuidad, eniendo en cuenta las necesidades de cada sede.</t>
  </si>
  <si>
    <t>Listado de necesidades de cada sede, evidencias fotográficas.</t>
  </si>
  <si>
    <t>Contabilidad</t>
  </si>
  <si>
    <t>El CER La Primavera cuenta con todos los soportes contables de los egresos e ingresos correspondientes a los recuros provenientes dde gratuidad.</t>
  </si>
  <si>
    <t>Presupuesto, detas, libros de contabilidad, facturas.</t>
  </si>
  <si>
    <t>Ingresos y gastos</t>
  </si>
  <si>
    <t>El CER La Primavera cuenta en todos los soportes de ingresos y egresos ejecutados durante el año lectivo 2019.</t>
  </si>
  <si>
    <t>recibos, facturas,, informes con tablas detalladas.</t>
  </si>
  <si>
    <t>Control fiscal</t>
  </si>
  <si>
    <t>El CER La Primavera presentó los informes financieros de manera aprobada y oportuna, de igual manera se le dió a conocer a la comunidad.</t>
  </si>
  <si>
    <t>detas, recibos, evidencias fotográficas.</t>
  </si>
  <si>
    <t>GESTIÓN DE LA COMUNIDAD</t>
  </si>
  <si>
    <t>AÑO 2015</t>
  </si>
  <si>
    <t>Accesibilidad</t>
  </si>
  <si>
    <t>Atención educativa a grupos poblacionales o en situación de vulnerabilidad que experimentan barreras al aprendizaje y la participación</t>
  </si>
  <si>
    <t>El CER presta el servicio a toda la comunidad que lo requiera realizando seguimientos periodicamene, mejorando la calidad institucional y por ende su oferta educativa, el cuerpo docente se encuentra en constante capacitación.</t>
  </si>
  <si>
    <t>fotos, detas, folio de matrícula, documentos.</t>
  </si>
  <si>
    <t>Atención educativa a estudiantes pertenecientes a grupos étnicos</t>
  </si>
  <si>
    <t>El CER presta el servicio a toda la comunidad que lo requiera sin ningún tipo de discriminación, realizando seguimiento para el mejoramiento de la misma.</t>
  </si>
  <si>
    <t>detas, registro de matrícula, documentos.</t>
  </si>
  <si>
    <t>Necesidades y expectativas de los estudiantes</t>
  </si>
  <si>
    <t>Teniendo en cuenta los requerimientos y seguimiento a los estudiantes el CER creará el documento proyecto de vida.</t>
  </si>
  <si>
    <t>Documentos.</t>
  </si>
  <si>
    <t>Proyectos de vida</t>
  </si>
  <si>
    <t>El CER cuenta con algunas iniciativas el trabajo del proyecto de vida y en este momento se iniciará la creación documental para la articulación con otros procesos.</t>
  </si>
  <si>
    <t>documentos.</t>
  </si>
  <si>
    <t>Proyección a la comunidad</t>
  </si>
  <si>
    <t>Escuela de padres</t>
  </si>
  <si>
    <t>En algunas sedes del centro educativo se llevan a cabo talleres de escuela de padres, pero la insitución no cuenta con un proyecto, ni un cronograma especifico general.</t>
  </si>
  <si>
    <t>Actas de reunión de padres de familia, y fotos.</t>
  </si>
  <si>
    <t xml:space="preserve"> Oferta de servicios a la comunidad</t>
  </si>
  <si>
    <t>EL CER cuenta con estrategias de interacción con la comunidad para dar solución a las necesiades que se presenten.</t>
  </si>
  <si>
    <t>actas, fotos.</t>
  </si>
  <si>
    <t>Uso de la planta física y de los medios</t>
  </si>
  <si>
    <t>El CER La Primavera brinda información del uso que se le da a ls recursos, de igual manera de los gastos que se hace en su mantenimiento en la sede educativa.</t>
  </si>
  <si>
    <t>Servicio social estudiantil</t>
  </si>
  <si>
    <t>Debido a que es Centro Educativo slo se atiende la básica primaria, la institución no cuenta con el servicio social estudiantil.</t>
  </si>
  <si>
    <t>Participación y convivencia</t>
  </si>
  <si>
    <t>Participación de los estudiantes</t>
  </si>
  <si>
    <t>Los estudiantes mantienen una participación activa, cumpliendo con las normas legales vigentes, llevando con ello a una participación ciudadana.</t>
  </si>
  <si>
    <t>Fotos, datos de elección de los diferentes establecimientos.</t>
  </si>
  <si>
    <t>Asamblea y consejo de padres de familia</t>
  </si>
  <si>
    <t>Los padres de familia cuentan y hacen uso de los canales de comunicación adecuados colocando en práctica sus derechos y deberes como miemro legítimo de la institución</t>
  </si>
  <si>
    <t>Acta de conformación de los diferentes establecimietos, Acta de consejo de convivencia, seguimiento.</t>
  </si>
  <si>
    <t>Participación de las familias</t>
  </si>
  <si>
    <t>El CER La Primavera realiza actividades donde hay inclusión y participación de la comunidad y las familias tales como actividades culturales, asambleas generales, Dia E, entre otros.</t>
  </si>
  <si>
    <t>Fotos, Actas de reuniones.</t>
  </si>
  <si>
    <t>Prevención de riesgos</t>
  </si>
  <si>
    <t>Prevención de riesgos físicos</t>
  </si>
  <si>
    <t>El CER La Primavera dentro de sus proyectos transversales de prevención de riesgos y PRAE con su respectiva socialización y cumplimiento en las activiadaes culturas.</t>
  </si>
  <si>
    <t>Fotos, Actas correspondientes   y documentos  del proyecto.</t>
  </si>
  <si>
    <t>Prevención de riesgos psicosociales</t>
  </si>
  <si>
    <t>El CER La Primavera cuenta con acciones preventivas en algunas de sus sedes, evitando dichos riegos , con el apoyo de diferentes entidades como la defensa civil.</t>
  </si>
  <si>
    <t>Programas de seguridad</t>
  </si>
  <si>
    <t>El CER La Primavera cuenta con el proyecto de gestión de riesgo en la mayoria de las sedes, se han realizado capacitaciones, simulacros y se cuenta en la señalización de la ruta e evacuación.</t>
  </si>
  <si>
    <t>Proyecto, fotos.</t>
  </si>
  <si>
    <t>VALORACION                       GESTION DIRECTIVA</t>
  </si>
  <si>
    <t>201_</t>
  </si>
  <si>
    <t>FORTALEZAS</t>
  </si>
  <si>
    <t>OPOTUNIDADES DE MEJORAMIENTO</t>
  </si>
  <si>
    <t>202_</t>
  </si>
  <si>
    <t>GESTIÓN ACADEMICA</t>
  </si>
  <si>
    <t>AÑO 201_</t>
  </si>
  <si>
    <t>Diseño pedagogico</t>
  </si>
  <si>
    <t>Practicas pedagogicas</t>
  </si>
  <si>
    <t>Gestion de aula</t>
  </si>
  <si>
    <t>Seguimiento academico</t>
  </si>
  <si>
    <t>VALORACION                       GESTION ACADEMICA</t>
  </si>
  <si>
    <t>GESTIÓN ADMINISTRATIVA</t>
  </si>
  <si>
    <t>AÑO 20_</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</si>
  <si>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</si>
  <si>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</si>
  <si>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</si>
  <si>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</si>
  <si>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</si>
  <si>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</si>
  <si>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</si>
  <si>
    <t>CER LA PRIMAVERA</t>
  </si>
  <si>
    <t>LOURDES</t>
  </si>
  <si>
    <t>VEREDA LA PRIMAVERA</t>
  </si>
  <si>
    <t>cer_laprimavera2@sednortedesantander.gov.co</t>
  </si>
  <si>
    <t>ANA CELIA MEZA RODRIGUEZ</t>
  </si>
  <si>
    <t>JESUS ANTONIO ORTIZ PABÓN</t>
  </si>
  <si>
    <t>DOCENTE</t>
  </si>
  <si>
    <t>jeorpa@hotmail.com</t>
  </si>
  <si>
    <t>ELIZABEHT MANRIQUE</t>
  </si>
  <si>
    <t>elizman@hotmail.com</t>
  </si>
  <si>
    <t>NEFTLALÍ MENDOZA CASTILLA</t>
  </si>
  <si>
    <t>nefmencas@hotmail.com</t>
  </si>
  <si>
    <t>SAMUEL PEÑARANDA GÓMEZ</t>
  </si>
  <si>
    <t>samulantonio_61@hotmail.com</t>
  </si>
  <si>
    <t>ROSA MERY SANABRIA MORENO</t>
  </si>
  <si>
    <t>rosamery1975@hotmail.com</t>
  </si>
  <si>
    <t>MARIBEL CASTELLANOS</t>
  </si>
  <si>
    <t>maribelcp28@hotmail.com</t>
  </si>
  <si>
    <t>ALFONSO AGUDELO</t>
  </si>
  <si>
    <t>alfonso211968@hotmail.com</t>
  </si>
  <si>
    <t>GLADYS OMAIRA DIAZ FLOREZ</t>
  </si>
  <si>
    <t>gladysdf04@hotmail.com</t>
  </si>
  <si>
    <t>BAUDILIO ABRIL ROPERO</t>
  </si>
  <si>
    <t>baudiloabrilropero@gmail.com</t>
  </si>
  <si>
    <t xml:space="preserve"> ROSMARY CLAVIJO RINCON</t>
  </si>
  <si>
    <t>rosmeryclavijorincon@hotmail.com</t>
  </si>
  <si>
    <t>DIRECTORA</t>
  </si>
  <si>
    <t>DIRECTIVA</t>
  </si>
  <si>
    <t>COMUNITARIA</t>
  </si>
  <si>
    <t>BELKIS KARINA MALDONADO G.</t>
  </si>
  <si>
    <t>ACADÉMICA</t>
  </si>
  <si>
    <t>NANCY ISAIC PEÑARANDA G.</t>
  </si>
  <si>
    <t>ADMINISTRATIVA Y FINANCIERA</t>
  </si>
  <si>
    <t>ROSMARY CLAVIJO RINCÓN</t>
  </si>
  <si>
    <t>Año 2020</t>
  </si>
  <si>
    <t>Se  evidenció durante este año lectivo la colaboración por parte de los padres de familia y acudientes para el desaarrolo de todas las actividades propuestas para los niños y niñas</t>
  </si>
  <si>
    <t>Los niños y niñas estuvieron motivados para el desarrollo de las guías de trabajo que se les asignaron</t>
  </si>
  <si>
    <t>Con esta pandemía se evidencia la falta de buenas herramientas tecnológicas en nuestras sedes para que los niños y las niñas desarrollen las actividades pedagógicas</t>
  </si>
  <si>
    <t>Las distancias de las sedes también ha sido un inconveniente, ya que muchos padres y acudientes viven en zonas muy aisladas</t>
  </si>
  <si>
    <t>Documentos, actas, fotos</t>
  </si>
  <si>
    <t>El cer cuenta con un plan de estudios para todas las áreas, esperando actualización según los requerimientos de la sed</t>
  </si>
  <si>
    <t>Guías, cra, controlde progreso, formatos</t>
  </si>
  <si>
    <t>Las sedes del centro son dotadas con material didáctico y mobiliario con recursos de gratuidad</t>
  </si>
  <si>
    <t>actas, fotos</t>
  </si>
  <si>
    <t>Debido a la pandemia el horario se modificó para que los niños y las niñas pudiesen cumplir con las actividades propuestas en compañia de sus familiares</t>
  </si>
  <si>
    <t xml:space="preserve">Horario modificado, calendario académico, guías de trabajo </t>
  </si>
  <si>
    <t>Con la pandedmia se hace necesario implementar nuevas estrategías de evaluación, por medfio de llamadas telefónicas , asesprías a los padres, autoevaluación y revisado de las guías entregadas por los estudiantes. Se  realizó un ajuste al boletín y este se entregó por semestres</t>
  </si>
  <si>
    <t>Boletín modificaado</t>
  </si>
  <si>
    <t>Todas laas sedes del CER cuentan con el programa escuela nueva, también se desarrollan proyectos transversales para complementar el proceso de aprendizaje</t>
  </si>
  <si>
    <t>guías, proyectos transversales</t>
  </si>
  <si>
    <t>El cer cuenta con guías de escuela nueva, además material pedagógico, recursos del medio, todo esto con el fin de complementar el proceso de enseñanza- aprendizaje</t>
  </si>
  <si>
    <t>cra, material didáctico, recursos del medio, computadores</t>
  </si>
  <si>
    <t>Guias, cuadernos, control de progreso</t>
  </si>
  <si>
    <t>El cer cu3enta con material didáctico, para cumplir con el proceso pedagógico, pero aún falta material adecuado para atender a la población vulnerable. Además ninguna sede cuenta con el servicio de internet</t>
  </si>
  <si>
    <t>Debido a la pandemía del covid-19 nos vimos en la necesida de cambiar el horario y ajustarlo a las necesidades de cada niño y niña</t>
  </si>
  <si>
    <t>Horario, actas de aprobación por parte del consejo directivo</t>
  </si>
  <si>
    <t>Cada sede cuenta con un docente que está en permanente comunicación con la comunidad educativa, utilizando el teléfono como medio de comunicación ya que en tiempos de pandemia no se realizan reuniones personalmente</t>
  </si>
  <si>
    <t>Fotos</t>
  </si>
  <si>
    <t>El programa escuela nueva responde a las necesidades educativas de toda la comunidad y cada docente planea su clase apoyandose con material didáctico, computdores y recursos del medio</t>
  </si>
  <si>
    <t>Guias, plan de estudios, plan de áula, computadores</t>
  </si>
  <si>
    <t>El programa escuela nueva le brinda la posibilidad a cada estudiante de adquirir conocimientos de acuerdo a sus necesdidades.</t>
  </si>
  <si>
    <t>Guías de escuela nueva, guías de trabajo, cuadernos</t>
  </si>
  <si>
    <t>La evaluación que manejan los docente del CER  es continua, permanenye, integral. Este año debido a la pandemia no se hizo de manera pre3sencial sino a través de medios de comunicación como el telefóno. Revisión de las guías desarrolladas por los niños y niñas. Este año ca,mbió el boletín se eliminó el item de desempeño bajo y se entregó semestralmente.</t>
  </si>
  <si>
    <t>Guías, boletín modificado, actas de aprobación</t>
  </si>
  <si>
    <t>El seguimiento que se realiza a las actividades académicas se hace con retroalimentación adecuadas para los miembros de la cvomunidad educativa</t>
  </si>
  <si>
    <t>Guías desarrolladas, cuadernos</t>
  </si>
  <si>
    <t xml:space="preserve">Cuando se reliazan pruebas externas los docentes nos reunimos para analizar la sfalencias y hacer la respectiva retroalimentación. Para el este año el cer no contó con pruebas </t>
  </si>
  <si>
    <t>Resultados pruebas saber, simulacros, pruebas tipo icfes.</t>
  </si>
  <si>
    <t>Durante los primeros mese se hizo el seguimiento por medio del formato de asistencia a clase. Cuando empezo la pandemia cada docente realizó el seguimiento de acuerdo al nuevo horario que se estipuló para esta crisis.</t>
  </si>
  <si>
    <t>formato de asistencia</t>
  </si>
  <si>
    <t>Cada docente analiza el progreso de cada estudiante y realiza las respectivas actividades de refuerzxo</t>
  </si>
  <si>
    <t>Guías de trabajo, talleres de refuerzo</t>
  </si>
  <si>
    <t>Los estudiantes realizan actividades de refuerzo de acuerdo con las necesidades o dificultades de cada niño y niña</t>
  </si>
  <si>
    <t>Guías de trabajo, cuadernos, tallers de refuerzo</t>
  </si>
  <si>
    <t>El cer no cuenta con un  formato o documento adecuado para atender a los egresados</t>
  </si>
  <si>
    <t>El cer la Primavera, est enfocado en el programa escuela nueva</t>
  </si>
  <si>
    <t>La falta de medios de comunicaciòn en las sedes también ha sido otro inconveniente que se ha presentado, ya que en algunas sedes la señal telefónica es de muy mala calidad</t>
  </si>
  <si>
    <t>El Centro Educativo Rural la Primavera cuenta con un proceso de matricula oportuna teniendo en cuenta las necesidades de los estudiantes y padres de familia</t>
  </si>
  <si>
    <t>El Centro Educativo Rural la Primavera cuenta con un archivo general  de los todos los estudiantes y los docentes</t>
  </si>
  <si>
    <t>El centro educativo rural la primavera cuenta con un boletin unificado para todas las sedes y cuenta con un sistema agil y oportuno para la expedicion de boletines, teniendo el  SIEE</t>
  </si>
  <si>
    <t>Folios de matricula. Consolidado de matricula. SIMAT. Documentos de los estudiantes</t>
  </si>
  <si>
    <t>. Archivos  carpetas de documentos  de todos los estudiantes</t>
  </si>
  <si>
    <t>Boletines unificados</t>
  </si>
  <si>
    <t>El mantenimiento de la planta fisica Del CER La Primavera no cuenta una planeacion sistematica, ya que no cuenta con recursos propiosy su mantenimiento se realiza exporadicamente, teniendo en cuenta la disponibilidad presupuestal para el sector educativo</t>
  </si>
  <si>
    <t>Actas, documentos dirigidos  a la alcaldia, diagnostico de todas las sedes.</t>
  </si>
  <si>
    <t>La institucion Educativa La Primavera, presento oficios a la alcaldia municipal para que se realice el embellecimiento y adecuacion de las plantas fisicas</t>
  </si>
  <si>
    <t>Actas y documentos.Diagnostico de las principales necesidades de todas las sedes educativas. Evidencias fotografica, y oficios enviados a la alcaldia municipal y departamento</t>
  </si>
  <si>
    <t>El CER La primavera permite el uso de los espacios pero no se lleva un registro.</t>
  </si>
  <si>
    <t>Historial de la escuela , evidencias fotograficas de los espacios utilizados</t>
  </si>
  <si>
    <t>EL Centro Educativo Rural La Primavera  cuenta con algunos equipos de computo en algunas sedes, no cuenta con laboratorios ni servicio de internet</t>
  </si>
  <si>
    <t>Recursos de gratuidad, actas de entrega, inventarios, fotos</t>
  </si>
  <si>
    <t>Todas las sedes del CER la Primavera ha recibido dotacion de material didactico para el aprendizaje de los estudiantes con los recursos asignados por  gratuidad</t>
  </si>
  <si>
    <t>Resupuesto del centro, lista de necesidades de cada una de las sedes, actas de entrega de material, acta de solicitud de material didactica; acta de entrega de materiales y evidencias fotograficas</t>
  </si>
  <si>
    <t>El Centro Educativo Rural La Primavera  no cuenta con los recursos propios ni de grtuidad para realizar mantenimiento a los equipos existentes</t>
  </si>
  <si>
    <t>Presupuesto ( 0)</t>
  </si>
  <si>
    <t>El Centro Educativo Rural La Primavera   conoce y adopta las medidas preventivas y reconoce y realiza el diagnostico preventivos en cada una de las sedes</t>
  </si>
  <si>
    <t>Evidencias fotograficas. Diagnostico de riesgos de las sedes. Señalizacion</t>
  </si>
  <si>
    <t xml:space="preserve">En  el CER La primeria se le sumistro casa a casa el complemento alimenticio por parte del PAE , por motivo del covid 19,Los demas servicios como odontoligia y sicologia son prestados con convenios institucionales con la IPS y salud </t>
  </si>
  <si>
    <t>Actas de entrega  de los kit padres de familia. Actas de visitas. Evidencias fotografica</t>
  </si>
  <si>
    <t>En el Cer la primavera se realizaron talleres complementarios a los estudiantes que presentan dificultades en los aprendizajes y bajo desempeño academico teniendo en cuenta el programa pedagigico trabajo en casa</t>
  </si>
  <si>
    <t>Talleres, actividadess de refuerzo y recuperacion ,  guias trabajo en casa. Video llamadasorientacion por whatsap</t>
  </si>
  <si>
    <t>LO perfiles e idoniedad profesional de la planta docente estan bien definidos y son coherentes con la necesidades de cada sede.</t>
  </si>
  <si>
    <t>Planta de personal, hoja de vida de cada docente, evidencias fotograficas de los talleres pedagogicos.</t>
  </si>
  <si>
    <t>El centro educativo rural la primavera cuenta con estrategias definidas para evaluar periodicamente a los docentes</t>
  </si>
  <si>
    <t>Formatos de evaluacion, evidencias fotograficas, proyectos,</t>
  </si>
  <si>
    <t>El centro educativo rural la primavera teniendo encuenta las directirces de la secretaria de educacion departamental capacitan algunos docentes en los procesos de formacion</t>
  </si>
  <si>
    <t>Citaciones a los docente, evidencias fotograficas, socializacion</t>
  </si>
  <si>
    <t>El CER la primavera asigna a cada docente su carga academica teniendo en cuenta la LEY 115 DE 1994 Y SU DECRETOS REGLSMENTARIOS</t>
  </si>
  <si>
    <t>Asignacion de carga academica. Cronogramas, horaios hojas de vida, planes de estudio</t>
  </si>
  <si>
    <t>El personal docente que labora en el CER La Primavera cumplio cabalmente con sus funciones academicas asignadas</t>
  </si>
  <si>
    <t>Horizonte institucional, actas de reuniones, evidencias fotografica, guias emergente.</t>
  </si>
  <si>
    <t>El CER La Primavera realizo el proceso de evaluacion a los docentes del 1278, teniendo en cuenta los parametros exijidos por el MEN</t>
  </si>
  <si>
    <t>Evaluacion de desmpeño, actas ,evidencias fotograficas , proyectos.</t>
  </si>
  <si>
    <t>La directora del CER la primavera realiza algunas actividades para estimular el talento humano.</t>
  </si>
  <si>
    <t>Actas, evidencias fotografica, resoluciones</t>
  </si>
  <si>
    <t>El CER la primavera no cuenta con politicas institucionales propias para la investigacio,</t>
  </si>
  <si>
    <t>no aplica</t>
  </si>
  <si>
    <t xml:space="preserve">El CER la primavera aplico los mecanismos y estrategias para el manejo y resolucion de conflictos </t>
  </si>
  <si>
    <t>Teniendo en cuenta que a razon de la pandemia del covid -19 las actividades de integracion se realizaron via zoom y video llamadas.</t>
  </si>
  <si>
    <t>internet, celular computador</t>
  </si>
  <si>
    <t>El Cer la primera ejecuto el presupuesto de recursos de gratuidad teniendo en cuenta las necesidades de cada sede.</t>
  </si>
  <si>
    <t>Listado de necesidades de cada sede. Actas de entrega.</t>
  </si>
  <si>
    <t xml:space="preserve">El CER la primavera  cuenta con todos los soportes contables  de los egreso eingresos ejecutados </t>
  </si>
  <si>
    <t>Recibos, facturas, informe de tablas detallados.</t>
  </si>
  <si>
    <t>el CER La Primavera cuenta con todos los soportes  de ingres y egresos  ejecutados durante el año.</t>
  </si>
  <si>
    <t xml:space="preserve">El CER presento los informes financieros  de manera oportuna </t>
  </si>
  <si>
    <t>Evidencias, recibos, contabilidad</t>
  </si>
  <si>
    <t>El  C.E.R. La Primavera  ha venido actualizando  la misión, visión y principios, para  que sea una Institución  integrada  e inclusiva, siguiendo los lineamientos del M.E.N.</t>
  </si>
  <si>
    <t>Proyecto Educativo Institucional</t>
  </si>
  <si>
    <t>El C.E.R. La  Primavera  ha formulado metas  integradas e inclusivas para todas las Sedes, las cuales responden al mejoramiento  y buen funcionamiento de  la Institución.</t>
  </si>
  <si>
    <t>Actas</t>
  </si>
  <si>
    <t>El horizonte Institucional se ha construido con la participación de la Comunidad Educativa.</t>
  </si>
  <si>
    <t>Todos los niños y niñas en edad escolar    se encuentran  matriculados  en las diferentes  Sedes.</t>
  </si>
  <si>
    <t>Se  organizaron grupos de trabajo por gestiones para el desarrollo de actividades.</t>
  </si>
  <si>
    <t>Actas Documentos</t>
  </si>
  <si>
    <t>La Institución hace uso de la información de inclusión, evaluación de docentes y autoevaluación para elaborar sus planes y programas de trabajo,  buscando el mejor funcionamiento del C.E.R.</t>
  </si>
  <si>
    <t>Se realiza el  plan de mejoramiento, la  evaluación docente y la autoevaluación institucional.</t>
  </si>
  <si>
    <t>Documentos Autoevaluación Institucional, P.M.I. Protocolo de evaluación</t>
  </si>
  <si>
    <t>Documentos   Actas</t>
  </si>
  <si>
    <t>El Consejo Directivo se elige  anualmente en Asamblea general.</t>
  </si>
  <si>
    <t>Actas deconformación Fotos</t>
  </si>
  <si>
    <t>El Consejo académico se elige anualmente.</t>
  </si>
  <si>
    <t>Acta conformación</t>
  </si>
  <si>
    <t>El comité de evaluación y promoción se elige anualmente con la participación de la comunidad educativa de las diferentes Sedes</t>
  </si>
  <si>
    <t>El comité de convivencia se elige anualmente con la participación de la comunidad educativa.</t>
  </si>
  <si>
    <t>Anualmente se elige el consejo estudiantil  se elige democráticamente con la participación de los niños y niñas de las diferentes Sedes educativas.</t>
  </si>
  <si>
    <t>Acta conformación  Fotos</t>
  </si>
  <si>
    <t>El personero  estudiantil se elige democráticamente  con la participación de los niños y niñas de 5° de cada una de las Sedes pertenecientes al C:E.R. La Primavera.</t>
  </si>
  <si>
    <t>El C.E.R. La  Primavera elige la Asamblea de padres de familia democráticamente con la participación de los padres de familia y de todas acudientes de las Sedes pertenecientes al Centro.</t>
  </si>
  <si>
    <t>El C.E.R. La Primavera  tiene conformado el Consejo de Padres de familia sin cumplir con las funciones  ya que no se  reúne periódicamente</t>
  </si>
  <si>
    <t>Acta</t>
  </si>
  <si>
    <t>El C.E.R:  utiliza medios de comunicación  oral (teléfono) y  escrito (Oficios), identificados por los docentes  los cuales permiten dar y transmitir información  a tiempo a la comunidad educativa.</t>
  </si>
  <si>
    <t>Oficios</t>
  </si>
  <si>
    <t>El C.E.R. La Primavera  ha conformado grupos de trabajo por gestiones, para realizar cada una de las actividades  que permitan fortalecer el buen funcionamiento del Centro Educativo Rural.</t>
  </si>
  <si>
    <t>El reconocimiento de logros lo realiza cada docente, quienes dan estímulos a los niños y niñas de cada una de su Sedes al culminar el año lectivo escolar.</t>
  </si>
  <si>
    <t>La comunidad Educativa le gusta participar de las actividades programadas en cada una de las Sedes pero en el presente año no se pudieron realizar  las actividades programadas debido a la problemática de salud pública por motivo de la pandemia.</t>
  </si>
  <si>
    <t>Actas, Decretos Nacionales, Departamentales y Municipales</t>
  </si>
  <si>
    <t>Los niños y niñas tienen sentido de pertenencia por su institución  y participan en las actividades propuestas resaltando valores  inculcados tanto en su hogar como en las Sedes Educativas</t>
  </si>
  <si>
    <t>Algunas Sedes se encuentran deterioradas y no cuentan con espacios  adecuados para el  desarrollo de actividades  recreativas. Tampoco con los requerimientos mínimos de normas de bioseguridad  necesarios para el regreso a las aulas de los niños y niñas.</t>
  </si>
  <si>
    <t>Fotos,  Oficios</t>
  </si>
  <si>
    <t>Al inicio del año escolar en todas las Sedes se realiza la inducción a los niños  y niñas que ingresan  por primera vez.</t>
  </si>
  <si>
    <t xml:space="preserve">Fotos </t>
  </si>
  <si>
    <t>Los niños y niñas del C.E.R. La Primavera se mantuvieron motivados   en el proceso enseñanza – aprendizaje  y  terminaron satisfactoriamente el año escolar  respondiendo  al sistema  de trabajo en casa por motivo de la pandemia.</t>
  </si>
  <si>
    <t>Talleres escritos</t>
  </si>
  <si>
    <t xml:space="preserve">El  C.E.R.  La Primavera cuenta con un manual de Convivencia actualizado y acorde a la normatividad vigente, el cual  fomenta y valora el respeto en cada uno de los miembros de la </t>
  </si>
  <si>
    <t>Documento,  Acta</t>
  </si>
  <si>
    <t>Se realizaron actividades extracurriculares buscando mejorar el proceso de enseñanza aprendizaje.</t>
  </si>
  <si>
    <t>Todas las Sedes del C.E.R. La Primavera cuentan con el servicio de Restaurante escolar, donde se beneficia toda la comunidad estudiantil.</t>
  </si>
  <si>
    <t>Acta conformación Junta del PAE, Historial de las Sedes donde se registran las visitas de los funcionarios del PAE, Actas de entrega de los alimentos por parte de los funcionarios del PAE.</t>
  </si>
  <si>
    <t>El C.E. R. La Primavera cuenta con un Comité de convivencia, quien tiene  sus funciones y los respectivos protocolos  si llegara a presentarse algún caso.</t>
  </si>
  <si>
    <t>El C.E.R. La Primavera cuenta con un protocolo para el manejo de posibles casos difíciles que se puedan presentar.</t>
  </si>
  <si>
    <t>Acta conformación Comité de convivencia ,  Documento.</t>
  </si>
  <si>
    <t xml:space="preserve">Documento </t>
  </si>
  <si>
    <t>El C.E.R.La Primavera  ha establecido canales de comunicación que permiten interactuar de manera oportuna con los padres de familia y/o acudientes.</t>
  </si>
  <si>
    <t>El C.E.R.  La Primavera cuenta con un protocolo que permite la solución oportuno de posibles conflictos que puedan llegar a presentarse con algún miembro de la comunidad educativa.</t>
  </si>
  <si>
    <t>El C.E.R. La Primavera cuenta  con convenidos con el programa de Cero a Siempre, el cual se había venido desarrollando en algunas Sedes de manera presencial hasta declararse en nuestro país la pandemia del covid 19. Este programa continuó con actividades programadas desde casa.</t>
  </si>
  <si>
    <t>El C.E.R. La Primavera cuenta con un representante del Sector productivo, pero no cuenta con alianzas que le permitan entrada de recursos.</t>
  </si>
  <si>
    <t>Acta conformación Consejo Directivo</t>
  </si>
  <si>
    <t xml:space="preserve">Se realizó actualización  al Horizonte Insritucional del C.E.R. La Primavera. </t>
  </si>
  <si>
    <t xml:space="preserve">El CER presta el servicio a toda la comunidad que lo requiera sin ningún tipo de discriminación, realizando seguimiento para el mejoramiento </t>
  </si>
  <si>
    <t xml:space="preserve">El CER cuenta con algunas iniciativas el trabajo del proyecto de vida y en este momento se iniciará la creación documental para la </t>
  </si>
  <si>
    <t xml:space="preserve">En algunas sedes del centro educativo se llevan a cabo talleres de escuela de padres, pero la insitución no cuenta con un proyecto, ni un </t>
  </si>
  <si>
    <t xml:space="preserve">El CER La Primavera brinda información del uso que se le da a ls recursos, de igual manera de los gastos que se hace en su mantenimiento en </t>
  </si>
  <si>
    <t xml:space="preserve">Los estudiantes mantienen una participación activa, cumpliendo con las normas legales vigentes, llevando con ello a una participación </t>
  </si>
  <si>
    <t>AÑO 2021</t>
  </si>
  <si>
    <t xml:space="preserve">El CER  trabaja con la comunidad para la construccion de modelos pedagogicos flexibles el cual permite la inclusion y atencion a todas las personas </t>
  </si>
  <si>
    <t>Actas , folios de matricula</t>
  </si>
  <si>
    <t>El Cer ofrece su servicio educativo  a toda la comunidad sin discrimimar  teniendo en cuenta sus necesidades según su entorno y se evalua peridocamente para mejorar.</t>
  </si>
  <si>
    <t>registro de matricula, documentos</t>
  </si>
  <si>
    <t>El CER cuenta con un mecanismo que permite saber todas las necesdades y esperanzas.La cual se socializa entre lacomunidad educativa</t>
  </si>
  <si>
    <t xml:space="preserve">Ficha familiar , fotos y actas de encuentros </t>
  </si>
  <si>
    <t>El CER cuenta con el documentos de proyecto de vida dodne se apoya la os estudiantes, teniendo en cuenta sus necesidades y espectativas, teniendo en cuenta su entorno para el cumplimiento del mismo</t>
  </si>
  <si>
    <t>Documento proyecto de vida</t>
  </si>
  <si>
    <t>El CER cuenta con un proyecto de escuela de padres el cual los orienta en valores familiares para apoyar a sus hijos en procesos academicos.</t>
  </si>
  <si>
    <t>Documento proyeto escuela de padres, evidencias fotograficas</t>
  </si>
  <si>
    <t xml:space="preserve">El Cer cuenta con un programa de socialización con la comunidad para organizaf conjuntamente las necesidades que se presentan </t>
  </si>
  <si>
    <t xml:space="preserve">actas y  evidencias fotograficas </t>
  </si>
  <si>
    <t>El centro dispone sus recursos de la institucion los cuales son usados por ellos, donde ellos ayudan a su mantenimientos y cuidado.</t>
  </si>
  <si>
    <t xml:space="preserve">Evidencias fotograficas </t>
  </si>
  <si>
    <t>Los estudiantes del CER participan activamente  en las activiades programadas por la institucion regidas bajo la normatividad legal es, para su crecimiento personal.</t>
  </si>
  <si>
    <t>Fotos, datos de eleccion de los diferentes estamentos.</t>
  </si>
  <si>
    <t>Los padres de familia interactuan con el centro de una forma clara y agil la cual les permite apropiarse de los entes educativos.</t>
  </si>
  <si>
    <t>Evidencias fotograficas y actas de reuniones</t>
  </si>
  <si>
    <t>El centro educativo realiza actividades  programadas con las familias donde ellas participan activamente tales como:día E, asambleade padres, entrega de boletines,rendicion de cuentas etc.</t>
  </si>
  <si>
    <t>Actas de reuniones, evidencias fotograficas.</t>
  </si>
  <si>
    <t>El CER la primavera cuenta con proyectos trasversales como prevencion de riesgos y PRAE las cuales estan socializadas con la comunidad educativa.</t>
  </si>
  <si>
    <t>Documentos del proyecto y evidencias fotograficas.</t>
  </si>
  <si>
    <t>EL CER tiene programas de prevencion de riesgo las cuales tiene conocmiento lascomunidades para evitar posibles riesgos que se enfatizan en el autocuidado y la prevencion.</t>
  </si>
  <si>
    <t>evidencias fotograficas</t>
  </si>
  <si>
    <t>ELCER cuenta con proyecto de prevencion de riesgo el cual la comunidad tiene conocimiento para atender al momento que se presente allguna emergencia.</t>
  </si>
  <si>
    <t>Documento del proyecto y evidncia fotografica.</t>
  </si>
  <si>
    <t>El C.E.R. La Primavera realiza actualización al horizonte Institucional brindando una educación inclusiva.</t>
  </si>
  <si>
    <t>Las metas Institucionales responden a los objetivos de la educación inclusiva.</t>
  </si>
  <si>
    <t>Todas las Sedes del C.E.R. La Primavera matriculó la población existente en edad escolar.</t>
  </si>
  <si>
    <t>Se han conformado grupos de trabajo para la realización de las diferentes actividades.</t>
  </si>
  <si>
    <t>Los grupos de trabajo conformados han venido desarrollando las actividades propuestas.</t>
  </si>
  <si>
    <t>El horizonte Institucional es coherente con la estrategia pedagógica</t>
  </si>
  <si>
    <t>El C.E.R. La Primavera realiza análisis de los resultados y los índices de inclusión para elaborar sus planes y programas de trabajo, buscando el mejor funcionamiento del C.E.R.</t>
  </si>
  <si>
    <t>El C.E.R.  realiza  el plan de mejoramiento, la  autoevaluación Institucional y la evaluación docente teniendo en cuenta los protocolos y directrices de la Secretaría de Educación Departamental .</t>
  </si>
  <si>
    <t>El consejo directivo se elige anualmente en  Asamblea general con la participación de toda la comunidad educativa perteneciente al C.ER. La Primavera</t>
  </si>
  <si>
    <t xml:space="preserve">El consejo académico se elige anualmente, el cuál está conformado por todos los docentes pertenecientes al C.E.R </t>
  </si>
  <si>
    <t>El comité de evaluación y promoción se elige anualmente con la participación de la comunidad educativa de las diferentes Sedes educativas</t>
  </si>
  <si>
    <t>El comité de convivencia se elige anualmente en asamblea general con la participación de toda la comunidad educativa.</t>
  </si>
  <si>
    <t>El consejo estudiantil se elige democráticamente con la participación de los niños y las niñas de las diferentes Sedes educativas pertenecientes al C.E.R</t>
  </si>
  <si>
    <t>El Personero estudiantil se elige con  la participación de los niños y las niñas de las Sedes que conforman el C.E.R. La Primavera.</t>
  </si>
  <si>
    <t>La asamblea de padres se elige democráticamente con la participación de los padres de familia y/o acudientes de todas las Sedes educativas.</t>
  </si>
  <si>
    <t>El consejo de padres de familia se eligen en asamblea general de padres de familia y/o acudientes per no tiene un cronograma de actividades establecido.</t>
  </si>
  <si>
    <t>El C.E.R La Primavera utiliza medios de comunicación oral y escrito como el celular y oficio escritos, los cuales permiten transmitir la información tanto a los docentes como a los padres de familia y/o acudientes.</t>
  </si>
  <si>
    <t>Los  docentes se han organizado en grupos de trabajo para la realización de las diferentes actividades que permiten el fortalecimiento del C.E.R La Primavera.</t>
  </si>
  <si>
    <t>Al finalizar el año lectivo, cada docente hace reconocimiento a los niños y niñas de cada una de las Sedes con  recursos propios.</t>
  </si>
  <si>
    <t>La comunidad educativa del C.E.R. La Primavera mantiene buenas relaciones entre los miembros que la conforman, lo cual permiten que se establezca un ambiente de confianza y cordialidad entre  todos.</t>
  </si>
  <si>
    <t>Los niños y niñas tienen sentido de pertenencia por s su institución y les gusta participar de las actividades programadas, resaltando los valores inculcados tanto en el hogar como en las Sedes educativas.</t>
  </si>
  <si>
    <t>Algunas plantas físicas se encuentran deterioradas  y no todas poseen los espacios adecuados para el desarrollo de actividades recreativas.</t>
  </si>
  <si>
    <t>En cada una de las Sedes se realiza  inducción a los niños y niñas que ingresan por primera vez a a Institución educativa.</t>
  </si>
  <si>
    <t>Los niños y niñas se mantuvieron motivados en el proceso enseñanza-aprendizaje y continuaron asistiendo a la presencialidad, aunque el tiempo  fue muy reducido y algunos  niños y niñas no culminaran los programas establecidos para cada grado.</t>
  </si>
  <si>
    <t xml:space="preserve">El manual de convivencia se ha venido actualizando teniendo en cuenta la normatividad vigente, el cual fomenta el respeto  por cada uno de los miembros de la comunidad.                                </t>
  </si>
  <si>
    <t>Se realizaron actividades extracurriculares, buscando mejorar el proceso de enseñanza-aprendizaje.</t>
  </si>
  <si>
    <t>El Programa de alimentación escolar no cumplió  en su totalidad con el suministro del complemento alimentario, ya que varios niños de las diferentes Sedes Educativas pertenecientes al Centro no recibieron dicho complemento durante todo el año 2021.</t>
  </si>
  <si>
    <t>El C.E.R La Primavera cuenta con  un protocolo para el manejo de posibles conflictos  o casos difíciles que puedan llegar a presentarse.</t>
  </si>
  <si>
    <t>El C.E.R La Primavera mantiene buena comunicación  que permite interactuar con los padres de familia y/o acudientes.</t>
  </si>
  <si>
    <t>El C.E.R La Primavera cuenta con canales de comunicación con las autoridades educativas que permiten aman tener información oportuna y necesaria para la solución de diferente eventos que puedan llegar a presentarse.</t>
  </si>
  <si>
    <t>La Institución cuenta con convenio con el Programa De Cero  a siempre, para lo cual se  brindan los espacios en  cada una de las Sedes  donde  ha venido funcionando dicho programa, ya que  también volvieron a la presencialidad teniendo en cuenta los protocolos de bioseguridad establecidos.</t>
  </si>
  <si>
    <t>El C.E.R. La Primavera cuenta con un representante del sector productivo, el cuall es elegido democráticamente en asamblea general,, pero no cuenta con alianzas  que permitan el ingreso de recursos.</t>
  </si>
  <si>
    <t xml:space="preserve">Actas
Proyecto Educativo Institucional
</t>
  </si>
  <si>
    <t xml:space="preserve">Actas 
Documento
</t>
  </si>
  <si>
    <t xml:space="preserve">Actas 
Carteleras en cada una de las Sedes.
</t>
  </si>
  <si>
    <t>Folios de matrícula</t>
  </si>
  <si>
    <t xml:space="preserve">Actas
Fotos
</t>
  </si>
  <si>
    <t xml:space="preserve">Actas
Documentos
</t>
  </si>
  <si>
    <t>Documentos
Actas</t>
  </si>
  <si>
    <t xml:space="preserve">Documentos
Actas
</t>
  </si>
  <si>
    <t xml:space="preserve">Plan de mejoramiento
Protocolos de evaluación
</t>
  </si>
  <si>
    <t xml:space="preserve">Acta de conformación
Fotos
</t>
  </si>
  <si>
    <t xml:space="preserve">Acta de conformación 
Fotos
</t>
  </si>
  <si>
    <t xml:space="preserve">Actas
Fotos
</t>
  </si>
  <si>
    <t>Actas de conformación
Fotos</t>
  </si>
  <si>
    <t xml:space="preserve">Fotos 
Actas
</t>
  </si>
  <si>
    <t>Documento</t>
  </si>
  <si>
    <t xml:space="preserve">Documento
Actas
</t>
  </si>
  <si>
    <t>Planillas entrega de  complemento alimentario</t>
  </si>
  <si>
    <t xml:space="preserve">Actas
Oficios escritos
</t>
  </si>
  <si>
    <t>Acta conformación del Consejo directivo</t>
  </si>
  <si>
    <t>El Centro Educativo Rural la Primavera cuenta con un proceso de matricula oportuna teniendo en cuenta las necesidades de los estudiantes y padres de familia, de igual manera aplica un proceso de gestion de cobertura teniendo en cuenta la inclision, la eficacia y la eficiencia.</t>
  </si>
  <si>
    <t>con recursos del sistema general de participaciones territoriales (municipio y departamento se realizo mantenimiento a seis sedes educativas (pintura, lavamanos, encerramiento, pozoz septicos)</t>
  </si>
  <si>
    <t xml:space="preserve">SolIcitar a la alcaldia municipal de Lourdes la intervencion de 8 sedes educativas que se encuentran en mal estado </t>
  </si>
  <si>
    <t>EL Centro Educativo Rural La Primavera  cuenta con algunos equipos de computo en algunas sedes, no cuenta con laboratorios ni servicio de internet.</t>
  </si>
  <si>
    <t>Todas las sedes del CER la Primavera ha recibido dotacion de material didactico para el aprendizaje de los estudiantes con los recursos asignados por  gratuidad y elementos de aseo.</t>
  </si>
  <si>
    <t>El Centro Educativo Rural La Primavera  no cuenta con los recursos propios, solo cuenta con los recursos de gratuidad para realizar mantenimiento a los equipos existentes</t>
  </si>
  <si>
    <t>El Centro Educativo Rural La Primavera   conoce y adopta las medidas preventivas , reconoce y realiza el diagnostico preventivos en cada una de las sedes</t>
  </si>
  <si>
    <t>En el Cer la primavera se realizaron talleres complementarios a los estudiantes que presentan dificultades en los aprendizajes y bajo desempeño academico teniendo en cuenta el programa pedagigico trabajo en casa.</t>
  </si>
  <si>
    <t>Los perfiles e idoniedad profesional de la planta docente estan bien definidos y son coherentes con la necesidades de cada sede.</t>
  </si>
  <si>
    <t>El CER la primavera asigna a cada docente su carga academica teniendo en cuenta la LEY 115 DE 1994 Y SU DECRETOS REGLSMENTARIOS.</t>
  </si>
  <si>
    <t>Teniendo en cuenta que a razon de la pandemia del covid -19 las actividades de integracion se realizaron en elperiodo del 10 de enero al 27 de junio del 2021,a traves de llamadoas y via whatsap, luego se inicio clases presenciales y alternancia en algunas sedes.</t>
  </si>
  <si>
    <t>El Cer la primera ejecuto el presupuesto de recursos de gratuidad, recursos del FOME, teniendo en cuenta las necesidades de cada sede.</t>
  </si>
  <si>
    <t>Actas, documentos dirigidos  a la alcaldia, diagnostico de todas las sedes. Contratos, actas de inicio, evidencias fotograficas.</t>
  </si>
  <si>
    <t xml:space="preserve">Actas y documentos.Diagnostico de las principales necesidades de  las sedes educativas. Evidencias fotografica, y oficios enviados a la alcaldia </t>
  </si>
  <si>
    <t>diagnostico de los espacios de todos los sedes  del CER la Primavera</t>
  </si>
  <si>
    <t>Presupuesto del centro, lista de necesidades de cada una de las sedes, actas de entrega de material, acta de solicitud de material didactica; acta de entrega de materiales y evidencias fotograficas</t>
  </si>
  <si>
    <t>Talleres, actividadess de refuerzo y recuperacion ,  guias trabajo en casa. Video llamadas orientacion por whatsap</t>
  </si>
  <si>
    <t>internet, celulas, computador</t>
  </si>
  <si>
    <t xml:space="preserve">Necesidades de cada sede, Diagnostico de las principales necesidades en cuanto a infraestuctura . Contratos, actas de inicio y actas de terminacion </t>
  </si>
  <si>
    <t>Cada docente analiza el progreso de cada estudiante y realiza las respectivas actividades de refuerzo</t>
  </si>
  <si>
    <t xml:space="preserve">Cuando se reliazan pruebas externas los docentes nos reunimos para analizar la sfalencias y hacer la respectiva retroalimentación. Para este año el cer no contó con pruebas </t>
  </si>
  <si>
    <t>La evaluación que manejan los docente del CER  es continua, permanenye, integral. Este año debido a la pandemia no se hizo de manera pre3sencial sino a través de medios de comunicación como el telefóno. Revisión de las guías desarrolladas por los niños y niñas. Este año cambió el boletín se eliminó el item de desempeño bajo y se entregó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</si>
</sst>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6" x14ac:knownFonts="1">
    <font>
      <sz val="11"/>
      <color theme="1"/>
      <name val="Calibri"/>
      <family val="2"/>
      <scheme val="minor"/>
    </font>
    <font>
      <b/>
      <sz val="12"/>
      <name val="Verdana"/>
      <family val="2"/>
    </font>
    <font>
      <b/>
      <sz val="12"/>
      <color indexed="9"/>
      <name val="Verdana"/>
      <family val="2"/>
    </font>
    <font>
      <b/>
      <sz val="14"/>
      <name val="Arial"/>
      <family val="2"/>
    </font>
    <font>
      <sz val="12"/>
      <name val="Verdana"/>
      <family val="2"/>
    </font>
    <font>
      <b/>
      <sz val="12"/>
      <color indexed="8"/>
      <name val="Verdana"/>
      <family val="2"/>
    </font>
    <font>
      <b/>
      <sz val="16"/>
      <name val="Verdana"/>
      <family val="2"/>
    </font>
    <font>
      <b/>
      <sz val="12"/>
      <name val="Arial"/>
      <family val="2"/>
    </font>
    <font>
      <b/>
      <sz val="12"/>
      <color indexed="8"/>
      <name val="Arial"/>
      <family val="2"/>
    </font>
    <font>
      <b/>
      <sz val="11"/>
      <name val="Arial"/>
      <family val="2"/>
    </font>
    <font>
      <sz val="11"/>
      <name val="Arial"/>
      <family val="2"/>
    </font>
    <font>
      <b/>
      <sz val="11"/>
      <color indexed="8"/>
      <name val="Arial"/>
      <family val="2"/>
    </font>
    <font>
      <sz val="9"/>
      <color indexed="8"/>
      <name val="Arial"/>
      <family val="2"/>
    </font>
    <font>
      <b/>
      <sz val="16"/>
      <color indexed="8"/>
      <name val="Arial"/>
      <family val="2"/>
    </font>
    <font>
      <sz val="10"/>
      <name val="Arial"/>
      <family val="2"/>
    </font>
    <font>
      <b/>
      <sz val="14"/>
      <color indexed="9"/>
      <name val="Arial"/>
      <family val="2"/>
    </font>
    <font>
      <b/>
      <sz val="11"/>
      <color indexed="9"/>
      <name val="Arial"/>
      <family val="2"/>
    </font>
    <font>
      <b/>
      <sz val="12"/>
      <color indexed="9"/>
      <name val="Arial"/>
      <family val="2"/>
    </font>
    <font>
      <b/>
      <sz val="16"/>
      <color indexed="9"/>
      <name val="Arial"/>
      <family val="2"/>
    </font>
    <font>
      <sz val="12"/>
      <name val="Arial"/>
      <family val="2"/>
    </font>
    <font>
      <sz val="11"/>
      <color indexed="8"/>
      <name val="Arial"/>
      <family val="2"/>
    </font>
    <font>
      <sz val="12"/>
      <color indexed="8"/>
      <name val="Arial"/>
      <family val="2"/>
    </font>
    <font>
      <b/>
      <u/>
      <sz val="16"/>
      <color indexed="12"/>
      <name val="Arial"/>
      <family val="2"/>
    </font>
    <font>
      <sz val="11"/>
      <color indexed="8"/>
      <name val="Calibri"/>
      <family val="2"/>
    </font>
    <font>
      <sz val="8"/>
      <color indexed="8"/>
      <name val="Arial"/>
      <family val="2"/>
    </font>
    <font>
      <sz val="14"/>
      <color indexed="8"/>
      <name val="Arial"/>
      <family val="2"/>
    </font>
    <font>
      <sz val="11"/>
      <color theme="1"/>
      <name val="Calibri"/>
      <family val="2"/>
      <scheme val="minor"/>
    </font>
    <font>
      <u/>
      <sz val="11"/>
      <color theme="10"/>
      <name val="Calibri"/>
      <family val="2"/>
    </font>
    <font>
      <sz val="14"/>
      <color theme="1"/>
      <name val="Verdana"/>
      <family val="2"/>
    </font>
    <font>
      <sz val="12"/>
      <color theme="1"/>
      <name val="Verdana"/>
      <family val="2"/>
    </font>
    <font>
      <u/>
      <sz val="12"/>
      <color theme="10"/>
      <name val="Verdana"/>
      <family val="2"/>
    </font>
    <font>
      <sz val="11"/>
      <color theme="1"/>
      <name val="Arial"/>
      <family val="2"/>
    </font>
    <font>
      <b/>
      <i/>
      <sz val="14"/>
      <color theme="0"/>
      <name val="Arial"/>
      <family val="2"/>
    </font>
    <font>
      <sz val="12"/>
      <color theme="1"/>
      <name val="Arial"/>
      <family val="2"/>
    </font>
    <font>
      <sz val="9"/>
      <color theme="1"/>
      <name val="Arial"/>
      <family val="2"/>
    </font>
    <font>
      <b/>
      <sz val="14"/>
      <color theme="1"/>
      <name val="Arial"/>
      <family val="2"/>
    </font>
    <font>
      <sz val="8"/>
      <color theme="1"/>
      <name val="Arial"/>
      <family val="2"/>
    </font>
    <font>
      <b/>
      <i/>
      <sz val="11"/>
      <color theme="0"/>
      <name val="Arial"/>
      <family val="2"/>
    </font>
    <font>
      <i/>
      <sz val="11"/>
      <color theme="0"/>
      <name val="Arial"/>
      <family val="2"/>
    </font>
    <font>
      <b/>
      <sz val="11"/>
      <color theme="0"/>
      <name val="Arial"/>
      <family val="2"/>
    </font>
    <font>
      <u/>
      <sz val="11"/>
      <color theme="10"/>
      <name val="Arial"/>
      <family val="2"/>
    </font>
    <font>
      <sz val="9"/>
      <name val="Arial"/>
      <family val="2"/>
    </font>
    <font>
      <b/>
      <i/>
      <sz val="9"/>
      <color theme="0"/>
      <name val="Arial"/>
      <family val="2"/>
    </font>
    <font>
      <b/>
      <sz val="9"/>
      <name val="Arial"/>
      <family val="2"/>
    </font>
    <font>
      <sz val="9"/>
      <color theme="1"/>
      <name val="Calibri"/>
      <family val="2"/>
      <scheme val="minor"/>
    </font>
    <font>
      <b/>
      <sz val="9"/>
      <color indexed="8"/>
      <name val="Arial"/>
      <family val="2"/>
    </font>
  </fonts>
  <fills count="2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9"/>
      </right>
      <top/>
      <bottom/>
      <diagonal/>
    </border>
    <border>
      <left style="thin">
        <color indexed="9"/>
      </left>
      <right style="medium">
        <color indexed="9"/>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24" fillId="13" borderId="1">
      <alignment horizontal="center" vertical="center"/>
    </xf>
    <xf numFmtId="0" fontId="27" fillId="0" borderId="0" applyNumberFormat="0" applyFill="0" applyBorder="0" applyAlignment="0" applyProtection="0">
      <alignment vertical="top"/>
      <protection locked="0"/>
    </xf>
    <xf numFmtId="0" fontId="24" fillId="0" borderId="0"/>
    <xf numFmtId="0" fontId="26" fillId="0" borderId="0"/>
    <xf numFmtId="0" fontId="26" fillId="0" borderId="0"/>
    <xf numFmtId="9" fontId="23" fillId="0" borderId="0" applyFont="0" applyFill="0" applyBorder="0" applyAlignment="0" applyProtection="0"/>
  </cellStyleXfs>
  <cellXfs count="315">
    <xf numFmtId="0" fontId="0" fillId="0" borderId="0" xfId="0"/>
    <xf numFmtId="0" fontId="28" fillId="0" borderId="0" xfId="0" applyFont="1" applyFill="1"/>
    <xf numFmtId="0" fontId="29" fillId="0" borderId="0" xfId="0" applyFont="1"/>
    <xf numFmtId="0" fontId="2" fillId="0" borderId="0" xfId="0" applyFont="1" applyFill="1" applyBorder="1" applyAlignment="1">
      <alignment horizontal="center" vertical="center"/>
    </xf>
    <xf numFmtId="0" fontId="1" fillId="14" borderId="2" xfId="0" applyFont="1" applyFill="1" applyBorder="1" applyAlignment="1">
      <alignment horizontal="center" vertical="center"/>
    </xf>
    <xf numFmtId="0" fontId="1" fillId="15" borderId="2" xfId="0" applyFont="1" applyFill="1" applyBorder="1" applyAlignment="1">
      <alignment horizontal="center" vertical="center"/>
    </xf>
    <xf numFmtId="0" fontId="1" fillId="16" borderId="2" xfId="0" applyFont="1" applyFill="1" applyBorder="1" applyAlignment="1">
      <alignment horizontal="center" vertical="center"/>
    </xf>
    <xf numFmtId="0" fontId="3" fillId="17" borderId="3" xfId="2" applyFont="1" applyFill="1" applyBorder="1" applyAlignment="1" applyProtection="1">
      <alignment horizontal="center" vertical="center"/>
    </xf>
    <xf numFmtId="9" fontId="29" fillId="0" borderId="4" xfId="0" applyNumberFormat="1" applyFont="1" applyBorder="1" applyAlignment="1">
      <alignment horizontal="center" vertical="center"/>
    </xf>
    <xf numFmtId="9" fontId="29" fillId="0" borderId="2" xfId="0" applyNumberFormat="1" applyFont="1" applyBorder="1" applyAlignment="1">
      <alignment horizontal="center" vertical="center"/>
    </xf>
    <xf numFmtId="0" fontId="3" fillId="17" borderId="3" xfId="2" applyFont="1" applyFill="1" applyBorder="1" applyAlignment="1" applyProtection="1">
      <alignment horizontal="center" vertical="center" wrapText="1"/>
    </xf>
    <xf numFmtId="0" fontId="4" fillId="17" borderId="5" xfId="2" applyFont="1" applyFill="1" applyBorder="1" applyAlignment="1" applyProtection="1">
      <alignment horizontal="left" vertical="center"/>
    </xf>
    <xf numFmtId="0" fontId="4" fillId="17" borderId="2" xfId="2" applyFont="1" applyFill="1" applyBorder="1" applyAlignment="1" applyProtection="1">
      <alignment horizontal="left" vertical="center"/>
    </xf>
    <xf numFmtId="0" fontId="5" fillId="18" borderId="2" xfId="0" applyFont="1" applyFill="1" applyBorder="1" applyAlignment="1">
      <alignment horizontal="center" vertical="center" wrapText="1"/>
    </xf>
    <xf numFmtId="9" fontId="5" fillId="0" borderId="2" xfId="0" applyNumberFormat="1" applyFont="1" applyBorder="1" applyAlignment="1">
      <alignment horizontal="center" vertical="center"/>
    </xf>
    <xf numFmtId="2" fontId="29" fillId="0" borderId="0" xfId="0" applyNumberFormat="1" applyFont="1"/>
    <xf numFmtId="0" fontId="5" fillId="0" borderId="0" xfId="0" applyFont="1" applyAlignment="1">
      <alignment horizontal="center"/>
    </xf>
    <xf numFmtId="0" fontId="29" fillId="0" borderId="0" xfId="0" applyFont="1" applyBorder="1" applyAlignment="1">
      <alignment horizontal="left" vertical="top"/>
    </xf>
    <xf numFmtId="0" fontId="2" fillId="0" borderId="0" xfId="0" applyFont="1" applyFill="1" applyAlignment="1">
      <alignment horizontal="center" vertical="center"/>
    </xf>
    <xf numFmtId="0" fontId="1" fillId="9" borderId="6" xfId="0" applyFont="1" applyFill="1" applyBorder="1" applyAlignment="1">
      <alignment horizontal="center" vertical="center"/>
    </xf>
    <xf numFmtId="0" fontId="29" fillId="0" borderId="0" xfId="0" applyFont="1" applyFill="1"/>
    <xf numFmtId="0" fontId="1" fillId="16" borderId="6" xfId="0" applyFont="1" applyFill="1" applyBorder="1" applyAlignment="1">
      <alignment horizontal="center" vertical="center"/>
    </xf>
    <xf numFmtId="9" fontId="29" fillId="0" borderId="0" xfId="0" applyNumberFormat="1" applyFont="1" applyBorder="1" applyAlignment="1">
      <alignment horizontal="center" vertical="center"/>
    </xf>
    <xf numFmtId="9" fontId="29" fillId="0" borderId="0" xfId="0" applyNumberFormat="1" applyFont="1" applyFill="1"/>
    <xf numFmtId="9" fontId="5" fillId="0" borderId="0" xfId="0" applyNumberFormat="1" applyFont="1" applyBorder="1" applyAlignment="1">
      <alignment horizontal="center" vertical="center"/>
    </xf>
    <xf numFmtId="0" fontId="5" fillId="0" borderId="0" xfId="0" applyFont="1" applyAlignment="1"/>
    <xf numFmtId="0" fontId="30" fillId="0" borderId="0" xfId="2" applyFont="1" applyAlignment="1" applyProtection="1"/>
    <xf numFmtId="0" fontId="7" fillId="17" borderId="3" xfId="2" applyFont="1" applyFill="1" applyBorder="1" applyAlignment="1" applyProtection="1">
      <alignment horizontal="center" vertical="center"/>
    </xf>
    <xf numFmtId="9" fontId="4" fillId="0" borderId="2" xfId="0" applyNumberFormat="1" applyFont="1" applyBorder="1" applyAlignment="1">
      <alignment horizontal="center" vertical="center"/>
    </xf>
    <xf numFmtId="0" fontId="7" fillId="17" borderId="3" xfId="2" applyFont="1" applyFill="1" applyBorder="1" applyAlignment="1" applyProtection="1">
      <alignment horizontal="center" vertical="center" wrapText="1"/>
    </xf>
    <xf numFmtId="0" fontId="5" fillId="18" borderId="5" xfId="0" applyFont="1" applyFill="1" applyBorder="1" applyAlignment="1">
      <alignment horizontal="center" vertical="center" wrapText="1"/>
    </xf>
    <xf numFmtId="0" fontId="1" fillId="19" borderId="6" xfId="0" applyFont="1" applyFill="1" applyBorder="1" applyAlignment="1">
      <alignment horizontal="center" vertical="center"/>
    </xf>
    <xf numFmtId="0" fontId="31" fillId="0" borderId="0" xfId="0" applyFont="1" applyBorder="1"/>
    <xf numFmtId="0" fontId="31" fillId="0" borderId="0" xfId="0" applyFont="1" applyBorder="1" applyAlignment="1">
      <alignment vertical="center"/>
    </xf>
    <xf numFmtId="0" fontId="31" fillId="0" borderId="0" xfId="0" applyFont="1" applyBorder="1" applyAlignment="1">
      <alignment horizontal="left" vertical="center"/>
    </xf>
    <xf numFmtId="0" fontId="9" fillId="18" borderId="4" xfId="0" applyFont="1" applyFill="1" applyBorder="1" applyAlignment="1">
      <alignment horizontal="center" vertical="center"/>
    </xf>
    <xf numFmtId="0" fontId="7" fillId="18" borderId="2" xfId="0" applyFont="1" applyFill="1" applyBorder="1" applyAlignment="1">
      <alignment horizontal="left" vertical="center" wrapText="1"/>
    </xf>
    <xf numFmtId="0" fontId="9" fillId="18" borderId="2" xfId="0" applyFont="1" applyFill="1" applyBorder="1" applyAlignment="1">
      <alignment horizontal="center" vertical="center"/>
    </xf>
    <xf numFmtId="0" fontId="9" fillId="18" borderId="2" xfId="0" applyFont="1" applyFill="1" applyBorder="1" applyAlignment="1">
      <alignment horizontal="left" vertical="center" wrapText="1"/>
    </xf>
    <xf numFmtId="0" fontId="9" fillId="15" borderId="7" xfId="0" applyFont="1" applyFill="1" applyBorder="1" applyAlignment="1">
      <alignment vertical="center"/>
    </xf>
    <xf numFmtId="0" fontId="31" fillId="0" borderId="5" xfId="0" applyFont="1" applyBorder="1" applyAlignment="1">
      <alignment wrapText="1"/>
    </xf>
    <xf numFmtId="0" fontId="34" fillId="7" borderId="5" xfId="0" applyFont="1" applyFill="1" applyBorder="1" applyAlignment="1" applyProtection="1">
      <alignment horizontal="left" vertical="justify" wrapText="1"/>
      <protection locked="0"/>
    </xf>
    <xf numFmtId="0" fontId="34" fillId="4" borderId="5" xfId="0" applyFont="1" applyFill="1" applyBorder="1" applyAlignment="1" applyProtection="1">
      <alignment horizontal="left" vertical="justify" wrapText="1"/>
      <protection locked="0"/>
    </xf>
    <xf numFmtId="0" fontId="31" fillId="0" borderId="2" xfId="0" applyFont="1" applyBorder="1"/>
    <xf numFmtId="0" fontId="34" fillId="4" borderId="2" xfId="0" applyFont="1" applyFill="1" applyBorder="1" applyAlignment="1" applyProtection="1">
      <alignment horizontal="left" vertical="justify" wrapText="1"/>
      <protection locked="0"/>
    </xf>
    <xf numFmtId="0" fontId="31" fillId="0" borderId="2" xfId="0" applyFont="1" applyBorder="1" applyAlignment="1">
      <alignment wrapText="1"/>
    </xf>
    <xf numFmtId="0" fontId="32" fillId="15" borderId="7" xfId="0" applyFont="1" applyFill="1" applyBorder="1" applyAlignment="1">
      <alignment vertical="center" wrapText="1"/>
    </xf>
    <xf numFmtId="0" fontId="11" fillId="15" borderId="7" xfId="0" applyFont="1" applyFill="1" applyBorder="1" applyAlignment="1">
      <alignment vertical="center" wrapText="1"/>
    </xf>
    <xf numFmtId="0" fontId="31" fillId="0" borderId="5" xfId="0" applyFont="1" applyBorder="1"/>
    <xf numFmtId="0" fontId="31" fillId="11" borderId="5" xfId="0" applyFont="1" applyFill="1" applyBorder="1" applyAlignment="1" applyProtection="1">
      <alignment horizontal="center" vertical="center"/>
      <protection locked="0"/>
    </xf>
    <xf numFmtId="0" fontId="31" fillId="7" borderId="5" xfId="0" applyFont="1" applyFill="1" applyBorder="1" applyAlignment="1" applyProtection="1">
      <alignment horizontal="left" vertical="justify" wrapText="1"/>
      <protection locked="0"/>
    </xf>
    <xf numFmtId="0" fontId="31" fillId="8" borderId="5" xfId="0" applyFont="1" applyFill="1" applyBorder="1" applyAlignment="1" applyProtection="1">
      <alignment horizontal="center" vertical="center" wrapText="1"/>
      <protection locked="0"/>
    </xf>
    <xf numFmtId="0" fontId="34" fillId="7" borderId="2" xfId="0" applyFont="1" applyFill="1" applyBorder="1" applyAlignment="1" applyProtection="1">
      <alignment horizontal="left" vertical="justify" wrapText="1"/>
      <protection locked="0"/>
    </xf>
    <xf numFmtId="0" fontId="31" fillId="0" borderId="8" xfId="0" applyFont="1" applyBorder="1"/>
    <xf numFmtId="0" fontId="31" fillId="0" borderId="4" xfId="0" applyFont="1" applyBorder="1"/>
    <xf numFmtId="0" fontId="32" fillId="15" borderId="4" xfId="0" applyFont="1" applyFill="1" applyBorder="1" applyAlignment="1">
      <alignment vertical="center" wrapText="1"/>
    </xf>
    <xf numFmtId="0" fontId="11" fillId="15" borderId="2" xfId="0" applyFont="1" applyFill="1" applyBorder="1" applyAlignment="1">
      <alignment horizontal="center" vertical="center" wrapText="1"/>
    </xf>
    <xf numFmtId="0" fontId="34" fillId="7" borderId="5" xfId="0" applyFont="1" applyFill="1" applyBorder="1" applyAlignment="1" applyProtection="1">
      <alignment horizontal="left" vertical="top" wrapText="1"/>
      <protection locked="0"/>
    </xf>
    <xf numFmtId="0" fontId="31" fillId="8" borderId="5" xfId="0" applyFont="1" applyFill="1" applyBorder="1" applyAlignment="1" applyProtection="1">
      <alignment horizontal="center" vertical="center"/>
      <protection locked="0"/>
    </xf>
    <xf numFmtId="0" fontId="34" fillId="4" borderId="5" xfId="0" applyFont="1" applyFill="1" applyBorder="1" applyAlignment="1" applyProtection="1">
      <alignment horizontal="left" vertical="top" wrapText="1"/>
      <protection locked="0"/>
    </xf>
    <xf numFmtId="0" fontId="34" fillId="7" borderId="2" xfId="0" applyFont="1" applyFill="1" applyBorder="1" applyAlignment="1" applyProtection="1">
      <alignment horizontal="left" vertical="top" wrapText="1"/>
      <protection locked="0"/>
    </xf>
    <xf numFmtId="0" fontId="11" fillId="18" borderId="5" xfId="0" applyFont="1" applyFill="1" applyBorder="1" applyAlignment="1">
      <alignment horizontal="center" vertical="center"/>
    </xf>
    <xf numFmtId="0" fontId="8" fillId="18" borderId="5" xfId="0" applyFont="1" applyFill="1" applyBorder="1" applyAlignment="1">
      <alignment horizontal="center" vertical="center" wrapText="1"/>
    </xf>
    <xf numFmtId="0" fontId="31" fillId="15" borderId="9" xfId="0" applyFont="1" applyFill="1" applyBorder="1"/>
    <xf numFmtId="0" fontId="31" fillId="15" borderId="10" xfId="0" applyFont="1" applyFill="1" applyBorder="1"/>
    <xf numFmtId="0" fontId="31" fillId="15" borderId="5" xfId="0" applyFont="1" applyFill="1" applyBorder="1"/>
    <xf numFmtId="2" fontId="31" fillId="0" borderId="11" xfId="0" applyNumberFormat="1" applyFont="1" applyBorder="1" applyAlignment="1">
      <alignment vertical="center"/>
    </xf>
    <xf numFmtId="0" fontId="31" fillId="0" borderId="11" xfId="0" applyFont="1" applyBorder="1" applyAlignment="1">
      <alignment horizontal="left" vertical="center"/>
    </xf>
    <xf numFmtId="0" fontId="31" fillId="15" borderId="10" xfId="0" applyFont="1" applyFill="1" applyBorder="1" applyAlignment="1">
      <alignment vertical="center"/>
    </xf>
    <xf numFmtId="0" fontId="35" fillId="0" borderId="0" xfId="0" applyFont="1" applyBorder="1" applyAlignment="1">
      <alignment horizontal="center" vertical="center"/>
    </xf>
    <xf numFmtId="0" fontId="9" fillId="18" borderId="12" xfId="0" applyFont="1" applyFill="1" applyBorder="1" applyAlignment="1">
      <alignment horizontal="left" vertical="center" wrapText="1"/>
    </xf>
    <xf numFmtId="0" fontId="9" fillId="15" borderId="2" xfId="0" applyFont="1" applyFill="1" applyBorder="1" applyAlignment="1">
      <alignment vertical="center"/>
    </xf>
    <xf numFmtId="0" fontId="33" fillId="10" borderId="5" xfId="0" applyFont="1" applyFill="1" applyBorder="1" applyAlignment="1" applyProtection="1">
      <alignment horizontal="center" vertical="center" wrapText="1"/>
      <protection locked="0"/>
    </xf>
    <xf numFmtId="0" fontId="36" fillId="6" borderId="13" xfId="0" applyFont="1" applyFill="1" applyBorder="1" applyAlignment="1" applyProtection="1">
      <alignment horizontal="left" vertical="justify" wrapText="1"/>
      <protection locked="0"/>
    </xf>
    <xf numFmtId="0" fontId="36" fillId="6" borderId="2" xfId="0" applyFont="1" applyFill="1" applyBorder="1" applyAlignment="1" applyProtection="1">
      <alignment horizontal="left" vertical="justify" wrapText="1"/>
      <protection locked="0"/>
    </xf>
    <xf numFmtId="0" fontId="36" fillId="6" borderId="12" xfId="0" applyFont="1" applyFill="1" applyBorder="1" applyAlignment="1" applyProtection="1">
      <alignment horizontal="left" vertical="justify" wrapText="1"/>
      <protection locked="0"/>
    </xf>
    <xf numFmtId="0" fontId="11" fillId="0" borderId="0" xfId="0" applyFont="1" applyBorder="1" applyAlignment="1">
      <alignment horizontal="center"/>
    </xf>
    <xf numFmtId="0" fontId="11" fillId="0" borderId="0" xfId="0" applyFont="1" applyBorder="1" applyAlignment="1">
      <alignment horizontal="center" vertical="center"/>
    </xf>
    <xf numFmtId="0" fontId="11" fillId="15" borderId="4" xfId="0" applyFont="1" applyFill="1" applyBorder="1" applyAlignment="1">
      <alignment vertical="center" wrapText="1"/>
    </xf>
    <xf numFmtId="0" fontId="11" fillId="15" borderId="2" xfId="0" applyFont="1" applyFill="1" applyBorder="1" applyAlignment="1">
      <alignment vertical="center" wrapText="1"/>
    </xf>
    <xf numFmtId="0" fontId="31" fillId="9" borderId="5"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left" vertical="justify" wrapText="1"/>
      <protection locked="0"/>
    </xf>
    <xf numFmtId="0" fontId="31" fillId="5" borderId="2" xfId="0" applyFont="1" applyFill="1" applyBorder="1" applyAlignment="1" applyProtection="1">
      <alignment horizontal="left" vertical="justify" wrapText="1"/>
      <protection locked="0"/>
    </xf>
    <xf numFmtId="0" fontId="31" fillId="10" borderId="5" xfId="0" applyFont="1" applyFill="1" applyBorder="1" applyAlignment="1" applyProtection="1">
      <alignment horizontal="center" vertical="center" wrapText="1"/>
      <protection locked="0"/>
    </xf>
    <xf numFmtId="0" fontId="31" fillId="6" borderId="5" xfId="0" applyFont="1" applyFill="1" applyBorder="1" applyAlignment="1" applyProtection="1">
      <alignment horizontal="left" vertical="justify" wrapText="1"/>
      <protection locked="0"/>
    </xf>
    <xf numFmtId="0" fontId="31" fillId="6" borderId="2" xfId="0" applyFont="1" applyFill="1" applyBorder="1" applyAlignment="1" applyProtection="1">
      <alignment horizontal="left" vertical="justify" wrapText="1"/>
      <protection locked="0"/>
    </xf>
    <xf numFmtId="0" fontId="34" fillId="5" borderId="5" xfId="0" applyFont="1" applyFill="1" applyBorder="1" applyAlignment="1" applyProtection="1">
      <alignment horizontal="left" vertical="justify" wrapText="1"/>
      <protection locked="0"/>
    </xf>
    <xf numFmtId="0" fontId="34" fillId="5" borderId="2" xfId="0" applyFont="1" applyFill="1" applyBorder="1" applyAlignment="1" applyProtection="1">
      <alignment horizontal="left" vertical="justify" wrapText="1"/>
      <protection locked="0"/>
    </xf>
    <xf numFmtId="0" fontId="34" fillId="6" borderId="5" xfId="0" applyFont="1" applyFill="1" applyBorder="1" applyAlignment="1" applyProtection="1">
      <alignment horizontal="left" vertical="justify" wrapText="1"/>
      <protection locked="0"/>
    </xf>
    <xf numFmtId="0" fontId="34" fillId="6" borderId="2" xfId="0" applyFont="1" applyFill="1" applyBorder="1" applyAlignment="1" applyProtection="1">
      <alignment horizontal="left" vertical="justify" wrapText="1"/>
      <protection locked="0"/>
    </xf>
    <xf numFmtId="0" fontId="11" fillId="15" borderId="0" xfId="0" applyFont="1" applyFill="1" applyBorder="1" applyAlignment="1">
      <alignment horizontal="center" vertical="center" wrapText="1"/>
    </xf>
    <xf numFmtId="0" fontId="31" fillId="9" borderId="5" xfId="0" applyFont="1" applyFill="1" applyBorder="1" applyAlignment="1" applyProtection="1">
      <alignment horizontal="center" vertical="center"/>
      <protection locked="0"/>
    </xf>
    <xf numFmtId="0" fontId="34" fillId="5" borderId="5" xfId="0" applyFont="1" applyFill="1" applyBorder="1" applyAlignment="1" applyProtection="1">
      <alignment horizontal="left" vertical="top" wrapText="1"/>
      <protection locked="0"/>
    </xf>
    <xf numFmtId="0" fontId="34" fillId="5" borderId="2" xfId="0" applyFont="1" applyFill="1" applyBorder="1" applyAlignment="1" applyProtection="1">
      <alignment horizontal="left" vertical="top" wrapText="1"/>
      <protection locked="0"/>
    </xf>
    <xf numFmtId="0" fontId="31" fillId="10" borderId="5" xfId="0" applyFont="1" applyFill="1" applyBorder="1" applyAlignment="1" applyProtection="1">
      <alignment horizontal="center" vertical="center"/>
      <protection locked="0"/>
    </xf>
    <xf numFmtId="0" fontId="34" fillId="6" borderId="5" xfId="0" applyFont="1" applyFill="1" applyBorder="1" applyAlignment="1" applyProtection="1">
      <alignment horizontal="left" vertical="top" wrapText="1"/>
      <protection locked="0"/>
    </xf>
    <xf numFmtId="0" fontId="34" fillId="6" borderId="2" xfId="0" applyFont="1" applyFill="1" applyBorder="1" applyAlignment="1" applyProtection="1">
      <alignment horizontal="left" vertical="top" wrapText="1"/>
      <protection locked="0"/>
    </xf>
    <xf numFmtId="0" fontId="8" fillId="18" borderId="2" xfId="0" applyFont="1" applyFill="1" applyBorder="1" applyAlignment="1">
      <alignment horizontal="center" vertical="center" wrapText="1"/>
    </xf>
    <xf numFmtId="0" fontId="37" fillId="15" borderId="2" xfId="0" applyFont="1" applyFill="1" applyBorder="1" applyAlignment="1">
      <alignment horizontal="left" vertical="center"/>
    </xf>
    <xf numFmtId="0" fontId="37" fillId="15" borderId="0" xfId="0" applyFont="1" applyFill="1" applyBorder="1" applyAlignment="1">
      <alignment horizontal="left" vertical="center"/>
    </xf>
    <xf numFmtId="0" fontId="31" fillId="0" borderId="0" xfId="0" applyFont="1" applyFill="1" applyBorder="1"/>
    <xf numFmtId="0" fontId="31" fillId="7" borderId="2" xfId="0" applyFont="1" applyFill="1" applyBorder="1" applyAlignment="1" applyProtection="1">
      <alignment horizontal="left" vertical="justify" wrapText="1"/>
      <protection locked="0"/>
    </xf>
    <xf numFmtId="0" fontId="31" fillId="15" borderId="2" xfId="0" applyFont="1" applyFill="1" applyBorder="1"/>
    <xf numFmtId="0" fontId="38" fillId="15" borderId="2" xfId="0" applyFont="1" applyFill="1" applyBorder="1"/>
    <xf numFmtId="0" fontId="31" fillId="15" borderId="2" xfId="0" applyFont="1" applyFill="1" applyBorder="1" applyAlignment="1">
      <alignment vertical="center"/>
    </xf>
    <xf numFmtId="0" fontId="31" fillId="15" borderId="5" xfId="0" applyFont="1" applyFill="1" applyBorder="1" applyAlignment="1">
      <alignment vertical="center"/>
    </xf>
    <xf numFmtId="2" fontId="31" fillId="0" borderId="2" xfId="0" applyNumberFormat="1" applyFont="1" applyBorder="1" applyAlignment="1">
      <alignment vertical="center"/>
    </xf>
    <xf numFmtId="0" fontId="31" fillId="0" borderId="2" xfId="0" applyFont="1" applyBorder="1" applyAlignment="1">
      <alignment horizontal="left" vertical="center"/>
    </xf>
    <xf numFmtId="0" fontId="12" fillId="0" borderId="5" xfId="0" applyFont="1" applyBorder="1" applyAlignment="1">
      <alignment wrapText="1"/>
    </xf>
    <xf numFmtId="0" fontId="38" fillId="15" borderId="0" xfId="0" applyFont="1" applyFill="1" applyBorder="1" applyAlignment="1">
      <alignment horizontal="left" vertical="center"/>
    </xf>
    <xf numFmtId="0" fontId="31" fillId="0" borderId="10" xfId="0" applyFont="1" applyBorder="1" applyAlignment="1">
      <alignment horizontal="left" vertical="center"/>
    </xf>
    <xf numFmtId="0" fontId="39" fillId="15" borderId="2" xfId="0" applyFont="1" applyFill="1" applyBorder="1" applyAlignment="1">
      <alignment horizontal="left" vertical="center"/>
    </xf>
    <xf numFmtId="0" fontId="39" fillId="15" borderId="0" xfId="0" applyFont="1" applyFill="1" applyBorder="1" applyAlignment="1">
      <alignment horizontal="left" vertical="center"/>
    </xf>
    <xf numFmtId="0" fontId="32" fillId="15" borderId="0" xfId="0" applyFont="1" applyFill="1" applyBorder="1" applyAlignment="1">
      <alignment horizontal="left" vertical="center"/>
    </xf>
    <xf numFmtId="0" fontId="31" fillId="15" borderId="0" xfId="0" applyFont="1" applyFill="1" applyBorder="1"/>
    <xf numFmtId="0" fontId="31" fillId="0" borderId="5" xfId="0" applyFont="1" applyBorder="1" applyAlignment="1">
      <alignment horizontal="left" vertical="center"/>
    </xf>
    <xf numFmtId="0" fontId="8" fillId="18" borderId="0" xfId="0" applyFont="1" applyFill="1" applyBorder="1" applyAlignment="1">
      <alignment horizontal="center" vertical="center" wrapText="1"/>
    </xf>
    <xf numFmtId="0" fontId="31" fillId="0" borderId="0" xfId="0" applyFont="1" applyBorder="1" applyAlignment="1">
      <alignment vertical="justify" wrapText="1"/>
    </xf>
    <xf numFmtId="0" fontId="40" fillId="0" borderId="0" xfId="2" applyFont="1" applyBorder="1" applyAlignment="1" applyProtection="1">
      <alignment horizontal="center"/>
    </xf>
    <xf numFmtId="0" fontId="13" fillId="0" borderId="0" xfId="0" applyFont="1"/>
    <xf numFmtId="0" fontId="31" fillId="0" borderId="0" xfId="0" applyFont="1"/>
    <xf numFmtId="14" fontId="14" fillId="0" borderId="2" xfId="3" applyNumberFormat="1" applyFont="1" applyBorder="1" applyAlignment="1">
      <alignment horizontal="center" vertical="center"/>
    </xf>
    <xf numFmtId="0" fontId="10" fillId="3" borderId="12" xfId="0" applyFont="1" applyFill="1" applyBorder="1" applyAlignment="1">
      <alignment vertical="center" wrapText="1"/>
    </xf>
    <xf numFmtId="0" fontId="10" fillId="3" borderId="7" xfId="0" applyFont="1" applyFill="1" applyBorder="1" applyAlignment="1">
      <alignment vertical="center" wrapText="1"/>
    </xf>
    <xf numFmtId="0" fontId="10" fillId="3" borderId="12" xfId="0" applyFont="1" applyFill="1" applyBorder="1" applyAlignment="1">
      <alignment vertical="center"/>
    </xf>
    <xf numFmtId="0" fontId="14" fillId="0" borderId="2" xfId="3" applyFont="1" applyBorder="1" applyAlignment="1">
      <alignment horizontal="center" vertical="center"/>
    </xf>
    <xf numFmtId="0" fontId="19" fillId="12" borderId="10" xfId="0" applyFont="1" applyFill="1" applyBorder="1" applyAlignment="1">
      <alignment horizontal="center" vertical="center"/>
    </xf>
    <xf numFmtId="0" fontId="19" fillId="12" borderId="14" xfId="0" applyFont="1" applyFill="1" applyBorder="1" applyAlignment="1">
      <alignment horizontal="center" vertical="center"/>
    </xf>
    <xf numFmtId="0" fontId="7" fillId="12" borderId="15" xfId="0" applyFont="1" applyFill="1" applyBorder="1" applyAlignment="1">
      <alignment horizontal="center" vertical="center" wrapText="1"/>
    </xf>
    <xf numFmtId="0" fontId="31" fillId="4" borderId="2" xfId="0" applyFont="1" applyFill="1" applyBorder="1" applyAlignment="1">
      <alignment vertical="center"/>
    </xf>
    <xf numFmtId="0" fontId="31" fillId="19" borderId="0" xfId="0" applyFont="1" applyFill="1" applyBorder="1" applyAlignment="1">
      <alignment vertical="center"/>
    </xf>
    <xf numFmtId="0" fontId="21" fillId="19" borderId="0" xfId="0" applyFont="1" applyFill="1" applyBorder="1" applyAlignment="1">
      <alignment horizontal="left" vertical="center" wrapText="1"/>
    </xf>
    <xf numFmtId="0" fontId="13" fillId="0" borderId="0" xfId="0" applyFont="1" applyBorder="1" applyAlignment="1"/>
    <xf numFmtId="0" fontId="16" fillId="0" borderId="0" xfId="0" applyFont="1" applyFill="1" applyAlignment="1">
      <alignment horizontal="center" vertical="center"/>
    </xf>
    <xf numFmtId="0" fontId="40" fillId="0" borderId="0" xfId="2" applyFont="1" applyFill="1" applyAlignment="1" applyProtection="1">
      <alignment vertical="center"/>
    </xf>
    <xf numFmtId="0" fontId="21" fillId="0" borderId="0" xfId="0" applyFont="1" applyFill="1" applyAlignment="1">
      <alignment horizontal="left" vertical="center" wrapText="1"/>
    </xf>
    <xf numFmtId="0" fontId="31" fillId="0" borderId="0" xfId="0" applyFont="1" applyFill="1" applyAlignment="1">
      <alignment vertical="center" wrapText="1"/>
    </xf>
    <xf numFmtId="0" fontId="31" fillId="0" borderId="0" xfId="0" applyFont="1" applyFill="1" applyAlignment="1">
      <alignment vertical="center"/>
    </xf>
    <xf numFmtId="0" fontId="21" fillId="0" borderId="0" xfId="0" applyFont="1" applyFill="1" applyBorder="1" applyAlignment="1">
      <alignment wrapText="1"/>
    </xf>
    <xf numFmtId="0" fontId="34" fillId="7" borderId="21" xfId="0" applyFont="1" applyFill="1" applyBorder="1" applyAlignment="1" applyProtection="1">
      <alignment horizontal="left" vertical="justify" wrapText="1"/>
      <protection locked="0"/>
    </xf>
    <xf numFmtId="0" fontId="34" fillId="0" borderId="2" xfId="0" applyFont="1" applyBorder="1" applyAlignment="1">
      <alignment wrapText="1"/>
    </xf>
    <xf numFmtId="0" fontId="34" fillId="4" borderId="5" xfId="0" applyFont="1" applyFill="1" applyBorder="1" applyAlignment="1" applyProtection="1">
      <alignment horizontal="left" vertical="justify"/>
      <protection locked="0"/>
    </xf>
    <xf numFmtId="0" fontId="31" fillId="8" borderId="13" xfId="0" applyFont="1" applyFill="1" applyBorder="1" applyAlignment="1" applyProtection="1">
      <alignment horizontal="center" vertical="center" wrapText="1"/>
      <protection locked="0"/>
    </xf>
    <xf numFmtId="0" fontId="34" fillId="4" borderId="8" xfId="0" applyFont="1" applyFill="1" applyBorder="1" applyAlignment="1" applyProtection="1">
      <alignment horizontal="left" vertical="justify" wrapText="1"/>
      <protection locked="0"/>
    </xf>
    <xf numFmtId="0" fontId="34" fillId="0" borderId="0" xfId="0" applyFont="1" applyAlignment="1">
      <alignment wrapText="1"/>
    </xf>
    <xf numFmtId="0" fontId="34" fillId="0" borderId="2" xfId="0" applyFont="1" applyBorder="1" applyAlignment="1">
      <alignment vertical="center" wrapText="1"/>
    </xf>
    <xf numFmtId="0" fontId="34" fillId="0" borderId="0" xfId="0" applyFont="1" applyAlignment="1">
      <alignment vertical="center" wrapText="1"/>
    </xf>
    <xf numFmtId="0" fontId="34" fillId="0" borderId="22" xfId="0" applyFont="1" applyBorder="1" applyAlignment="1">
      <alignment vertical="center" wrapText="1"/>
    </xf>
    <xf numFmtId="0" fontId="42" fillId="15" borderId="7" xfId="0" applyFont="1" applyFill="1" applyBorder="1" applyAlignment="1">
      <alignment vertical="center"/>
    </xf>
    <xf numFmtId="0" fontId="43" fillId="15" borderId="7" xfId="0" applyFont="1" applyFill="1" applyBorder="1" applyAlignment="1">
      <alignment vertical="center"/>
    </xf>
    <xf numFmtId="0" fontId="43" fillId="15" borderId="2" xfId="0" applyFont="1" applyFill="1" applyBorder="1" applyAlignment="1">
      <alignment vertical="center"/>
    </xf>
    <xf numFmtId="0" fontId="34" fillId="0" borderId="5" xfId="0" applyFont="1" applyBorder="1" applyAlignment="1">
      <alignment wrapText="1"/>
    </xf>
    <xf numFmtId="0" fontId="34" fillId="11" borderId="5" xfId="0" applyFont="1" applyFill="1" applyBorder="1" applyAlignment="1" applyProtection="1">
      <alignment horizontal="center" vertical="center"/>
      <protection locked="0"/>
    </xf>
    <xf numFmtId="0" fontId="34" fillId="8" borderId="5" xfId="0" applyFont="1" applyFill="1" applyBorder="1" applyAlignment="1" applyProtection="1">
      <alignment horizontal="center" vertical="center" wrapText="1"/>
      <protection locked="0"/>
    </xf>
    <xf numFmtId="0" fontId="44" fillId="0" borderId="2" xfId="0" applyFont="1" applyBorder="1"/>
    <xf numFmtId="0" fontId="34" fillId="9" borderId="5" xfId="0" applyFont="1" applyFill="1" applyBorder="1" applyAlignment="1" applyProtection="1">
      <alignment horizontal="center" vertical="center" wrapText="1"/>
      <protection locked="0"/>
    </xf>
    <xf numFmtId="0" fontId="34" fillId="5" borderId="13" xfId="0" applyFont="1" applyFill="1" applyBorder="1" applyAlignment="1" applyProtection="1">
      <alignment horizontal="left" vertical="justify" wrapText="1"/>
      <protection locked="0"/>
    </xf>
    <xf numFmtId="0" fontId="34" fillId="0" borderId="2" xfId="0" applyFont="1" applyBorder="1"/>
    <xf numFmtId="0" fontId="34" fillId="5" borderId="12" xfId="0" applyFont="1" applyFill="1" applyBorder="1" applyAlignment="1" applyProtection="1">
      <alignment horizontal="left" vertical="justify" wrapText="1"/>
      <protection locked="0"/>
    </xf>
    <xf numFmtId="0" fontId="45" fillId="0" borderId="0" xfId="0" applyFont="1" applyBorder="1" applyAlignment="1">
      <alignment horizontal="center"/>
    </xf>
    <xf numFmtId="0" fontId="31" fillId="4" borderId="2" xfId="0" applyFont="1" applyFill="1" applyBorder="1" applyAlignment="1">
      <alignment vertical="center"/>
    </xf>
    <xf numFmtId="0" fontId="31" fillId="19" borderId="0" xfId="0" applyFont="1" applyFill="1" applyBorder="1" applyAlignment="1">
      <alignment vertical="center"/>
    </xf>
    <xf numFmtId="0" fontId="31" fillId="0" borderId="16"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14" fillId="0" borderId="9" xfId="3" applyFont="1" applyBorder="1" applyAlignment="1">
      <alignment horizontal="center"/>
    </xf>
    <xf numFmtId="0" fontId="14" fillId="0" borderId="17" xfId="3" applyFont="1" applyBorder="1" applyAlignment="1">
      <alignment horizontal="center"/>
    </xf>
    <xf numFmtId="0" fontId="14" fillId="0" borderId="6" xfId="3" applyFont="1" applyBorder="1" applyAlignment="1">
      <alignment horizontal="center"/>
    </xf>
    <xf numFmtId="0" fontId="14" fillId="0" borderId="18" xfId="3" applyFont="1" applyBorder="1" applyAlignment="1">
      <alignment horizontal="center"/>
    </xf>
    <xf numFmtId="0" fontId="14" fillId="0" borderId="13" xfId="3" applyFont="1" applyBorder="1" applyAlignment="1">
      <alignment horizontal="center"/>
    </xf>
    <xf numFmtId="0" fontId="14" fillId="0" borderId="8" xfId="3" applyFont="1" applyBorder="1" applyAlignment="1">
      <alignment horizontal="center"/>
    </xf>
    <xf numFmtId="0" fontId="11" fillId="0" borderId="0" xfId="0" applyFont="1" applyAlignment="1">
      <alignment horizontal="center"/>
    </xf>
    <xf numFmtId="0" fontId="31" fillId="0" borderId="2" xfId="0" applyFont="1" applyBorder="1" applyAlignment="1" applyProtection="1">
      <alignment horizontal="center" vertical="center"/>
      <protection locked="0"/>
    </xf>
    <xf numFmtId="0" fontId="22" fillId="0" borderId="0" xfId="2" applyFont="1" applyFill="1" applyAlignment="1" applyProtection="1">
      <alignment horizontal="center" vertical="center"/>
    </xf>
    <xf numFmtId="0" fontId="17" fillId="15" borderId="2" xfId="0" applyFont="1" applyFill="1" applyBorder="1" applyAlignment="1">
      <alignment horizontal="center" vertical="center"/>
    </xf>
    <xf numFmtId="0" fontId="31" fillId="2" borderId="2" xfId="0" applyFont="1" applyFill="1" applyBorder="1" applyAlignment="1">
      <alignment horizontal="center" vertical="center"/>
    </xf>
    <xf numFmtId="0" fontId="40" fillId="0" borderId="0" xfId="2" applyFont="1" applyAlignment="1" applyProtection="1">
      <alignment horizontal="center"/>
    </xf>
    <xf numFmtId="0" fontId="31" fillId="4" borderId="2" xfId="0" applyFont="1" applyFill="1" applyBorder="1" applyAlignment="1">
      <alignment vertical="center" wrapText="1"/>
    </xf>
    <xf numFmtId="0" fontId="20" fillId="19" borderId="0" xfId="0" applyFont="1" applyFill="1" applyBorder="1" applyAlignment="1">
      <alignment vertical="center" wrapText="1"/>
    </xf>
    <xf numFmtId="0" fontId="31" fillId="19" borderId="0" xfId="0" applyFont="1" applyFill="1" applyBorder="1" applyAlignment="1">
      <alignment vertical="center" wrapText="1"/>
    </xf>
    <xf numFmtId="0" fontId="40" fillId="0" borderId="0" xfId="2" applyFont="1" applyFill="1" applyAlignment="1" applyProtection="1">
      <alignment horizontal="left" vertical="center"/>
    </xf>
    <xf numFmtId="0" fontId="13" fillId="0" borderId="2" xfId="0" applyFont="1" applyBorder="1" applyAlignment="1" applyProtection="1">
      <alignment horizontal="center" vertical="center"/>
      <protection locked="0"/>
    </xf>
    <xf numFmtId="0" fontId="27" fillId="0" borderId="2" xfId="2" applyBorder="1" applyAlignment="1" applyProtection="1">
      <alignment horizontal="center" vertical="center"/>
      <protection locked="0"/>
    </xf>
    <xf numFmtId="0" fontId="10" fillId="3" borderId="1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7"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6" fillId="15" borderId="12" xfId="0" applyFont="1" applyFill="1" applyBorder="1" applyAlignment="1">
      <alignment horizontal="center" vertical="center"/>
    </xf>
    <xf numFmtId="0" fontId="16" fillId="15" borderId="7" xfId="0" applyFont="1" applyFill="1" applyBorder="1" applyAlignment="1">
      <alignment horizontal="center" vertical="center"/>
    </xf>
    <xf numFmtId="0" fontId="16" fillId="15" borderId="4"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1" fontId="10" fillId="0" borderId="4"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0" fontId="18" fillId="15" borderId="2" xfId="0" applyFont="1" applyFill="1" applyBorder="1" applyAlignment="1">
      <alignment horizontal="center" vertical="center"/>
    </xf>
    <xf numFmtId="0" fontId="31" fillId="3" borderId="19"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0" xfId="0" applyFont="1" applyFill="1" applyBorder="1" applyAlignment="1">
      <alignment horizontal="center" vertical="center" wrapText="1"/>
    </xf>
    <xf numFmtId="164" fontId="31" fillId="0" borderId="2" xfId="0" applyNumberFormat="1" applyFont="1" applyFill="1" applyBorder="1" applyAlignment="1" applyProtection="1">
      <alignment horizontal="center" vertical="center" wrapText="1"/>
      <protection locked="0"/>
    </xf>
    <xf numFmtId="0" fontId="31" fillId="3" borderId="2" xfId="0" applyFont="1" applyFill="1" applyBorder="1" applyAlignment="1">
      <alignment horizontal="center" vertical="center" wrapText="1"/>
    </xf>
    <xf numFmtId="0" fontId="31" fillId="3" borderId="12" xfId="0" applyFont="1" applyFill="1" applyBorder="1" applyAlignment="1">
      <alignment horizontal="center" vertical="center" wrapText="1"/>
    </xf>
    <xf numFmtId="1" fontId="31" fillId="0" borderId="4" xfId="0" applyNumberFormat="1" applyFont="1" applyBorder="1" applyAlignment="1" applyProtection="1">
      <alignment horizontal="center" vertical="center"/>
      <protection locked="0"/>
    </xf>
    <xf numFmtId="1" fontId="31" fillId="0" borderId="2" xfId="0" applyNumberFormat="1" applyFont="1" applyBorder="1" applyAlignment="1" applyProtection="1">
      <alignment horizontal="center" vertical="center"/>
      <protection locked="0"/>
    </xf>
    <xf numFmtId="0" fontId="15" fillId="15" borderId="2" xfId="0" applyFont="1" applyFill="1" applyBorder="1" applyAlignment="1">
      <alignment horizontal="center" vertical="center"/>
    </xf>
    <xf numFmtId="0" fontId="14" fillId="0" borderId="2" xfId="3" applyFont="1" applyBorder="1" applyAlignment="1">
      <alignment horizontal="center" vertical="center" wrapText="1"/>
    </xf>
    <xf numFmtId="0" fontId="0" fillId="0" borderId="2" xfId="0" applyBorder="1"/>
    <xf numFmtId="0" fontId="14" fillId="0" borderId="12" xfId="3" applyFont="1" applyBorder="1" applyAlignment="1">
      <alignment horizontal="center" vertical="center"/>
    </xf>
    <xf numFmtId="0" fontId="14" fillId="0" borderId="4" xfId="3" applyFont="1" applyBorder="1" applyAlignment="1">
      <alignment horizontal="center" vertical="center"/>
    </xf>
    <xf numFmtId="0" fontId="11" fillId="10" borderId="2" xfId="0" applyFont="1" applyFill="1" applyBorder="1" applyAlignment="1">
      <alignment horizontal="center" vertical="center"/>
    </xf>
    <xf numFmtId="0" fontId="11" fillId="0" borderId="12" xfId="0" applyFont="1" applyBorder="1" applyAlignment="1">
      <alignment horizontal="right"/>
    </xf>
    <xf numFmtId="0" fontId="11" fillId="0" borderId="7" xfId="0" applyFont="1" applyBorder="1" applyAlignment="1">
      <alignment horizontal="right"/>
    </xf>
    <xf numFmtId="0" fontId="3" fillId="18" borderId="20" xfId="0" applyFont="1" applyFill="1" applyBorder="1" applyAlignment="1">
      <alignment horizontal="center" vertical="center"/>
    </xf>
    <xf numFmtId="0" fontId="3" fillId="18" borderId="17" xfId="0" applyFont="1" applyFill="1" applyBorder="1" applyAlignment="1">
      <alignment horizontal="center" vertical="center"/>
    </xf>
    <xf numFmtId="0" fontId="3" fillId="18" borderId="21" xfId="0" applyFont="1" applyFill="1" applyBorder="1" applyAlignment="1">
      <alignment horizontal="center" vertical="center"/>
    </xf>
    <xf numFmtId="0" fontId="3" fillId="18" borderId="8"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0" xfId="0" applyFont="1" applyFill="1" applyBorder="1" applyAlignment="1">
      <alignment horizontal="center" vertical="center" wrapText="1"/>
    </xf>
    <xf numFmtId="0" fontId="3" fillId="18" borderId="17" xfId="0" applyFont="1" applyFill="1" applyBorder="1" applyAlignment="1">
      <alignment horizontal="center" vertical="center" wrapText="1"/>
    </xf>
    <xf numFmtId="0" fontId="3" fillId="18" borderId="21"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7" fillId="18" borderId="10" xfId="0" applyFont="1" applyFill="1" applyBorder="1" applyAlignment="1">
      <alignment horizontal="center" vertical="center" wrapText="1"/>
    </xf>
    <xf numFmtId="0" fontId="7" fillId="18" borderId="5" xfId="0" applyFont="1" applyFill="1" applyBorder="1" applyAlignment="1">
      <alignment horizontal="center" vertical="center" wrapText="1"/>
    </xf>
    <xf numFmtId="0" fontId="11" fillId="7" borderId="12"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4" xfId="0" applyFont="1" applyFill="1" applyBorder="1" applyAlignment="1">
      <alignment horizontal="center" vertical="center"/>
    </xf>
    <xf numFmtId="0" fontId="32" fillId="15" borderId="4" xfId="0" applyFont="1" applyFill="1" applyBorder="1" applyAlignment="1">
      <alignment horizontal="left" vertical="center"/>
    </xf>
    <xf numFmtId="0" fontId="32" fillId="15" borderId="2" xfId="0" applyFont="1" applyFill="1" applyBorder="1" applyAlignment="1">
      <alignment horizontal="left" vertical="center"/>
    </xf>
    <xf numFmtId="0" fontId="11" fillId="0" borderId="9" xfId="0" applyFont="1" applyBorder="1" applyAlignment="1">
      <alignment horizontal="right"/>
    </xf>
    <xf numFmtId="0" fontId="11" fillId="0" borderId="20" xfId="0" applyFont="1" applyBorder="1" applyAlignment="1">
      <alignment horizontal="right"/>
    </xf>
    <xf numFmtId="0" fontId="11" fillId="21" borderId="12" xfId="0" applyFont="1" applyFill="1" applyBorder="1" applyAlignment="1">
      <alignment horizontal="center" vertical="center"/>
    </xf>
    <xf numFmtId="0" fontId="11" fillId="21" borderId="7" xfId="0" applyFont="1" applyFill="1" applyBorder="1" applyAlignment="1">
      <alignment horizontal="center" vertical="center"/>
    </xf>
    <xf numFmtId="0" fontId="11" fillId="21" borderId="4"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4" xfId="0" applyFont="1" applyFill="1" applyBorder="1" applyAlignment="1">
      <alignment horizontal="center" vertical="center"/>
    </xf>
    <xf numFmtId="0" fontId="32" fillId="15" borderId="11" xfId="0" applyFont="1" applyFill="1" applyBorder="1" applyAlignment="1">
      <alignment horizontal="left" vertical="center"/>
    </xf>
    <xf numFmtId="0" fontId="11" fillId="0" borderId="9" xfId="0" applyFont="1" applyBorder="1" applyAlignment="1">
      <alignment horizontal="center"/>
    </xf>
    <xf numFmtId="0" fontId="11" fillId="0" borderId="20" xfId="0" applyFont="1" applyBorder="1" applyAlignment="1">
      <alignment horizontal="center"/>
    </xf>
    <xf numFmtId="0" fontId="11" fillId="0" borderId="18" xfId="0" applyFont="1" applyBorder="1" applyAlignment="1">
      <alignment horizontal="center"/>
    </xf>
    <xf numFmtId="0" fontId="31" fillId="0" borderId="18" xfId="0" applyFont="1" applyBorder="1" applyAlignment="1">
      <alignment horizontal="center"/>
    </xf>
    <xf numFmtId="0" fontId="41" fillId="15" borderId="9" xfId="0" applyFont="1" applyFill="1" applyBorder="1" applyAlignment="1">
      <alignment horizontal="center"/>
    </xf>
    <xf numFmtId="0" fontId="41" fillId="15" borderId="10" xfId="0" applyFont="1" applyFill="1" applyBorder="1" applyAlignment="1">
      <alignment horizontal="center"/>
    </xf>
    <xf numFmtId="0" fontId="41" fillId="15" borderId="5" xfId="0" applyFont="1" applyFill="1" applyBorder="1" applyAlignment="1">
      <alignment horizontal="center"/>
    </xf>
    <xf numFmtId="0" fontId="31" fillId="15" borderId="9" xfId="0" applyFont="1" applyFill="1" applyBorder="1" applyAlignment="1">
      <alignment horizontal="center"/>
    </xf>
    <xf numFmtId="0" fontId="31" fillId="15" borderId="6" xfId="0" applyFont="1" applyFill="1" applyBorder="1" applyAlignment="1">
      <alignment horizontal="center"/>
    </xf>
    <xf numFmtId="0" fontId="31" fillId="15" borderId="13" xfId="0" applyFont="1" applyFill="1" applyBorder="1" applyAlignment="1">
      <alignment horizontal="center"/>
    </xf>
    <xf numFmtId="0" fontId="31" fillId="15" borderId="10" xfId="0" applyFont="1" applyFill="1" applyBorder="1" applyAlignment="1">
      <alignment horizontal="center"/>
    </xf>
    <xf numFmtId="0" fontId="31" fillId="15" borderId="5" xfId="0" applyFont="1" applyFill="1" applyBorder="1" applyAlignment="1">
      <alignment horizontal="center"/>
    </xf>
    <xf numFmtId="0" fontId="11" fillId="0" borderId="0" xfId="0" applyFont="1" applyBorder="1" applyAlignment="1">
      <alignment horizontal="center"/>
    </xf>
    <xf numFmtId="0" fontId="11" fillId="5" borderId="2" xfId="0" applyFont="1" applyFill="1" applyBorder="1" applyAlignment="1">
      <alignment horizontal="center" vertical="center"/>
    </xf>
    <xf numFmtId="0" fontId="32" fillId="15" borderId="12" xfId="0" applyFont="1" applyFill="1" applyBorder="1" applyAlignment="1">
      <alignment horizontal="left" vertical="center"/>
    </xf>
    <xf numFmtId="0" fontId="32" fillId="15" borderId="7" xfId="0" applyFont="1" applyFill="1" applyBorder="1" applyAlignment="1">
      <alignment horizontal="left" vertical="center"/>
    </xf>
    <xf numFmtId="0" fontId="32" fillId="15" borderId="17" xfId="0" applyFont="1" applyFill="1" applyBorder="1" applyAlignment="1">
      <alignment horizontal="left" vertical="center"/>
    </xf>
    <xf numFmtId="0" fontId="40" fillId="0" borderId="0" xfId="2" applyFont="1" applyBorder="1" applyAlignment="1" applyProtection="1">
      <alignment horizontal="center"/>
    </xf>
    <xf numFmtId="0" fontId="11" fillId="5" borderId="12"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4" xfId="0" applyFont="1" applyFill="1" applyBorder="1" applyAlignment="1">
      <alignment horizontal="center" vertical="center"/>
    </xf>
    <xf numFmtId="0" fontId="45" fillId="0" borderId="9" xfId="0" applyFont="1" applyBorder="1" applyAlignment="1">
      <alignment horizontal="center"/>
    </xf>
    <xf numFmtId="0" fontId="45" fillId="0" borderId="20" xfId="0" applyFont="1" applyBorder="1" applyAlignment="1">
      <alignment horizontal="center"/>
    </xf>
    <xf numFmtId="0" fontId="45" fillId="0" borderId="17" xfId="0" applyFont="1" applyBorder="1" applyAlignment="1">
      <alignment horizontal="center"/>
    </xf>
    <xf numFmtId="0" fontId="9" fillId="18" borderId="18" xfId="0" applyFont="1" applyFill="1" applyBorder="1" applyAlignment="1">
      <alignment horizontal="center" vertical="center"/>
    </xf>
    <xf numFmtId="0" fontId="9" fillId="18" borderId="8" xfId="0" applyFont="1" applyFill="1" applyBorder="1" applyAlignment="1">
      <alignment horizontal="center" vertical="center"/>
    </xf>
    <xf numFmtId="0" fontId="7" fillId="18" borderId="6"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9" fillId="18" borderId="10" xfId="0" applyFont="1" applyFill="1" applyBorder="1" applyAlignment="1">
      <alignment horizontal="center" vertical="center"/>
    </xf>
    <xf numFmtId="0" fontId="9" fillId="18" borderId="5" xfId="0" applyFont="1" applyFill="1" applyBorder="1" applyAlignment="1">
      <alignment horizontal="center" vertical="center"/>
    </xf>
    <xf numFmtId="0" fontId="35" fillId="0" borderId="2" xfId="0" applyFont="1" applyBorder="1" applyAlignment="1">
      <alignment horizontal="center" vertical="center"/>
    </xf>
    <xf numFmtId="0" fontId="35" fillId="0" borderId="11" xfId="0" applyFont="1" applyBorder="1" applyAlignment="1">
      <alignment horizontal="center" vertical="center"/>
    </xf>
    <xf numFmtId="0" fontId="8" fillId="7" borderId="2" xfId="0" applyFont="1" applyFill="1" applyBorder="1" applyAlignment="1">
      <alignment horizontal="center" vertical="center"/>
    </xf>
    <xf numFmtId="0" fontId="8" fillId="8" borderId="2" xfId="0" applyFont="1" applyFill="1" applyBorder="1" applyAlignment="1">
      <alignment horizontal="center" vertical="center"/>
    </xf>
    <xf numFmtId="0" fontId="11" fillId="9" borderId="2" xfId="0" applyFont="1" applyFill="1" applyBorder="1" applyAlignment="1">
      <alignment horizontal="center" vertical="center"/>
    </xf>
    <xf numFmtId="0" fontId="11" fillId="0" borderId="12" xfId="0" applyFont="1" applyBorder="1" applyAlignment="1">
      <alignment horizontal="center"/>
    </xf>
    <xf numFmtId="0" fontId="11" fillId="0" borderId="7" xfId="0"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11" fillId="15" borderId="2" xfId="0" applyFont="1" applyFill="1" applyBorder="1" applyAlignment="1">
      <alignment horizontal="center" vertical="center" wrapText="1"/>
    </xf>
    <xf numFmtId="0" fontId="11" fillId="0" borderId="21" xfId="0" applyFont="1" applyBorder="1" applyAlignment="1">
      <alignment horizontal="center"/>
    </xf>
    <xf numFmtId="0" fontId="29" fillId="0" borderId="2" xfId="0" applyFont="1" applyBorder="1" applyAlignment="1" applyProtection="1">
      <alignment horizontal="center" vertical="top" wrapText="1"/>
      <protection locked="0"/>
    </xf>
    <xf numFmtId="0" fontId="29" fillId="0" borderId="6" xfId="0" applyFont="1" applyFill="1" applyBorder="1" applyAlignment="1">
      <alignment horizontal="center"/>
    </xf>
    <xf numFmtId="0" fontId="6" fillId="22" borderId="9" xfId="0" applyFont="1" applyFill="1" applyBorder="1" applyAlignment="1">
      <alignment horizontal="center" vertical="center"/>
    </xf>
    <xf numFmtId="0" fontId="6" fillId="22" borderId="20" xfId="0" applyFont="1" applyFill="1" applyBorder="1" applyAlignment="1">
      <alignment horizontal="center" vertical="center"/>
    </xf>
    <xf numFmtId="0" fontId="1" fillId="4" borderId="2" xfId="0" applyFont="1" applyFill="1" applyBorder="1" applyAlignment="1">
      <alignment horizontal="center" vertical="center"/>
    </xf>
    <xf numFmtId="0" fontId="6" fillId="16"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0"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0" xfId="0" applyFont="1" applyFill="1" applyBorder="1" applyAlignment="1">
      <alignment horizontal="center" vertical="center"/>
    </xf>
    <xf numFmtId="0" fontId="1" fillId="10" borderId="6" xfId="0" applyFont="1" applyFill="1" applyBorder="1" applyAlignment="1">
      <alignment horizontal="center" vertical="center"/>
    </xf>
    <xf numFmtId="0" fontId="1" fillId="10" borderId="0" xfId="0" applyFont="1" applyFill="1" applyBorder="1" applyAlignment="1">
      <alignment horizontal="center" vertical="center"/>
    </xf>
    <xf numFmtId="0" fontId="1" fillId="7" borderId="2" xfId="0" applyFont="1" applyFill="1" applyBorder="1" applyAlignment="1">
      <alignment horizontal="center" vertical="center"/>
    </xf>
    <xf numFmtId="0" fontId="1" fillId="21" borderId="2" xfId="0" applyFont="1" applyFill="1" applyBorder="1" applyAlignment="1">
      <alignment horizontal="center" vertical="center"/>
    </xf>
    <xf numFmtId="0" fontId="1" fillId="9" borderId="2" xfId="0" applyFont="1" applyFill="1" applyBorder="1" applyAlignment="1">
      <alignment horizontal="center" vertical="center"/>
    </xf>
    <xf numFmtId="0" fontId="1" fillId="10" borderId="2"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4" xfId="0" applyFont="1" applyFill="1" applyBorder="1" applyAlignment="1">
      <alignment horizontal="center" vertical="center"/>
    </xf>
    <xf numFmtId="0" fontId="6" fillId="18" borderId="9" xfId="0" applyFont="1" applyFill="1" applyBorder="1" applyAlignment="1">
      <alignment horizontal="center" vertical="center"/>
    </xf>
    <xf numFmtId="0" fontId="6" fillId="18" borderId="20" xfId="0" applyFont="1" applyFill="1" applyBorder="1" applyAlignment="1">
      <alignment horizontal="center" vertical="center"/>
    </xf>
    <xf numFmtId="0" fontId="1" fillId="20" borderId="2" xfId="0" applyFont="1" applyFill="1" applyBorder="1" applyAlignment="1">
      <alignment horizontal="center" vertical="center"/>
    </xf>
    <xf numFmtId="0" fontId="1" fillId="20" borderId="11" xfId="0" applyFont="1" applyFill="1" applyBorder="1" applyAlignment="1">
      <alignment horizontal="center" vertical="center"/>
    </xf>
    <xf numFmtId="0" fontId="1" fillId="0" borderId="18"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6" fillId="22" borderId="2" xfId="0" applyFont="1" applyFill="1" applyBorder="1" applyAlignment="1">
      <alignment horizontal="center" vertical="center"/>
    </xf>
    <xf numFmtId="0" fontId="1" fillId="5" borderId="2"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20" xfId="0" applyFont="1" applyFill="1" applyBorder="1" applyAlignment="1">
      <alignment horizontal="center" vertical="center"/>
    </xf>
    <xf numFmtId="0" fontId="6" fillId="18" borderId="2"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b val="0"/>
        <i val="0"/>
        <strike val="0"/>
        <condense val="0"/>
        <extend val="0"/>
        <outline val="0"/>
        <shadow val="0"/>
        <u val="none"/>
        <vertAlign val="baseline"/>
        <sz val="11"/>
        <color theme="0"/>
        <name val="Calibri"/>
        <scheme val="minor"/>
      </font>
    </dxf>
    <dxf>
      <fill>
        <patternFill patternType="solid">
          <fgColor indexed="64"/>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Direccionamiento Estratégico</a:t>
            </a:r>
          </a:p>
        </c:rich>
      </c:tx>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650-41A6-87AF-11FFE67BA8A6}"/>
              </c:ext>
            </c:extLst>
          </c:dPt>
          <c:dPt>
            <c:idx val="1"/>
            <c:invertIfNegative val="0"/>
            <c:bubble3D val="0"/>
            <c:spPr>
              <a:solidFill>
                <a:srgbClr val="C00000"/>
              </a:solidFill>
            </c:spPr>
            <c:extLst>
              <c:ext xmlns:c16="http://schemas.microsoft.com/office/drawing/2014/chart" uri="{C3380CC4-5D6E-409C-BE32-E72D297353CC}">
                <c16:uniqueId val="{00000003-C650-41A6-87AF-11FFE67BA8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650-41A6-87AF-11FFE67BA8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650-41A6-87AF-11FFE67BA8A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C650-41A6-87AF-11FFE67BA8A6}"/>
            </c:ext>
          </c:extLst>
        </c:ser>
        <c:dLbls>
          <c:showLegendKey val="0"/>
          <c:showVal val="0"/>
          <c:showCatName val="0"/>
          <c:showSerName val="0"/>
          <c:showPercent val="0"/>
          <c:showBubbleSize val="0"/>
        </c:dLbls>
        <c:gapWidth val="150"/>
        <c:axId val="67907584"/>
        <c:axId val="67909120"/>
      </c:barChart>
      <c:catAx>
        <c:axId val="67907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67909120"/>
        <c:crosses val="autoZero"/>
        <c:auto val="1"/>
        <c:lblAlgn val="ctr"/>
        <c:lblOffset val="100"/>
        <c:noMultiLvlLbl val="0"/>
      </c:catAx>
      <c:valAx>
        <c:axId val="67909120"/>
        <c:scaling>
          <c:orientation val="minMax"/>
        </c:scaling>
        <c:delete val="1"/>
        <c:axPos val="l"/>
        <c:numFmt formatCode="0%" sourceLinked="1"/>
        <c:majorTickMark val="out"/>
        <c:minorTickMark val="none"/>
        <c:tickLblPos val="nextTo"/>
        <c:crossAx val="6790758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Direccionamiento Estratégico</a:t>
            </a:r>
          </a:p>
        </c:rich>
      </c:tx>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609-46F4-A639-C31AB82FA835}"/>
              </c:ext>
            </c:extLst>
          </c:dPt>
          <c:dPt>
            <c:idx val="1"/>
            <c:invertIfNegative val="0"/>
            <c:bubble3D val="0"/>
            <c:spPr>
              <a:solidFill>
                <a:srgbClr val="C00000"/>
              </a:solidFill>
            </c:spPr>
            <c:extLst>
              <c:ext xmlns:c16="http://schemas.microsoft.com/office/drawing/2014/chart" uri="{C3380CC4-5D6E-409C-BE32-E72D297353CC}">
                <c16:uniqueId val="{00000003-4609-46F4-A639-C31AB82FA83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609-46F4-A639-C31AB82FA83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609-46F4-A639-C31AB82FA83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4609-46F4-A639-C31AB82FA835}"/>
            </c:ext>
          </c:extLst>
        </c:ser>
        <c:dLbls>
          <c:showLegendKey val="0"/>
          <c:showVal val="0"/>
          <c:showCatName val="0"/>
          <c:showSerName val="0"/>
          <c:showPercent val="0"/>
          <c:showBubbleSize val="0"/>
        </c:dLbls>
        <c:gapWidth val="150"/>
        <c:axId val="68625920"/>
        <c:axId val="68627456"/>
      </c:barChart>
      <c:catAx>
        <c:axId val="68625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68627456"/>
        <c:crosses val="autoZero"/>
        <c:auto val="1"/>
        <c:lblAlgn val="ctr"/>
        <c:lblOffset val="100"/>
        <c:noMultiLvlLbl val="0"/>
      </c:catAx>
      <c:valAx>
        <c:axId val="68627456"/>
        <c:scaling>
          <c:orientation val="minMax"/>
        </c:scaling>
        <c:delete val="1"/>
        <c:axPos val="l"/>
        <c:numFmt formatCode="0%" sourceLinked="1"/>
        <c:majorTickMark val="out"/>
        <c:minorTickMark val="none"/>
        <c:tickLblPos val="nextTo"/>
        <c:crossAx val="6862592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Direccionamiento Estratégico</a:t>
            </a:r>
          </a:p>
        </c:rich>
      </c:tx>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18C-4C3F-9904-7C00B47AA9A0}"/>
              </c:ext>
            </c:extLst>
          </c:dPt>
          <c:dPt>
            <c:idx val="1"/>
            <c:invertIfNegative val="0"/>
            <c:bubble3D val="0"/>
            <c:spPr>
              <a:solidFill>
                <a:srgbClr val="C00000"/>
              </a:solidFill>
            </c:spPr>
            <c:extLst>
              <c:ext xmlns:c16="http://schemas.microsoft.com/office/drawing/2014/chart" uri="{C3380CC4-5D6E-409C-BE32-E72D297353CC}">
                <c16:uniqueId val="{00000003-418C-4C3F-9904-7C00B47AA9A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18C-4C3F-9904-7C00B47AA9A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18C-4C3F-9904-7C00B47AA9A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418C-4C3F-9904-7C00B47AA9A0}"/>
            </c:ext>
          </c:extLst>
        </c:ser>
        <c:dLbls>
          <c:showLegendKey val="0"/>
          <c:showVal val="0"/>
          <c:showCatName val="0"/>
          <c:showSerName val="0"/>
          <c:showPercent val="0"/>
          <c:showBubbleSize val="0"/>
        </c:dLbls>
        <c:gapWidth val="150"/>
        <c:axId val="68668032"/>
        <c:axId val="68669824"/>
      </c:barChart>
      <c:catAx>
        <c:axId val="6866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68669824"/>
        <c:crosses val="autoZero"/>
        <c:auto val="1"/>
        <c:lblAlgn val="ctr"/>
        <c:lblOffset val="100"/>
        <c:noMultiLvlLbl val="0"/>
      </c:catAx>
      <c:valAx>
        <c:axId val="68669824"/>
        <c:scaling>
          <c:orientation val="minMax"/>
        </c:scaling>
        <c:delete val="1"/>
        <c:axPos val="l"/>
        <c:numFmt formatCode="0%" sourceLinked="1"/>
        <c:majorTickMark val="out"/>
        <c:minorTickMark val="none"/>
        <c:tickLblPos val="nextTo"/>
        <c:crossAx val="6866803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Gestión Estrategica</a:t>
            </a:r>
          </a:p>
        </c:rich>
      </c:tx>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393-49A9-BD8C-4CB14DB23402}"/>
              </c:ext>
            </c:extLst>
          </c:dPt>
          <c:dPt>
            <c:idx val="1"/>
            <c:invertIfNegative val="0"/>
            <c:bubble3D val="0"/>
            <c:spPr>
              <a:solidFill>
                <a:srgbClr val="C00000"/>
              </a:solidFill>
            </c:spPr>
            <c:extLst>
              <c:ext xmlns:c16="http://schemas.microsoft.com/office/drawing/2014/chart" uri="{C3380CC4-5D6E-409C-BE32-E72D297353CC}">
                <c16:uniqueId val="{00000003-D393-49A9-BD8C-4CB14DB2340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393-49A9-BD8C-4CB14DB234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393-49A9-BD8C-4CB14DB2340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extLst>
            <c:ext xmlns:c16="http://schemas.microsoft.com/office/drawing/2014/chart" uri="{C3380CC4-5D6E-409C-BE32-E72D297353CC}">
              <c16:uniqueId val="{00000008-D393-49A9-BD8C-4CB14DB23402}"/>
            </c:ext>
          </c:extLst>
        </c:ser>
        <c:dLbls>
          <c:showLegendKey val="0"/>
          <c:showVal val="0"/>
          <c:showCatName val="0"/>
          <c:showSerName val="0"/>
          <c:showPercent val="0"/>
          <c:showBubbleSize val="0"/>
        </c:dLbls>
        <c:gapWidth val="150"/>
        <c:axId val="74293632"/>
        <c:axId val="74295168"/>
      </c:barChart>
      <c:catAx>
        <c:axId val="74293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4295168"/>
        <c:crosses val="autoZero"/>
        <c:auto val="1"/>
        <c:lblAlgn val="ctr"/>
        <c:lblOffset val="100"/>
        <c:noMultiLvlLbl val="0"/>
      </c:catAx>
      <c:valAx>
        <c:axId val="74295168"/>
        <c:scaling>
          <c:orientation val="minMax"/>
        </c:scaling>
        <c:delete val="1"/>
        <c:axPos val="l"/>
        <c:numFmt formatCode="0%" sourceLinked="1"/>
        <c:majorTickMark val="out"/>
        <c:minorTickMark val="none"/>
        <c:tickLblPos val="nextTo"/>
        <c:crossAx val="7429363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Gestión Estrategica</a:t>
            </a:r>
          </a:p>
        </c:rich>
      </c:tx>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C88-437F-9CB4-55F24E574377}"/>
              </c:ext>
            </c:extLst>
          </c:dPt>
          <c:dPt>
            <c:idx val="1"/>
            <c:invertIfNegative val="0"/>
            <c:bubble3D val="0"/>
            <c:spPr>
              <a:solidFill>
                <a:srgbClr val="C00000"/>
              </a:solidFill>
            </c:spPr>
            <c:extLst>
              <c:ext xmlns:c16="http://schemas.microsoft.com/office/drawing/2014/chart" uri="{C3380CC4-5D6E-409C-BE32-E72D297353CC}">
                <c16:uniqueId val="{00000003-CC88-437F-9CB4-55F24E5743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C88-437F-9CB4-55F24E5743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C88-437F-9CB4-55F24E57437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extLst>
            <c:ext xmlns:c16="http://schemas.microsoft.com/office/drawing/2014/chart" uri="{C3380CC4-5D6E-409C-BE32-E72D297353CC}">
              <c16:uniqueId val="{00000008-CC88-437F-9CB4-55F24E574377}"/>
            </c:ext>
          </c:extLst>
        </c:ser>
        <c:dLbls>
          <c:showLegendKey val="0"/>
          <c:showVal val="0"/>
          <c:showCatName val="0"/>
          <c:showSerName val="0"/>
          <c:showPercent val="0"/>
          <c:showBubbleSize val="0"/>
        </c:dLbls>
        <c:gapWidth val="150"/>
        <c:axId val="77141888"/>
        <c:axId val="77143424"/>
      </c:barChart>
      <c:catAx>
        <c:axId val="77141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143424"/>
        <c:crosses val="autoZero"/>
        <c:auto val="1"/>
        <c:lblAlgn val="ctr"/>
        <c:lblOffset val="100"/>
        <c:noMultiLvlLbl val="0"/>
      </c:catAx>
      <c:valAx>
        <c:axId val="77143424"/>
        <c:scaling>
          <c:orientation val="minMax"/>
        </c:scaling>
        <c:delete val="1"/>
        <c:axPos val="l"/>
        <c:numFmt formatCode="0%" sourceLinked="1"/>
        <c:majorTickMark val="out"/>
        <c:minorTickMark val="none"/>
        <c:tickLblPos val="nextTo"/>
        <c:crossAx val="7714188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Gestión Estrategica</a:t>
            </a:r>
          </a:p>
        </c:rich>
      </c:tx>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111-4AB0-A85B-2556CAB21C5E}"/>
              </c:ext>
            </c:extLst>
          </c:dPt>
          <c:dPt>
            <c:idx val="1"/>
            <c:invertIfNegative val="0"/>
            <c:bubble3D val="0"/>
            <c:spPr>
              <a:solidFill>
                <a:srgbClr val="C00000"/>
              </a:solidFill>
            </c:spPr>
            <c:extLst>
              <c:ext xmlns:c16="http://schemas.microsoft.com/office/drawing/2014/chart" uri="{C3380CC4-5D6E-409C-BE32-E72D297353CC}">
                <c16:uniqueId val="{00000003-3111-4AB0-A85B-2556CAB21C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111-4AB0-A85B-2556CAB21C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111-4AB0-A85B-2556CAB21C5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0.8</c:v>
                </c:pt>
                <c:pt idx="3">
                  <c:v>0.2</c:v>
                </c:pt>
              </c:numCache>
            </c:numRef>
          </c:val>
          <c:extLst>
            <c:ext xmlns:c16="http://schemas.microsoft.com/office/drawing/2014/chart" uri="{C3380CC4-5D6E-409C-BE32-E72D297353CC}">
              <c16:uniqueId val="{00000008-3111-4AB0-A85B-2556CAB21C5E}"/>
            </c:ext>
          </c:extLst>
        </c:ser>
        <c:dLbls>
          <c:showLegendKey val="0"/>
          <c:showVal val="0"/>
          <c:showCatName val="0"/>
          <c:showSerName val="0"/>
          <c:showPercent val="0"/>
          <c:showBubbleSize val="0"/>
        </c:dLbls>
        <c:gapWidth val="150"/>
        <c:axId val="77190272"/>
        <c:axId val="77191808"/>
      </c:barChart>
      <c:catAx>
        <c:axId val="77190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191808"/>
        <c:crosses val="autoZero"/>
        <c:auto val="1"/>
        <c:lblAlgn val="ctr"/>
        <c:lblOffset val="100"/>
        <c:noMultiLvlLbl val="0"/>
      </c:catAx>
      <c:valAx>
        <c:axId val="77191808"/>
        <c:scaling>
          <c:orientation val="minMax"/>
        </c:scaling>
        <c:delete val="1"/>
        <c:axPos val="l"/>
        <c:numFmt formatCode="0%" sourceLinked="1"/>
        <c:majorTickMark val="out"/>
        <c:minorTickMark val="none"/>
        <c:tickLblPos val="nextTo"/>
        <c:crossAx val="77190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Gobierno Escolar</a:t>
            </a:r>
          </a:p>
        </c:rich>
      </c:tx>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F50-4BDB-A303-FB6756886938}"/>
              </c:ext>
            </c:extLst>
          </c:dPt>
          <c:dPt>
            <c:idx val="1"/>
            <c:invertIfNegative val="0"/>
            <c:bubble3D val="0"/>
            <c:spPr>
              <a:solidFill>
                <a:srgbClr val="C00000"/>
              </a:solidFill>
            </c:spPr>
            <c:extLst>
              <c:ext xmlns:c16="http://schemas.microsoft.com/office/drawing/2014/chart" uri="{C3380CC4-5D6E-409C-BE32-E72D297353CC}">
                <c16:uniqueId val="{00000003-0F50-4BDB-A303-FB675688693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F50-4BDB-A303-FB675688693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F50-4BDB-A303-FB675688693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0F50-4BDB-A303-FB6756886938}"/>
            </c:ext>
          </c:extLst>
        </c:ser>
        <c:dLbls>
          <c:showLegendKey val="0"/>
          <c:showVal val="0"/>
          <c:showCatName val="0"/>
          <c:showSerName val="0"/>
          <c:showPercent val="0"/>
          <c:showBubbleSize val="0"/>
        </c:dLbls>
        <c:gapWidth val="150"/>
        <c:axId val="77219328"/>
        <c:axId val="77220864"/>
      </c:barChart>
      <c:catAx>
        <c:axId val="77219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220864"/>
        <c:crosses val="autoZero"/>
        <c:auto val="1"/>
        <c:lblAlgn val="ctr"/>
        <c:lblOffset val="100"/>
        <c:noMultiLvlLbl val="0"/>
      </c:catAx>
      <c:valAx>
        <c:axId val="77220864"/>
        <c:scaling>
          <c:orientation val="minMax"/>
        </c:scaling>
        <c:delete val="1"/>
        <c:axPos val="l"/>
        <c:numFmt formatCode="0%" sourceLinked="1"/>
        <c:majorTickMark val="out"/>
        <c:minorTickMark val="none"/>
        <c:tickLblPos val="nextTo"/>
        <c:crossAx val="7721932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Gobierno Escolar</a:t>
            </a:r>
          </a:p>
        </c:rich>
      </c:tx>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47D-47D0-94A4-786B9BA720CB}"/>
              </c:ext>
            </c:extLst>
          </c:dPt>
          <c:dPt>
            <c:idx val="1"/>
            <c:invertIfNegative val="0"/>
            <c:bubble3D val="0"/>
            <c:spPr>
              <a:solidFill>
                <a:srgbClr val="C00000"/>
              </a:solidFill>
            </c:spPr>
            <c:extLst>
              <c:ext xmlns:c16="http://schemas.microsoft.com/office/drawing/2014/chart" uri="{C3380CC4-5D6E-409C-BE32-E72D297353CC}">
                <c16:uniqueId val="{00000003-B47D-47D0-94A4-786B9BA720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47D-47D0-94A4-786B9BA720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47D-47D0-94A4-786B9BA720C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c:v>
                </c:pt>
              </c:numCache>
            </c:numRef>
          </c:val>
          <c:extLst>
            <c:ext xmlns:c16="http://schemas.microsoft.com/office/drawing/2014/chart" uri="{C3380CC4-5D6E-409C-BE32-E72D297353CC}">
              <c16:uniqueId val="{00000008-B47D-47D0-94A4-786B9BA720CB}"/>
            </c:ext>
          </c:extLst>
        </c:ser>
        <c:dLbls>
          <c:showLegendKey val="0"/>
          <c:showVal val="0"/>
          <c:showCatName val="0"/>
          <c:showSerName val="0"/>
          <c:showPercent val="0"/>
          <c:showBubbleSize val="0"/>
        </c:dLbls>
        <c:gapWidth val="150"/>
        <c:axId val="77249152"/>
        <c:axId val="77259136"/>
      </c:barChart>
      <c:catAx>
        <c:axId val="77249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259136"/>
        <c:crosses val="autoZero"/>
        <c:auto val="1"/>
        <c:lblAlgn val="ctr"/>
        <c:lblOffset val="100"/>
        <c:noMultiLvlLbl val="0"/>
      </c:catAx>
      <c:valAx>
        <c:axId val="77259136"/>
        <c:scaling>
          <c:orientation val="minMax"/>
        </c:scaling>
        <c:delete val="1"/>
        <c:axPos val="l"/>
        <c:numFmt formatCode="0%" sourceLinked="1"/>
        <c:majorTickMark val="out"/>
        <c:minorTickMark val="none"/>
        <c:tickLblPos val="nextTo"/>
        <c:crossAx val="7724915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Gobierno Escolar</a:t>
            </a:r>
          </a:p>
        </c:rich>
      </c:tx>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DB0-4036-9BB9-CD37F3D5543B}"/>
              </c:ext>
            </c:extLst>
          </c:dPt>
          <c:dPt>
            <c:idx val="1"/>
            <c:invertIfNegative val="0"/>
            <c:bubble3D val="0"/>
            <c:spPr>
              <a:solidFill>
                <a:srgbClr val="C00000"/>
              </a:solidFill>
            </c:spPr>
            <c:extLst>
              <c:ext xmlns:c16="http://schemas.microsoft.com/office/drawing/2014/chart" uri="{C3380CC4-5D6E-409C-BE32-E72D297353CC}">
                <c16:uniqueId val="{00000003-8DB0-4036-9BB9-CD37F3D554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DB0-4036-9BB9-CD37F3D554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DB0-4036-9BB9-CD37F3D5543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8DB0-4036-9BB9-CD37F3D5543B}"/>
            </c:ext>
          </c:extLst>
        </c:ser>
        <c:dLbls>
          <c:showLegendKey val="0"/>
          <c:showVal val="0"/>
          <c:showCatName val="0"/>
          <c:showSerName val="0"/>
          <c:showPercent val="0"/>
          <c:showBubbleSize val="0"/>
        </c:dLbls>
        <c:gapWidth val="150"/>
        <c:axId val="77359360"/>
        <c:axId val="77369344"/>
      </c:barChart>
      <c:catAx>
        <c:axId val="77359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369344"/>
        <c:crosses val="autoZero"/>
        <c:auto val="1"/>
        <c:lblAlgn val="ctr"/>
        <c:lblOffset val="100"/>
        <c:noMultiLvlLbl val="0"/>
      </c:catAx>
      <c:valAx>
        <c:axId val="77369344"/>
        <c:scaling>
          <c:orientation val="minMax"/>
        </c:scaling>
        <c:delete val="1"/>
        <c:axPos val="l"/>
        <c:numFmt formatCode="0%" sourceLinked="1"/>
        <c:majorTickMark val="out"/>
        <c:minorTickMark val="none"/>
        <c:tickLblPos val="nextTo"/>
        <c:crossAx val="7735936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84E-2"/>
                  <c:y val="-9.439529777628467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50-4C34-BEB5-031056C29253}"/>
                </c:ext>
              </c:extLst>
            </c:dLbl>
            <c:dLbl>
              <c:idx val="1"/>
              <c:layout>
                <c:manualLayout>
                  <c:x val="-5.0744970092441541E-2"/>
                  <c:y val="-2.831858933288538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50-4C34-BEB5-031056C29253}"/>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50-4C34-BEB5-031056C2925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3-1A50-4C34-BEB5-031056C29253}"/>
            </c:ext>
          </c:extLst>
        </c:ser>
        <c:ser>
          <c:idx val="0"/>
          <c:order val="1"/>
          <c:tx>
            <c:strRef>
              <c:f>Directiva!$H$2</c:f>
              <c:strCache>
                <c:ptCount val="1"/>
                <c:pt idx="0">
                  <c:v>AÑO 202_</c:v>
                </c:pt>
              </c:strCache>
            </c:strRef>
          </c:tx>
          <c:marker>
            <c:symbol val="none"/>
          </c:marker>
          <c:dLbls>
            <c:dLbl>
              <c:idx val="2"/>
              <c:layout>
                <c:manualLayout>
                  <c:x val="-3.177814029363777E-2"/>
                  <c:y val="-9.439529777628463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50-4C34-BEB5-031056C2925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5-1A50-4C34-BEB5-031056C29253}"/>
            </c:ext>
          </c:extLst>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50-4C34-BEB5-031056C29253}"/>
                </c:ext>
              </c:extLst>
            </c:dLbl>
            <c:dLbl>
              <c:idx val="1"/>
              <c:layout>
                <c:manualLayout>
                  <c:x val="-4.8569874932028273E-2"/>
                  <c:y val="-4.247788399932808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50-4C34-BEB5-031056C29253}"/>
                </c:ext>
              </c:extLst>
            </c:dLbl>
            <c:dLbl>
              <c:idx val="2"/>
              <c:layout>
                <c:manualLayout>
                  <c:x val="-3.7694399129961934E-2"/>
                  <c:y val="-6.1356943554584986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50-4C34-BEB5-031056C29253}"/>
                </c:ext>
              </c:extLst>
            </c:dLbl>
            <c:dLbl>
              <c:idx val="3"/>
              <c:layout>
                <c:manualLayout>
                  <c:x val="-3.1049569048567136E-2"/>
                  <c:y val="-6.135694355458500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50-4C34-BEB5-031056C2925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A-1A50-4C34-BEB5-031056C29253}"/>
            </c:ext>
          </c:extLst>
        </c:ser>
        <c:ser>
          <c:idx val="3"/>
          <c:order val="3"/>
          <c:tx>
            <c:v>AÑO 2014</c:v>
          </c:tx>
          <c:marker>
            <c:symbol val="none"/>
          </c:marker>
          <c:dLbls>
            <c:dLbl>
              <c:idx val="0"/>
              <c:layout>
                <c:manualLayout>
                  <c:x val="-3.9749949690220207E-2"/>
                  <c:y val="-8.0236003109841941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50-4C34-BEB5-031056C29253}"/>
                </c:ext>
              </c:extLst>
            </c:dLbl>
            <c:dLbl>
              <c:idx val="1"/>
              <c:layout>
                <c:manualLayout>
                  <c:x val="-4.3817377640193021E-2"/>
                  <c:y val="-9.9115062665098883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50-4C34-BEB5-031056C29253}"/>
                </c:ext>
              </c:extLst>
            </c:dLbl>
            <c:dLbl>
              <c:idx val="2"/>
              <c:layout>
                <c:manualLayout>
                  <c:x val="-3.177814029363777E-2"/>
                  <c:y val="-0.1510324764420554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50-4C34-BEB5-031056C2925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1A50-4C34-BEB5-031056C29253}"/>
            </c:ext>
          </c:extLst>
        </c:ser>
        <c:dLbls>
          <c:showLegendKey val="0"/>
          <c:showVal val="0"/>
          <c:showCatName val="0"/>
          <c:showSerName val="0"/>
          <c:showPercent val="0"/>
          <c:showBubbleSize val="0"/>
        </c:dLbls>
        <c:smooth val="0"/>
        <c:axId val="77784960"/>
        <c:axId val="77786496"/>
      </c:lineChart>
      <c:catAx>
        <c:axId val="77784960"/>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000" b="0" i="0" u="none" strike="noStrike" baseline="0">
                <a:solidFill>
                  <a:srgbClr val="000000"/>
                </a:solidFill>
                <a:latin typeface="Calibri"/>
                <a:ea typeface="Calibri"/>
                <a:cs typeface="Calibri"/>
              </a:defRPr>
            </a:pPr>
            <a:endParaRPr lang="en-US"/>
          </a:p>
        </c:txPr>
        <c:crossAx val="77786496"/>
        <c:crosses val="autoZero"/>
        <c:auto val="1"/>
        <c:lblAlgn val="ctr"/>
        <c:lblOffset val="100"/>
        <c:noMultiLvlLbl val="0"/>
      </c:catAx>
      <c:valAx>
        <c:axId val="77786496"/>
        <c:scaling>
          <c:orientation val="minMax"/>
        </c:scaling>
        <c:delete val="1"/>
        <c:axPos val="l"/>
        <c:numFmt formatCode="0%" sourceLinked="1"/>
        <c:majorTickMark val="out"/>
        <c:minorTickMark val="none"/>
        <c:tickLblPos val="nextTo"/>
        <c:crossAx val="77784960"/>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CB1-458C-BF26-79A8522C3737}"/>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CB1-458C-BF26-79A8522C373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92B0-4FAD-9835-006E1F1BD4A2}"/>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CB1-458C-BF26-79A8522C3737}"/>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CB1-458C-BF26-79A8522C3737}"/>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CB1-458C-BF26-79A8522C3737}"/>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CB1-458C-BF26-79A8522C373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7-92B0-4FAD-9835-006E1F1BD4A2}"/>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CB1-458C-BF26-79A8522C3737}"/>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CB1-458C-BF26-79A8522C3737}"/>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CB1-458C-BF26-79A8522C3737}"/>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CB1-458C-BF26-79A8522C373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C-92B0-4FAD-9835-006E1F1BD4A2}"/>
            </c:ext>
          </c:extLst>
        </c:ser>
        <c:ser>
          <c:idx val="3"/>
          <c:order val="3"/>
          <c:tx>
            <c:v>AÑO 2014</c:v>
          </c:tx>
          <c:marker>
            <c:symbol val="none"/>
          </c:marker>
          <c:dLbls>
            <c:dLbl>
              <c:idx val="0"/>
              <c:layout>
                <c:manualLayout>
                  <c:x val="-4.8569874932028273E-2"/>
                  <c:y val="-3.295087095564197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B0-4FAD-9835-006E1F1BD4A2}"/>
                </c:ext>
              </c:extLst>
            </c:dLbl>
            <c:dLbl>
              <c:idx val="1"/>
              <c:layout>
                <c:manualLayout>
                  <c:x val="-4.4100140011046743E-2"/>
                  <c:y val="-7.0609009190661293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B0-4FAD-9835-006E1F1BD4A2}"/>
                </c:ext>
              </c:extLst>
            </c:dLbl>
            <c:dLbl>
              <c:idx val="2"/>
              <c:layout>
                <c:manualLayout>
                  <c:x val="-4.8569874932028273E-2"/>
                  <c:y val="-2.82436036762645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B0-4FAD-9835-006E1F1BD4A2}"/>
                </c:ext>
              </c:extLst>
            </c:dLbl>
            <c:dLbl>
              <c:idx val="3"/>
              <c:layout>
                <c:manualLayout>
                  <c:x val="-3.9749949690220207E-2"/>
                  <c:y val="-5.17799400731515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B0-4FAD-9835-006E1F1BD4A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2B0-4FAD-9835-006E1F1BD4A2}"/>
            </c:ext>
          </c:extLst>
        </c:ser>
        <c:dLbls>
          <c:showLegendKey val="0"/>
          <c:showVal val="0"/>
          <c:showCatName val="0"/>
          <c:showSerName val="0"/>
          <c:showPercent val="0"/>
          <c:showBubbleSize val="0"/>
        </c:dLbls>
        <c:smooth val="0"/>
        <c:axId val="77840768"/>
        <c:axId val="77842304"/>
      </c:lineChart>
      <c:catAx>
        <c:axId val="77840768"/>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77842304"/>
        <c:crosses val="autoZero"/>
        <c:auto val="1"/>
        <c:lblAlgn val="ctr"/>
        <c:lblOffset val="100"/>
        <c:noMultiLvlLbl val="0"/>
      </c:catAx>
      <c:valAx>
        <c:axId val="77842304"/>
        <c:scaling>
          <c:orientation val="minMax"/>
        </c:scaling>
        <c:delete val="1"/>
        <c:axPos val="l"/>
        <c:numFmt formatCode="0%" sourceLinked="1"/>
        <c:majorTickMark val="out"/>
        <c:minorTickMark val="none"/>
        <c:tickLblPos val="nextTo"/>
        <c:crossAx val="778407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893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E5-498E-8155-65BE469696D9}"/>
                </c:ext>
              </c:extLst>
            </c:dLbl>
            <c:dLbl>
              <c:idx val="1"/>
              <c:layout>
                <c:manualLayout>
                  <c:x val="-5.444444444444449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5-498E-8155-65BE469696D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1DE5-498E-8155-65BE469696D9}"/>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34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5-498E-8155-65BE469696D9}"/>
                </c:ext>
              </c:extLst>
            </c:dLbl>
            <c:dLbl>
              <c:idx val="1"/>
              <c:layout>
                <c:manualLayout>
                  <c:x val="-7.3138888888888892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E5-498E-8155-65BE469696D9}"/>
                </c:ext>
              </c:extLst>
            </c:dLbl>
            <c:dLbl>
              <c:idx val="2"/>
              <c:layout>
                <c:manualLayout>
                  <c:x val="-6.2027777777777779E-2"/>
                  <c:y val="-6.9306927090931891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E5-498E-8155-65BE469696D9}"/>
                </c:ext>
              </c:extLst>
            </c:dLbl>
            <c:dLbl>
              <c:idx val="3"/>
              <c:layout>
                <c:manualLayout>
                  <c:x val="-3.9759210547729226E-2"/>
                  <c:y val="-0.12727274076966419"/>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E5-498E-8155-65BE469696D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c:v>
                </c:pt>
              </c:numCache>
            </c:numRef>
          </c:val>
          <c:smooth val="0"/>
          <c:extLst>
            <c:ext xmlns:c16="http://schemas.microsoft.com/office/drawing/2014/chart" uri="{C3380CC4-5D6E-409C-BE32-E72D297353CC}">
              <c16:uniqueId val="{00000007-1DE5-498E-8155-65BE469696D9}"/>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684E-3"/>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E5-498E-8155-65BE469696D9}"/>
                </c:ext>
              </c:extLst>
            </c:dLbl>
            <c:dLbl>
              <c:idx val="1"/>
              <c:layout>
                <c:manualLayout>
                  <c:x val="-7.8694444444444483E-2"/>
                  <c:y val="-6.468646528486966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E5-498E-8155-65BE469696D9}"/>
                </c:ext>
              </c:extLst>
            </c:dLbl>
            <c:dLbl>
              <c:idx val="2"/>
              <c:layout>
                <c:manualLayout>
                  <c:x val="-6.4805555555555561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E5-498E-8155-65BE469696D9}"/>
                </c:ext>
              </c:extLst>
            </c:dLbl>
            <c:dLbl>
              <c:idx val="3"/>
              <c:layout>
                <c:manualLayout>
                  <c:x val="-3.9759210547729226E-2"/>
                  <c:y val="-7.070707820536899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E5-498E-8155-65BE469696D9}"/>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1DE5-498E-8155-65BE469696D9}"/>
            </c:ext>
          </c:extLst>
        </c:ser>
        <c:ser>
          <c:idx val="3"/>
          <c:order val="3"/>
          <c:tx>
            <c:v>AÑO 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1DE5-498E-8155-65BE469696D9}"/>
            </c:ext>
          </c:extLst>
        </c:ser>
        <c:dLbls>
          <c:showLegendKey val="0"/>
          <c:showVal val="0"/>
          <c:showCatName val="0"/>
          <c:showSerName val="0"/>
          <c:showPercent val="0"/>
          <c:showBubbleSize val="0"/>
        </c:dLbls>
        <c:smooth val="0"/>
        <c:axId val="76938624"/>
        <c:axId val="76956800"/>
      </c:lineChart>
      <c:catAx>
        <c:axId val="76938624"/>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76956800"/>
        <c:crosses val="autoZero"/>
        <c:auto val="1"/>
        <c:lblAlgn val="ctr"/>
        <c:lblOffset val="100"/>
        <c:noMultiLvlLbl val="0"/>
      </c:catAx>
      <c:valAx>
        <c:axId val="76956800"/>
        <c:scaling>
          <c:orientation val="minMax"/>
        </c:scaling>
        <c:delete val="1"/>
        <c:axPos val="l"/>
        <c:numFmt formatCode="0%" sourceLinked="1"/>
        <c:majorTickMark val="out"/>
        <c:minorTickMark val="none"/>
        <c:tickLblPos val="nextTo"/>
        <c:crossAx val="769386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Cultura Institucional</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001-4DE5-99B3-5EAA65642258}"/>
              </c:ext>
            </c:extLst>
          </c:dPt>
          <c:dPt>
            <c:idx val="1"/>
            <c:invertIfNegative val="0"/>
            <c:bubble3D val="0"/>
            <c:spPr>
              <a:solidFill>
                <a:srgbClr val="C00000"/>
              </a:solidFill>
            </c:spPr>
            <c:extLst>
              <c:ext xmlns:c16="http://schemas.microsoft.com/office/drawing/2014/chart" uri="{C3380CC4-5D6E-409C-BE32-E72D297353CC}">
                <c16:uniqueId val="{00000003-7001-4DE5-99B3-5EAA6564225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001-4DE5-99B3-5EAA6564225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001-4DE5-99B3-5EAA6564225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7001-4DE5-99B3-5EAA65642258}"/>
            </c:ext>
          </c:extLst>
        </c:ser>
        <c:dLbls>
          <c:showLegendKey val="0"/>
          <c:showVal val="0"/>
          <c:showCatName val="0"/>
          <c:showSerName val="0"/>
          <c:showPercent val="0"/>
          <c:showBubbleSize val="0"/>
        </c:dLbls>
        <c:gapWidth val="150"/>
        <c:axId val="76993664"/>
        <c:axId val="76995200"/>
      </c:barChart>
      <c:catAx>
        <c:axId val="76993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6995200"/>
        <c:crosses val="autoZero"/>
        <c:auto val="1"/>
        <c:lblAlgn val="ctr"/>
        <c:lblOffset val="100"/>
        <c:noMultiLvlLbl val="0"/>
      </c:catAx>
      <c:valAx>
        <c:axId val="76995200"/>
        <c:scaling>
          <c:orientation val="minMax"/>
        </c:scaling>
        <c:delete val="1"/>
        <c:axPos val="l"/>
        <c:numFmt formatCode="0%" sourceLinked="1"/>
        <c:majorTickMark val="out"/>
        <c:minorTickMark val="none"/>
        <c:tickLblPos val="nextTo"/>
        <c:crossAx val="7699366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Cultura Institucional</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6B3-43E3-AAE4-5188942EA1B3}"/>
              </c:ext>
            </c:extLst>
          </c:dPt>
          <c:dPt>
            <c:idx val="1"/>
            <c:invertIfNegative val="0"/>
            <c:bubble3D val="0"/>
            <c:spPr>
              <a:solidFill>
                <a:srgbClr val="C00000"/>
              </a:solidFill>
            </c:spPr>
            <c:extLst>
              <c:ext xmlns:c16="http://schemas.microsoft.com/office/drawing/2014/chart" uri="{C3380CC4-5D6E-409C-BE32-E72D297353CC}">
                <c16:uniqueId val="{00000003-36B3-43E3-AAE4-5188942EA1B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6B3-43E3-AAE4-5188942EA1B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6B3-43E3-AAE4-5188942EA1B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36B3-43E3-AAE4-5188942EA1B3}"/>
            </c:ext>
          </c:extLst>
        </c:ser>
        <c:dLbls>
          <c:showLegendKey val="0"/>
          <c:showVal val="0"/>
          <c:showCatName val="0"/>
          <c:showSerName val="0"/>
          <c:showPercent val="0"/>
          <c:showBubbleSize val="0"/>
        </c:dLbls>
        <c:gapWidth val="150"/>
        <c:axId val="77097216"/>
        <c:axId val="77103104"/>
      </c:barChart>
      <c:catAx>
        <c:axId val="77097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103104"/>
        <c:crosses val="autoZero"/>
        <c:auto val="1"/>
        <c:lblAlgn val="ctr"/>
        <c:lblOffset val="100"/>
        <c:noMultiLvlLbl val="0"/>
      </c:catAx>
      <c:valAx>
        <c:axId val="77103104"/>
        <c:scaling>
          <c:orientation val="minMax"/>
        </c:scaling>
        <c:delete val="1"/>
        <c:axPos val="l"/>
        <c:numFmt formatCode="0%" sourceLinked="1"/>
        <c:majorTickMark val="out"/>
        <c:minorTickMark val="none"/>
        <c:tickLblPos val="nextTo"/>
        <c:crossAx val="7709721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Cultura Institucional</a:t>
            </a:r>
          </a:p>
        </c:rich>
      </c:tx>
      <c:layout>
        <c:manualLayout>
          <c:xMode val="edge"/>
          <c:yMode val="edge"/>
          <c:x val="0.14841314646989881"/>
          <c:y val="2.8293593582492331E-2"/>
        </c:manualLayout>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20E-4C7D-86D6-7682DDF466A4}"/>
              </c:ext>
            </c:extLst>
          </c:dPt>
          <c:dPt>
            <c:idx val="1"/>
            <c:invertIfNegative val="0"/>
            <c:bubble3D val="0"/>
            <c:spPr>
              <a:solidFill>
                <a:srgbClr val="C00000"/>
              </a:solidFill>
            </c:spPr>
            <c:extLst>
              <c:ext xmlns:c16="http://schemas.microsoft.com/office/drawing/2014/chart" uri="{C3380CC4-5D6E-409C-BE32-E72D297353CC}">
                <c16:uniqueId val="{00000003-320E-4C7D-86D6-7682DDF466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20E-4C7D-86D6-7682DDF466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20E-4C7D-86D6-7682DDF466A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8-320E-4C7D-86D6-7682DDF466A4}"/>
            </c:ext>
          </c:extLst>
        </c:ser>
        <c:dLbls>
          <c:showLegendKey val="0"/>
          <c:showVal val="0"/>
          <c:showCatName val="0"/>
          <c:showSerName val="0"/>
          <c:showPercent val="0"/>
          <c:showBubbleSize val="0"/>
        </c:dLbls>
        <c:gapWidth val="150"/>
        <c:axId val="79170944"/>
        <c:axId val="79172736"/>
      </c:barChart>
      <c:catAx>
        <c:axId val="79170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9172736"/>
        <c:crosses val="autoZero"/>
        <c:auto val="1"/>
        <c:lblAlgn val="ctr"/>
        <c:lblOffset val="100"/>
        <c:noMultiLvlLbl val="0"/>
      </c:catAx>
      <c:valAx>
        <c:axId val="79172736"/>
        <c:scaling>
          <c:orientation val="minMax"/>
        </c:scaling>
        <c:delete val="1"/>
        <c:axPos val="l"/>
        <c:numFmt formatCode="0%" sourceLinked="1"/>
        <c:majorTickMark val="out"/>
        <c:minorTickMark val="none"/>
        <c:tickLblPos val="nextTo"/>
        <c:crossAx val="7917094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893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2-4CF7-9423-144A9DFCBDBF}"/>
                </c:ext>
              </c:extLst>
            </c:dLbl>
            <c:dLbl>
              <c:idx val="1"/>
              <c:layout>
                <c:manualLayout>
                  <c:x val="-5.4444444444444504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82-4CF7-9423-144A9DFCBDB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6182-4CF7-9423-144A9DFCBDBF}"/>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426E-2"/>
                  <c:y val="-7.3927388896993934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82-4CF7-9423-144A9DFCBDBF}"/>
                </c:ext>
              </c:extLst>
            </c:dLbl>
            <c:dLbl>
              <c:idx val="1"/>
              <c:layout>
                <c:manualLayout>
                  <c:x val="-7.3138888888888892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82-4CF7-9423-144A9DFCBDBF}"/>
                </c:ext>
              </c:extLst>
            </c:dLbl>
            <c:dLbl>
              <c:idx val="2"/>
              <c:layout>
                <c:manualLayout>
                  <c:x val="-6.2027777777777779E-2"/>
                  <c:y val="-6.930692709093194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82-4CF7-9423-144A9DFCBDBF}"/>
                </c:ext>
              </c:extLst>
            </c:dLbl>
            <c:dLbl>
              <c:idx val="3"/>
              <c:layout>
                <c:manualLayout>
                  <c:x val="-3.9759210547729247E-2"/>
                  <c:y val="-0.12727274076966419"/>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82-4CF7-9423-144A9DFCBDB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6182-4CF7-9423-144A9DFCBDBF}"/>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33E-2"/>
                  <c:y val="4.7138052136912684E-3"/>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82-4CF7-9423-144A9DFCBDBF}"/>
                </c:ext>
              </c:extLst>
            </c:dLbl>
            <c:dLbl>
              <c:idx val="1"/>
              <c:layout>
                <c:manualLayout>
                  <c:x val="-7.8694444444444483E-2"/>
                  <c:y val="-6.468646528486966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82-4CF7-9423-144A9DFCBDBF}"/>
                </c:ext>
              </c:extLst>
            </c:dLbl>
            <c:dLbl>
              <c:idx val="2"/>
              <c:layout>
                <c:manualLayout>
                  <c:x val="-6.4805555555555561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82-4CF7-9423-144A9DFCBDBF}"/>
                </c:ext>
              </c:extLst>
            </c:dLbl>
            <c:dLbl>
              <c:idx val="3"/>
              <c:layout>
                <c:manualLayout>
                  <c:x val="-3.9759210547729247E-2"/>
                  <c:y val="-7.070707820536899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82-4CF7-9423-144A9DFCBDB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C-6182-4CF7-9423-144A9DFCBDBF}"/>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6182-4CF7-9423-144A9DFCBDBF}"/>
            </c:ext>
          </c:extLst>
        </c:ser>
        <c:dLbls>
          <c:showLegendKey val="0"/>
          <c:showVal val="0"/>
          <c:showCatName val="0"/>
          <c:showSerName val="0"/>
          <c:showPercent val="0"/>
          <c:showBubbleSize val="0"/>
        </c:dLbls>
        <c:smooth val="0"/>
        <c:axId val="79259904"/>
        <c:axId val="79269888"/>
      </c:lineChart>
      <c:catAx>
        <c:axId val="79259904"/>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79269888"/>
        <c:crosses val="autoZero"/>
        <c:auto val="1"/>
        <c:lblAlgn val="ctr"/>
        <c:lblOffset val="100"/>
        <c:noMultiLvlLbl val="0"/>
      </c:catAx>
      <c:valAx>
        <c:axId val="79269888"/>
        <c:scaling>
          <c:orientation val="minMax"/>
        </c:scaling>
        <c:delete val="1"/>
        <c:axPos val="l"/>
        <c:numFmt formatCode="0%" sourceLinked="1"/>
        <c:majorTickMark val="out"/>
        <c:minorTickMark val="none"/>
        <c:tickLblPos val="nextTo"/>
        <c:crossAx val="792599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7D8-42BA-9317-F1D198A5F662}"/>
              </c:ext>
            </c:extLst>
          </c:dPt>
          <c:dPt>
            <c:idx val="1"/>
            <c:invertIfNegative val="0"/>
            <c:bubble3D val="0"/>
            <c:spPr>
              <a:solidFill>
                <a:srgbClr val="C00000"/>
              </a:solidFill>
            </c:spPr>
            <c:extLst>
              <c:ext xmlns:c16="http://schemas.microsoft.com/office/drawing/2014/chart" uri="{C3380CC4-5D6E-409C-BE32-E72D297353CC}">
                <c16:uniqueId val="{00000003-87D8-42BA-9317-F1D198A5F66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7D8-42BA-9317-F1D198A5F66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7D8-42BA-9317-F1D198A5F66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8-87D8-42BA-9317-F1D198A5F662}"/>
            </c:ext>
          </c:extLst>
        </c:ser>
        <c:dLbls>
          <c:showLegendKey val="0"/>
          <c:showVal val="0"/>
          <c:showCatName val="0"/>
          <c:showSerName val="0"/>
          <c:showPercent val="0"/>
          <c:showBubbleSize val="0"/>
        </c:dLbls>
        <c:gapWidth val="150"/>
        <c:axId val="79306752"/>
        <c:axId val="79308288"/>
      </c:barChart>
      <c:catAx>
        <c:axId val="79306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9308288"/>
        <c:crosses val="autoZero"/>
        <c:auto val="1"/>
        <c:lblAlgn val="ctr"/>
        <c:lblOffset val="100"/>
        <c:noMultiLvlLbl val="0"/>
      </c:catAx>
      <c:valAx>
        <c:axId val="79308288"/>
        <c:scaling>
          <c:orientation val="minMax"/>
        </c:scaling>
        <c:delete val="1"/>
        <c:axPos val="l"/>
        <c:numFmt formatCode="0%" sourceLinked="1"/>
        <c:majorTickMark val="out"/>
        <c:minorTickMark val="none"/>
        <c:tickLblPos val="nextTo"/>
        <c:crossAx val="7930675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ED2-48CF-B259-34642014B72D}"/>
              </c:ext>
            </c:extLst>
          </c:dPt>
          <c:dPt>
            <c:idx val="1"/>
            <c:invertIfNegative val="0"/>
            <c:bubble3D val="0"/>
            <c:spPr>
              <a:solidFill>
                <a:srgbClr val="C00000"/>
              </a:solidFill>
            </c:spPr>
            <c:extLst>
              <c:ext xmlns:c16="http://schemas.microsoft.com/office/drawing/2014/chart" uri="{C3380CC4-5D6E-409C-BE32-E72D297353CC}">
                <c16:uniqueId val="{00000003-CED2-48CF-B259-34642014B72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ED2-48CF-B259-34642014B7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ED2-48CF-B259-34642014B72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8-CED2-48CF-B259-34642014B72D}"/>
            </c:ext>
          </c:extLst>
        </c:ser>
        <c:dLbls>
          <c:showLegendKey val="0"/>
          <c:showVal val="0"/>
          <c:showCatName val="0"/>
          <c:showSerName val="0"/>
          <c:showPercent val="0"/>
          <c:showBubbleSize val="0"/>
        </c:dLbls>
        <c:gapWidth val="150"/>
        <c:axId val="79348864"/>
        <c:axId val="79350400"/>
      </c:barChart>
      <c:catAx>
        <c:axId val="79348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9350400"/>
        <c:crosses val="autoZero"/>
        <c:auto val="1"/>
        <c:lblAlgn val="ctr"/>
        <c:lblOffset val="100"/>
        <c:noMultiLvlLbl val="0"/>
      </c:catAx>
      <c:valAx>
        <c:axId val="79350400"/>
        <c:scaling>
          <c:orientation val="minMax"/>
        </c:scaling>
        <c:delete val="1"/>
        <c:axPos val="l"/>
        <c:numFmt formatCode="0%" sourceLinked="1"/>
        <c:majorTickMark val="out"/>
        <c:minorTickMark val="none"/>
        <c:tickLblPos val="nextTo"/>
        <c:crossAx val="7934886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D69-47AC-86FA-429F36B7D6D6}"/>
              </c:ext>
            </c:extLst>
          </c:dPt>
          <c:dPt>
            <c:idx val="1"/>
            <c:invertIfNegative val="0"/>
            <c:bubble3D val="0"/>
            <c:spPr>
              <a:solidFill>
                <a:srgbClr val="C00000"/>
              </a:solidFill>
            </c:spPr>
            <c:extLst>
              <c:ext xmlns:c16="http://schemas.microsoft.com/office/drawing/2014/chart" uri="{C3380CC4-5D6E-409C-BE32-E72D297353CC}">
                <c16:uniqueId val="{00000003-0D69-47AC-86FA-429F36B7D6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D69-47AC-86FA-429F36B7D6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D69-47AC-86FA-429F36B7D6D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0.22222222222222221</c:v>
                </c:pt>
                <c:pt idx="2">
                  <c:v>0.77777777777777779</c:v>
                </c:pt>
                <c:pt idx="3">
                  <c:v>0</c:v>
                </c:pt>
              </c:numCache>
            </c:numRef>
          </c:val>
          <c:extLst>
            <c:ext xmlns:c16="http://schemas.microsoft.com/office/drawing/2014/chart" uri="{C3380CC4-5D6E-409C-BE32-E72D297353CC}">
              <c16:uniqueId val="{00000008-0D69-47AC-86FA-429F36B7D6D6}"/>
            </c:ext>
          </c:extLst>
        </c:ser>
        <c:dLbls>
          <c:showLegendKey val="0"/>
          <c:showVal val="0"/>
          <c:showCatName val="0"/>
          <c:showSerName val="0"/>
          <c:showPercent val="0"/>
          <c:showBubbleSize val="0"/>
        </c:dLbls>
        <c:gapWidth val="150"/>
        <c:axId val="77973760"/>
        <c:axId val="77979648"/>
      </c:barChart>
      <c:catAx>
        <c:axId val="77973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7979648"/>
        <c:crosses val="autoZero"/>
        <c:auto val="1"/>
        <c:lblAlgn val="ctr"/>
        <c:lblOffset val="100"/>
        <c:noMultiLvlLbl val="0"/>
      </c:catAx>
      <c:valAx>
        <c:axId val="77979648"/>
        <c:scaling>
          <c:orientation val="minMax"/>
        </c:scaling>
        <c:delete val="1"/>
        <c:axPos val="l"/>
        <c:numFmt formatCode="0%" sourceLinked="1"/>
        <c:majorTickMark val="out"/>
        <c:minorTickMark val="none"/>
        <c:tickLblPos val="nextTo"/>
        <c:crossAx val="7797376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C148-4334-BB68-EFD69A9BB4F1}"/>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C148-4334-BB68-EFD69A9BB4F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2-4AAF-4371-90A2-639E3E324089}"/>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148-4334-BB68-EFD69A9BB4F1}"/>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148-4334-BB68-EFD69A9BB4F1}"/>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148-4334-BB68-EFD69A9BB4F1}"/>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C148-4334-BB68-EFD69A9BB4F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7-4AAF-4371-90A2-639E3E324089}"/>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C148-4334-BB68-EFD69A9BB4F1}"/>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C148-4334-BB68-EFD69A9BB4F1}"/>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C148-4334-BB68-EFD69A9BB4F1}"/>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C148-4334-BB68-EFD69A9BB4F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C-4AAF-4371-90A2-639E3E324089}"/>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4AAF-4371-90A2-639E3E324089}"/>
            </c:ext>
          </c:extLst>
        </c:ser>
        <c:dLbls>
          <c:showLegendKey val="0"/>
          <c:showVal val="0"/>
          <c:showCatName val="0"/>
          <c:showSerName val="0"/>
          <c:showPercent val="0"/>
          <c:showBubbleSize val="0"/>
        </c:dLbls>
        <c:smooth val="0"/>
        <c:axId val="78054528"/>
        <c:axId val="78056064"/>
      </c:lineChart>
      <c:catAx>
        <c:axId val="78054528"/>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78056064"/>
        <c:crosses val="autoZero"/>
        <c:auto val="1"/>
        <c:lblAlgn val="ctr"/>
        <c:lblOffset val="100"/>
        <c:noMultiLvlLbl val="0"/>
      </c:catAx>
      <c:valAx>
        <c:axId val="78056064"/>
        <c:scaling>
          <c:orientation val="minMax"/>
        </c:scaling>
        <c:delete val="1"/>
        <c:axPos val="l"/>
        <c:numFmt formatCode="0%" sourceLinked="1"/>
        <c:majorTickMark val="out"/>
        <c:minorTickMark val="none"/>
        <c:tickLblPos val="nextTo"/>
        <c:crossAx val="78054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E5C-4ACB-8364-2734E2CA30F9}"/>
              </c:ext>
            </c:extLst>
          </c:dPt>
          <c:dPt>
            <c:idx val="1"/>
            <c:invertIfNegative val="0"/>
            <c:bubble3D val="0"/>
            <c:spPr>
              <a:solidFill>
                <a:srgbClr val="C00000"/>
              </a:solidFill>
            </c:spPr>
            <c:extLst>
              <c:ext xmlns:c16="http://schemas.microsoft.com/office/drawing/2014/chart" uri="{C3380CC4-5D6E-409C-BE32-E72D297353CC}">
                <c16:uniqueId val="{00000003-3E5C-4ACB-8364-2734E2CA30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E5C-4ACB-8364-2734E2CA30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E5C-4ACB-8364-2734E2CA30F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3E5C-4ACB-8364-2734E2CA30F9}"/>
            </c:ext>
          </c:extLst>
        </c:ser>
        <c:dLbls>
          <c:showLegendKey val="0"/>
          <c:showVal val="0"/>
          <c:showCatName val="0"/>
          <c:showSerName val="0"/>
          <c:showPercent val="0"/>
          <c:showBubbleSize val="0"/>
        </c:dLbls>
        <c:gapWidth val="150"/>
        <c:axId val="78097408"/>
        <c:axId val="78103296"/>
      </c:barChart>
      <c:catAx>
        <c:axId val="78097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8103296"/>
        <c:crosses val="autoZero"/>
        <c:auto val="1"/>
        <c:lblAlgn val="ctr"/>
        <c:lblOffset val="100"/>
        <c:noMultiLvlLbl val="0"/>
      </c:catAx>
      <c:valAx>
        <c:axId val="78103296"/>
        <c:scaling>
          <c:orientation val="minMax"/>
        </c:scaling>
        <c:delete val="1"/>
        <c:axPos val="l"/>
        <c:numFmt formatCode="0%" sourceLinked="1"/>
        <c:majorTickMark val="out"/>
        <c:minorTickMark val="none"/>
        <c:tickLblPos val="nextTo"/>
        <c:crossAx val="7809740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F5D-472D-8592-DC6883BDA213}"/>
              </c:ext>
            </c:extLst>
          </c:dPt>
          <c:dPt>
            <c:idx val="1"/>
            <c:invertIfNegative val="0"/>
            <c:bubble3D val="0"/>
            <c:spPr>
              <a:solidFill>
                <a:srgbClr val="C00000"/>
              </a:solidFill>
            </c:spPr>
            <c:extLst>
              <c:ext xmlns:c16="http://schemas.microsoft.com/office/drawing/2014/chart" uri="{C3380CC4-5D6E-409C-BE32-E72D297353CC}">
                <c16:uniqueId val="{00000003-5F5D-472D-8592-DC6883BDA2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F5D-472D-8592-DC6883BDA2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F5D-472D-8592-DC6883BDA21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8-5F5D-472D-8592-DC6883BDA213}"/>
            </c:ext>
          </c:extLst>
        </c:ser>
        <c:dLbls>
          <c:showLegendKey val="0"/>
          <c:showVal val="0"/>
          <c:showCatName val="0"/>
          <c:showSerName val="0"/>
          <c:showPercent val="0"/>
          <c:showBubbleSize val="0"/>
        </c:dLbls>
        <c:gapWidth val="150"/>
        <c:axId val="85283200"/>
        <c:axId val="85284736"/>
      </c:barChart>
      <c:catAx>
        <c:axId val="85283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284736"/>
        <c:crosses val="autoZero"/>
        <c:auto val="1"/>
        <c:lblAlgn val="ctr"/>
        <c:lblOffset val="100"/>
        <c:noMultiLvlLbl val="0"/>
      </c:catAx>
      <c:valAx>
        <c:axId val="85284736"/>
        <c:scaling>
          <c:orientation val="minMax"/>
        </c:scaling>
        <c:delete val="1"/>
        <c:axPos val="l"/>
        <c:numFmt formatCode="0%" sourceLinked="1"/>
        <c:majorTickMark val="out"/>
        <c:minorTickMark val="none"/>
        <c:tickLblPos val="nextTo"/>
        <c:crossAx val="852832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0C0-4630-A222-173CA5350CBD}"/>
              </c:ext>
            </c:extLst>
          </c:dPt>
          <c:dPt>
            <c:idx val="1"/>
            <c:invertIfNegative val="0"/>
            <c:bubble3D val="0"/>
            <c:spPr>
              <a:solidFill>
                <a:srgbClr val="C00000"/>
              </a:solidFill>
            </c:spPr>
            <c:extLst>
              <c:ext xmlns:c16="http://schemas.microsoft.com/office/drawing/2014/chart" uri="{C3380CC4-5D6E-409C-BE32-E72D297353CC}">
                <c16:uniqueId val="{00000003-F0C0-4630-A222-173CA5350C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0C0-4630-A222-173CA5350C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0C0-4630-A222-173CA5350CB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F0C0-4630-A222-173CA5350CBD}"/>
            </c:ext>
          </c:extLst>
        </c:ser>
        <c:dLbls>
          <c:showLegendKey val="0"/>
          <c:showVal val="0"/>
          <c:showCatName val="0"/>
          <c:showSerName val="0"/>
          <c:showPercent val="0"/>
          <c:showBubbleSize val="0"/>
        </c:dLbls>
        <c:gapWidth val="150"/>
        <c:axId val="85313024"/>
        <c:axId val="85314560"/>
      </c:barChart>
      <c:catAx>
        <c:axId val="85313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314560"/>
        <c:crosses val="autoZero"/>
        <c:auto val="1"/>
        <c:lblAlgn val="ctr"/>
        <c:lblOffset val="100"/>
        <c:noMultiLvlLbl val="0"/>
      </c:catAx>
      <c:valAx>
        <c:axId val="85314560"/>
        <c:scaling>
          <c:orientation val="minMax"/>
        </c:scaling>
        <c:delete val="1"/>
        <c:axPos val="l"/>
        <c:numFmt formatCode="0%" sourceLinked="1"/>
        <c:majorTickMark val="out"/>
        <c:minorTickMark val="none"/>
        <c:tickLblPos val="nextTo"/>
        <c:crossAx val="8531302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302-49A6-9ADD-ED945FF6F170}"/>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302-49A6-9ADD-ED945FF6F17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2-D144-4C77-B88C-71B22990AC37}"/>
            </c:ext>
          </c:extLst>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302-49A6-9ADD-ED945FF6F170}"/>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302-49A6-9ADD-ED945FF6F170}"/>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302-49A6-9ADD-ED945FF6F170}"/>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302-49A6-9ADD-ED945FF6F17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7-D144-4C77-B88C-71B22990AC37}"/>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302-49A6-9ADD-ED945FF6F170}"/>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302-49A6-9ADD-ED945FF6F170}"/>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302-49A6-9ADD-ED945FF6F170}"/>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302-49A6-9ADD-ED945FF6F17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0.22222222222222221</c:v>
                </c:pt>
                <c:pt idx="2">
                  <c:v>0.77777777777777779</c:v>
                </c:pt>
                <c:pt idx="3">
                  <c:v>0</c:v>
                </c:pt>
              </c:numCache>
            </c:numRef>
          </c:val>
          <c:smooth val="0"/>
          <c:extLst>
            <c:ext xmlns:c16="http://schemas.microsoft.com/office/drawing/2014/chart" uri="{C3380CC4-5D6E-409C-BE32-E72D297353CC}">
              <c16:uniqueId val="{0000000C-D144-4C77-B88C-71B22990AC37}"/>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D144-4C77-B88C-71B22990AC37}"/>
            </c:ext>
          </c:extLst>
        </c:ser>
        <c:dLbls>
          <c:showLegendKey val="0"/>
          <c:showVal val="0"/>
          <c:showCatName val="0"/>
          <c:showSerName val="0"/>
          <c:showPercent val="0"/>
          <c:showBubbleSize val="0"/>
        </c:dLbls>
        <c:smooth val="0"/>
        <c:axId val="85410176"/>
        <c:axId val="85411712"/>
      </c:lineChart>
      <c:catAx>
        <c:axId val="85410176"/>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5411712"/>
        <c:crosses val="autoZero"/>
        <c:auto val="1"/>
        <c:lblAlgn val="ctr"/>
        <c:lblOffset val="100"/>
        <c:noMultiLvlLbl val="0"/>
      </c:catAx>
      <c:valAx>
        <c:axId val="85411712"/>
        <c:scaling>
          <c:orientation val="minMax"/>
        </c:scaling>
        <c:delete val="1"/>
        <c:axPos val="l"/>
        <c:numFmt formatCode="0%" sourceLinked="1"/>
        <c:majorTickMark val="out"/>
        <c:minorTickMark val="none"/>
        <c:tickLblPos val="nextTo"/>
        <c:crossAx val="854101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Direccionamiento Estratégico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FB8E-4FE5-937C-D55C11722BBB}"/>
              </c:ext>
            </c:extLst>
          </c:dPt>
          <c:dPt>
            <c:idx val="1"/>
            <c:invertIfNegative val="0"/>
            <c:bubble3D val="0"/>
            <c:spPr>
              <a:solidFill>
                <a:srgbClr val="C00000"/>
              </a:solidFill>
            </c:spPr>
            <c:extLst>
              <c:ext xmlns:c16="http://schemas.microsoft.com/office/drawing/2014/chart" uri="{C3380CC4-5D6E-409C-BE32-E72D297353CC}">
                <c16:uniqueId val="{00000003-FB8E-4FE5-937C-D55C11722B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B8E-4FE5-937C-D55C11722B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B8E-4FE5-937C-D55C11722BB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FB8E-4FE5-937C-D55C11722BBB}"/>
            </c:ext>
          </c:extLst>
        </c:ser>
        <c:dLbls>
          <c:showLegendKey val="0"/>
          <c:showVal val="0"/>
          <c:showCatName val="0"/>
          <c:showSerName val="0"/>
          <c:showPercent val="0"/>
          <c:showBubbleSize val="0"/>
        </c:dLbls>
        <c:gapWidth val="150"/>
        <c:axId val="85448192"/>
        <c:axId val="85449728"/>
      </c:barChart>
      <c:catAx>
        <c:axId val="85448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449728"/>
        <c:crosses val="autoZero"/>
        <c:auto val="1"/>
        <c:lblAlgn val="ctr"/>
        <c:lblOffset val="100"/>
        <c:noMultiLvlLbl val="0"/>
      </c:catAx>
      <c:valAx>
        <c:axId val="85449728"/>
        <c:scaling>
          <c:orientation val="minMax"/>
        </c:scaling>
        <c:delete val="1"/>
        <c:axPos val="l"/>
        <c:numFmt formatCode="0%" sourceLinked="1"/>
        <c:majorTickMark val="out"/>
        <c:minorTickMark val="none"/>
        <c:tickLblPos val="nextTo"/>
        <c:crossAx val="85448192"/>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Gestión Estrategica</a:t>
            </a:r>
          </a:p>
        </c:rich>
      </c:tx>
      <c:layout>
        <c:manualLayout>
          <c:xMode val="edge"/>
          <c:yMode val="edge"/>
          <c:x val="0.16296010168540254"/>
          <c:y val="4.6296265598379155E-2"/>
        </c:manualLayout>
      </c:layout>
      <c:overlay val="0"/>
    </c:title>
    <c:autoTitleDeleted val="0"/>
    <c:plotArea>
      <c:layout>
        <c:manualLayout>
          <c:layoutTarget val="inner"/>
          <c:xMode val="edge"/>
          <c:yMode val="edge"/>
          <c:x val="6.1111086166636776E-2"/>
          <c:y val="0.19432888597258677"/>
          <c:w val="0.93888888888888888"/>
          <c:h val="0.68969123651210262"/>
        </c:manualLayout>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7222-4990-A473-5CEF7BF46991}"/>
              </c:ext>
            </c:extLst>
          </c:dPt>
          <c:dPt>
            <c:idx val="1"/>
            <c:invertIfNegative val="0"/>
            <c:bubble3D val="0"/>
            <c:spPr>
              <a:solidFill>
                <a:srgbClr val="CC0000"/>
              </a:solidFill>
            </c:spPr>
            <c:extLst>
              <c:ext xmlns:c16="http://schemas.microsoft.com/office/drawing/2014/chart" uri="{C3380CC4-5D6E-409C-BE32-E72D297353CC}">
                <c16:uniqueId val="{00000003-7222-4990-A473-5CEF7BF469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222-4990-A473-5CEF7BF469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222-4990-A473-5CEF7BF4699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7222-4990-A473-5CEF7BF46991}"/>
            </c:ext>
          </c:extLst>
        </c:ser>
        <c:dLbls>
          <c:showLegendKey val="0"/>
          <c:showVal val="0"/>
          <c:showCatName val="0"/>
          <c:showSerName val="0"/>
          <c:showPercent val="0"/>
          <c:showBubbleSize val="0"/>
        </c:dLbls>
        <c:gapWidth val="150"/>
        <c:axId val="85506688"/>
        <c:axId val="85508480"/>
      </c:barChart>
      <c:catAx>
        <c:axId val="85506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508480"/>
        <c:crosses val="autoZero"/>
        <c:auto val="1"/>
        <c:lblAlgn val="ctr"/>
        <c:lblOffset val="100"/>
        <c:noMultiLvlLbl val="0"/>
      </c:catAx>
      <c:valAx>
        <c:axId val="85508480"/>
        <c:scaling>
          <c:orientation val="minMax"/>
        </c:scaling>
        <c:delete val="1"/>
        <c:axPos val="l"/>
        <c:numFmt formatCode="0%" sourceLinked="1"/>
        <c:majorTickMark val="out"/>
        <c:minorTickMark val="none"/>
        <c:tickLblPos val="nextTo"/>
        <c:crossAx val="85506688"/>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Gobierno Escolar</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D6F4-4592-91DE-E7AE6B85F567}"/>
              </c:ext>
            </c:extLst>
          </c:dPt>
          <c:dPt>
            <c:idx val="1"/>
            <c:invertIfNegative val="0"/>
            <c:bubble3D val="0"/>
            <c:spPr>
              <a:solidFill>
                <a:srgbClr val="CC0000"/>
              </a:solidFill>
            </c:spPr>
            <c:extLst>
              <c:ext xmlns:c16="http://schemas.microsoft.com/office/drawing/2014/chart" uri="{C3380CC4-5D6E-409C-BE32-E72D297353CC}">
                <c16:uniqueId val="{00000003-D6F4-4592-91DE-E7AE6B85F56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6F4-4592-91DE-E7AE6B85F56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6F4-4592-91DE-E7AE6B85F56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8-D6F4-4592-91DE-E7AE6B85F567}"/>
            </c:ext>
          </c:extLst>
        </c:ser>
        <c:dLbls>
          <c:showLegendKey val="0"/>
          <c:showVal val="0"/>
          <c:showCatName val="0"/>
          <c:showSerName val="0"/>
          <c:showPercent val="0"/>
          <c:showBubbleSize val="0"/>
        </c:dLbls>
        <c:gapWidth val="150"/>
        <c:axId val="85200896"/>
        <c:axId val="85202432"/>
      </c:barChart>
      <c:catAx>
        <c:axId val="852008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202432"/>
        <c:crosses val="autoZero"/>
        <c:auto val="1"/>
        <c:lblAlgn val="ctr"/>
        <c:lblOffset val="100"/>
        <c:noMultiLvlLbl val="0"/>
      </c:catAx>
      <c:valAx>
        <c:axId val="85202432"/>
        <c:scaling>
          <c:orientation val="minMax"/>
        </c:scaling>
        <c:delete val="1"/>
        <c:axPos val="l"/>
        <c:numFmt formatCode="0%" sourceLinked="1"/>
        <c:majorTickMark val="out"/>
        <c:minorTickMark val="none"/>
        <c:tickLblPos val="nextTo"/>
        <c:crossAx val="85200896"/>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Cultura Institucional</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B2C2-459A-A257-B23F514E2CC3}"/>
              </c:ext>
            </c:extLst>
          </c:dPt>
          <c:dPt>
            <c:idx val="1"/>
            <c:invertIfNegative val="0"/>
            <c:bubble3D val="0"/>
            <c:spPr>
              <a:solidFill>
                <a:srgbClr val="CC0000"/>
              </a:solidFill>
            </c:spPr>
            <c:extLst>
              <c:ext xmlns:c16="http://schemas.microsoft.com/office/drawing/2014/chart" uri="{C3380CC4-5D6E-409C-BE32-E72D297353CC}">
                <c16:uniqueId val="{00000003-B2C2-459A-A257-B23F514E2CC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2C2-459A-A257-B23F514E2CC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2C2-459A-A257-B23F514E2CC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B2C2-459A-A257-B23F514E2CC3}"/>
            </c:ext>
          </c:extLst>
        </c:ser>
        <c:dLbls>
          <c:showLegendKey val="0"/>
          <c:showVal val="0"/>
          <c:showCatName val="0"/>
          <c:showSerName val="0"/>
          <c:showPercent val="0"/>
          <c:showBubbleSize val="0"/>
        </c:dLbls>
        <c:gapWidth val="150"/>
        <c:axId val="85251200"/>
        <c:axId val="85252736"/>
      </c:barChart>
      <c:catAx>
        <c:axId val="85251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252736"/>
        <c:crosses val="autoZero"/>
        <c:auto val="1"/>
        <c:lblAlgn val="ctr"/>
        <c:lblOffset val="100"/>
        <c:noMultiLvlLbl val="0"/>
      </c:catAx>
      <c:valAx>
        <c:axId val="85252736"/>
        <c:scaling>
          <c:orientation val="minMax"/>
        </c:scaling>
        <c:delete val="1"/>
        <c:axPos val="l"/>
        <c:numFmt formatCode="0%" sourceLinked="1"/>
        <c:majorTickMark val="out"/>
        <c:minorTickMark val="none"/>
        <c:tickLblPos val="nextTo"/>
        <c:crossAx val="85251200"/>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Clima Escolar
</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B0B6-49CF-B6DE-16982F78196F}"/>
              </c:ext>
            </c:extLst>
          </c:dPt>
          <c:dPt>
            <c:idx val="1"/>
            <c:invertIfNegative val="0"/>
            <c:bubble3D val="0"/>
            <c:spPr>
              <a:solidFill>
                <a:srgbClr val="CC0000"/>
              </a:solidFill>
            </c:spPr>
            <c:extLst>
              <c:ext xmlns:c16="http://schemas.microsoft.com/office/drawing/2014/chart" uri="{C3380CC4-5D6E-409C-BE32-E72D297353CC}">
                <c16:uniqueId val="{00000003-B0B6-49CF-B6DE-16982F7819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0B6-49CF-B6DE-16982F7819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0B6-49CF-B6DE-16982F78196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B0B6-49CF-B6DE-16982F78196F}"/>
            </c:ext>
          </c:extLst>
        </c:ser>
        <c:dLbls>
          <c:showLegendKey val="0"/>
          <c:showVal val="0"/>
          <c:showCatName val="0"/>
          <c:showSerName val="0"/>
          <c:showPercent val="0"/>
          <c:showBubbleSize val="0"/>
        </c:dLbls>
        <c:gapWidth val="150"/>
        <c:axId val="85887232"/>
        <c:axId val="85897216"/>
      </c:barChart>
      <c:catAx>
        <c:axId val="85887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897216"/>
        <c:crosses val="autoZero"/>
        <c:auto val="1"/>
        <c:lblAlgn val="ctr"/>
        <c:lblOffset val="100"/>
        <c:noMultiLvlLbl val="0"/>
      </c:catAx>
      <c:valAx>
        <c:axId val="85897216"/>
        <c:scaling>
          <c:orientation val="minMax"/>
        </c:scaling>
        <c:delete val="1"/>
        <c:axPos val="l"/>
        <c:numFmt formatCode="0%" sourceLinked="1"/>
        <c:majorTickMark val="out"/>
        <c:minorTickMark val="none"/>
        <c:tickLblPos val="nextTo"/>
        <c:crossAx val="85887232"/>
        <c:crosses val="autoZero"/>
        <c:crossBetween val="between"/>
      </c:valAx>
      <c:spPr>
        <a:solidFill>
          <a:srgbClr val="FFFFFF"/>
        </a:solid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Relaciones con el entorno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5296-4E4B-85A0-B65A3A351077}"/>
              </c:ext>
            </c:extLst>
          </c:dPt>
          <c:dPt>
            <c:idx val="1"/>
            <c:invertIfNegative val="0"/>
            <c:bubble3D val="0"/>
            <c:spPr>
              <a:solidFill>
                <a:srgbClr val="CC0000"/>
              </a:solidFill>
            </c:spPr>
            <c:extLst>
              <c:ext xmlns:c16="http://schemas.microsoft.com/office/drawing/2014/chart" uri="{C3380CC4-5D6E-409C-BE32-E72D297353CC}">
                <c16:uniqueId val="{00000003-5296-4E4B-85A0-B65A3A3510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296-4E4B-85A0-B65A3A3510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296-4E4B-85A0-B65A3A35107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8-5296-4E4B-85A0-B65A3A351077}"/>
            </c:ext>
          </c:extLst>
        </c:ser>
        <c:dLbls>
          <c:showLegendKey val="0"/>
          <c:showVal val="0"/>
          <c:showCatName val="0"/>
          <c:showSerName val="0"/>
          <c:showPercent val="0"/>
          <c:showBubbleSize val="0"/>
        </c:dLbls>
        <c:gapWidth val="150"/>
        <c:axId val="85921152"/>
        <c:axId val="85935232"/>
      </c:barChart>
      <c:catAx>
        <c:axId val="859211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935232"/>
        <c:crosses val="autoZero"/>
        <c:auto val="1"/>
        <c:lblAlgn val="ctr"/>
        <c:lblOffset val="100"/>
        <c:noMultiLvlLbl val="0"/>
      </c:catAx>
      <c:valAx>
        <c:axId val="85935232"/>
        <c:scaling>
          <c:orientation val="minMax"/>
        </c:scaling>
        <c:delete val="1"/>
        <c:axPos val="l"/>
        <c:numFmt formatCode="0%" sourceLinked="1"/>
        <c:majorTickMark val="out"/>
        <c:minorTickMark val="none"/>
        <c:tickLblPos val="nextTo"/>
        <c:crossAx val="85921152"/>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Diseño Pedagogico</a:t>
            </a:r>
          </a:p>
        </c:rich>
      </c:tx>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E62-4A60-AFF3-CB15E0026CBF}"/>
              </c:ext>
            </c:extLst>
          </c:dPt>
          <c:dPt>
            <c:idx val="1"/>
            <c:invertIfNegative val="0"/>
            <c:bubble3D val="0"/>
            <c:spPr>
              <a:solidFill>
                <a:srgbClr val="C00000"/>
              </a:solidFill>
            </c:spPr>
            <c:extLst>
              <c:ext xmlns:c16="http://schemas.microsoft.com/office/drawing/2014/chart" uri="{C3380CC4-5D6E-409C-BE32-E72D297353CC}">
                <c16:uniqueId val="{00000003-AE62-4A60-AFF3-CB15E0026CB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E62-4A60-AFF3-CB15E0026CB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E62-4A60-AFF3-CB15E0026CB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extLst>
            <c:ext xmlns:c16="http://schemas.microsoft.com/office/drawing/2014/chart" uri="{C3380CC4-5D6E-409C-BE32-E72D297353CC}">
              <c16:uniqueId val="{00000008-AE62-4A60-AFF3-CB15E0026CBF}"/>
            </c:ext>
          </c:extLst>
        </c:ser>
        <c:dLbls>
          <c:showLegendKey val="0"/>
          <c:showVal val="0"/>
          <c:showCatName val="0"/>
          <c:showSerName val="0"/>
          <c:showPercent val="0"/>
          <c:showBubbleSize val="0"/>
        </c:dLbls>
        <c:gapWidth val="150"/>
        <c:axId val="74114944"/>
        <c:axId val="74116480"/>
      </c:barChart>
      <c:catAx>
        <c:axId val="74114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4116480"/>
        <c:crosses val="autoZero"/>
        <c:auto val="1"/>
        <c:lblAlgn val="ctr"/>
        <c:lblOffset val="100"/>
        <c:noMultiLvlLbl val="0"/>
      </c:catAx>
      <c:valAx>
        <c:axId val="74116480"/>
        <c:scaling>
          <c:orientation val="minMax"/>
        </c:scaling>
        <c:delete val="1"/>
        <c:axPos val="l"/>
        <c:numFmt formatCode="0%" sourceLinked="1"/>
        <c:majorTickMark val="out"/>
        <c:minorTickMark val="none"/>
        <c:tickLblPos val="nextTo"/>
        <c:crossAx val="7411494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Diseño Pedagogico</a:t>
            </a:r>
          </a:p>
        </c:rich>
      </c:tx>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4E4-4884-BB69-5251F01E0F93}"/>
              </c:ext>
            </c:extLst>
          </c:dPt>
          <c:dPt>
            <c:idx val="1"/>
            <c:invertIfNegative val="0"/>
            <c:bubble3D val="0"/>
            <c:spPr>
              <a:solidFill>
                <a:srgbClr val="C00000"/>
              </a:solidFill>
            </c:spPr>
            <c:extLst>
              <c:ext xmlns:c16="http://schemas.microsoft.com/office/drawing/2014/chart" uri="{C3380CC4-5D6E-409C-BE32-E72D297353CC}">
                <c16:uniqueId val="{00000003-64E4-4884-BB69-5251F01E0F9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4E4-4884-BB69-5251F01E0F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4E4-4884-BB69-5251F01E0F9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numCache>
            </c:numRef>
          </c:val>
          <c:extLst>
            <c:ext xmlns:c16="http://schemas.microsoft.com/office/drawing/2014/chart" uri="{C3380CC4-5D6E-409C-BE32-E72D297353CC}">
              <c16:uniqueId val="{00000008-64E4-4884-BB69-5251F01E0F93}"/>
            </c:ext>
          </c:extLst>
        </c:ser>
        <c:dLbls>
          <c:showLegendKey val="0"/>
          <c:showVal val="0"/>
          <c:showCatName val="0"/>
          <c:showSerName val="0"/>
          <c:showPercent val="0"/>
          <c:showBubbleSize val="0"/>
        </c:dLbls>
        <c:gapWidth val="150"/>
        <c:axId val="67636224"/>
        <c:axId val="67638016"/>
      </c:barChart>
      <c:catAx>
        <c:axId val="67636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67638016"/>
        <c:crosses val="autoZero"/>
        <c:auto val="1"/>
        <c:lblAlgn val="ctr"/>
        <c:lblOffset val="100"/>
        <c:noMultiLvlLbl val="0"/>
      </c:catAx>
      <c:valAx>
        <c:axId val="67638016"/>
        <c:scaling>
          <c:orientation val="minMax"/>
        </c:scaling>
        <c:delete val="1"/>
        <c:axPos val="l"/>
        <c:numFmt formatCode="0%" sourceLinked="1"/>
        <c:majorTickMark val="out"/>
        <c:minorTickMark val="none"/>
        <c:tickLblPos val="nextTo"/>
        <c:crossAx val="6763622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Diseño Pedagogico</a:t>
            </a:r>
          </a:p>
        </c:rich>
      </c:tx>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A1B-4EAD-8679-0557C55022B8}"/>
              </c:ext>
            </c:extLst>
          </c:dPt>
          <c:dPt>
            <c:idx val="1"/>
            <c:invertIfNegative val="0"/>
            <c:bubble3D val="0"/>
            <c:spPr>
              <a:solidFill>
                <a:srgbClr val="C00000"/>
              </a:solidFill>
            </c:spPr>
            <c:extLst>
              <c:ext xmlns:c16="http://schemas.microsoft.com/office/drawing/2014/chart" uri="{C3380CC4-5D6E-409C-BE32-E72D297353CC}">
                <c16:uniqueId val="{00000003-1A1B-4EAD-8679-0557C55022B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A1B-4EAD-8679-0557C55022B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A1B-4EAD-8679-0557C55022B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0.4</c:v>
                </c:pt>
                <c:pt idx="3">
                  <c:v>0.6</c:v>
                </c:pt>
              </c:numCache>
            </c:numRef>
          </c:val>
          <c:extLst>
            <c:ext xmlns:c16="http://schemas.microsoft.com/office/drawing/2014/chart" uri="{C3380CC4-5D6E-409C-BE32-E72D297353CC}">
              <c16:uniqueId val="{00000008-1A1B-4EAD-8679-0557C55022B8}"/>
            </c:ext>
          </c:extLst>
        </c:ser>
        <c:dLbls>
          <c:showLegendKey val="0"/>
          <c:showVal val="0"/>
          <c:showCatName val="0"/>
          <c:showSerName val="0"/>
          <c:showPercent val="0"/>
          <c:showBubbleSize val="0"/>
        </c:dLbls>
        <c:gapWidth val="150"/>
        <c:axId val="74047872"/>
        <c:axId val="74049408"/>
      </c:barChart>
      <c:catAx>
        <c:axId val="74047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74049408"/>
        <c:crosses val="autoZero"/>
        <c:auto val="1"/>
        <c:lblAlgn val="ctr"/>
        <c:lblOffset val="100"/>
        <c:noMultiLvlLbl val="0"/>
      </c:catAx>
      <c:valAx>
        <c:axId val="74049408"/>
        <c:scaling>
          <c:orientation val="minMax"/>
        </c:scaling>
        <c:delete val="1"/>
        <c:axPos val="l"/>
        <c:numFmt formatCode="0%" sourceLinked="1"/>
        <c:majorTickMark val="out"/>
        <c:minorTickMark val="none"/>
        <c:tickLblPos val="nextTo"/>
        <c:crossAx val="7404787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Practicas Pedagogicas</a:t>
            </a:r>
          </a:p>
        </c:rich>
      </c:tx>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D5A-48AD-ABE4-E6D97203D64B}"/>
              </c:ext>
            </c:extLst>
          </c:dPt>
          <c:dPt>
            <c:idx val="1"/>
            <c:invertIfNegative val="0"/>
            <c:bubble3D val="0"/>
            <c:spPr>
              <a:solidFill>
                <a:srgbClr val="C00000"/>
              </a:solidFill>
            </c:spPr>
            <c:extLst>
              <c:ext xmlns:c16="http://schemas.microsoft.com/office/drawing/2014/chart" uri="{C3380CC4-5D6E-409C-BE32-E72D297353CC}">
                <c16:uniqueId val="{00000003-8D5A-48AD-ABE4-E6D97203D6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D5A-48AD-ABE4-E6D97203D6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D5A-48AD-ABE4-E6D97203D64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8D5A-48AD-ABE4-E6D97203D64B}"/>
            </c:ext>
          </c:extLst>
        </c:ser>
        <c:dLbls>
          <c:showLegendKey val="0"/>
          <c:showVal val="0"/>
          <c:showCatName val="0"/>
          <c:showSerName val="0"/>
          <c:showPercent val="0"/>
          <c:showBubbleSize val="0"/>
        </c:dLbls>
        <c:gapWidth val="150"/>
        <c:axId val="86255104"/>
        <c:axId val="86256640"/>
      </c:barChart>
      <c:catAx>
        <c:axId val="86255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256640"/>
        <c:crosses val="autoZero"/>
        <c:auto val="1"/>
        <c:lblAlgn val="ctr"/>
        <c:lblOffset val="100"/>
        <c:noMultiLvlLbl val="0"/>
      </c:catAx>
      <c:valAx>
        <c:axId val="86256640"/>
        <c:scaling>
          <c:orientation val="minMax"/>
        </c:scaling>
        <c:delete val="1"/>
        <c:axPos val="l"/>
        <c:numFmt formatCode="0%" sourceLinked="1"/>
        <c:majorTickMark val="out"/>
        <c:minorTickMark val="none"/>
        <c:tickLblPos val="nextTo"/>
        <c:crossAx val="8625510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Practicas Pedagogicas</a:t>
            </a:r>
          </a:p>
        </c:rich>
      </c:tx>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37F-4211-A473-46C32C4A55D0}"/>
              </c:ext>
            </c:extLst>
          </c:dPt>
          <c:dPt>
            <c:idx val="1"/>
            <c:invertIfNegative val="0"/>
            <c:bubble3D val="0"/>
            <c:spPr>
              <a:solidFill>
                <a:srgbClr val="C00000"/>
              </a:solidFill>
            </c:spPr>
            <c:extLst>
              <c:ext xmlns:c16="http://schemas.microsoft.com/office/drawing/2014/chart" uri="{C3380CC4-5D6E-409C-BE32-E72D297353CC}">
                <c16:uniqueId val="{00000003-E37F-4211-A473-46C32C4A55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37F-4211-A473-46C32C4A55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37F-4211-A473-46C32C4A55D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numCache>
            </c:numRef>
          </c:val>
          <c:extLst>
            <c:ext xmlns:c16="http://schemas.microsoft.com/office/drawing/2014/chart" uri="{C3380CC4-5D6E-409C-BE32-E72D297353CC}">
              <c16:uniqueId val="{00000008-E37F-4211-A473-46C32C4A55D0}"/>
            </c:ext>
          </c:extLst>
        </c:ser>
        <c:dLbls>
          <c:showLegendKey val="0"/>
          <c:showVal val="0"/>
          <c:showCatName val="0"/>
          <c:showSerName val="0"/>
          <c:showPercent val="0"/>
          <c:showBubbleSize val="0"/>
        </c:dLbls>
        <c:gapWidth val="150"/>
        <c:axId val="86313600"/>
        <c:axId val="86315392"/>
      </c:barChart>
      <c:catAx>
        <c:axId val="86313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315392"/>
        <c:crosses val="autoZero"/>
        <c:auto val="1"/>
        <c:lblAlgn val="ctr"/>
        <c:lblOffset val="100"/>
        <c:noMultiLvlLbl val="0"/>
      </c:catAx>
      <c:valAx>
        <c:axId val="86315392"/>
        <c:scaling>
          <c:orientation val="minMax"/>
        </c:scaling>
        <c:delete val="1"/>
        <c:axPos val="l"/>
        <c:numFmt formatCode="0%" sourceLinked="1"/>
        <c:majorTickMark val="out"/>
        <c:minorTickMark val="none"/>
        <c:tickLblPos val="nextTo"/>
        <c:crossAx val="863136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Practicas Pedagogicas</a:t>
            </a:r>
          </a:p>
        </c:rich>
      </c:tx>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95A-4057-8BBA-62946538005A}"/>
              </c:ext>
            </c:extLst>
          </c:dPt>
          <c:dPt>
            <c:idx val="1"/>
            <c:invertIfNegative val="0"/>
            <c:bubble3D val="0"/>
            <c:spPr>
              <a:solidFill>
                <a:srgbClr val="C00000"/>
              </a:solidFill>
            </c:spPr>
            <c:extLst>
              <c:ext xmlns:c16="http://schemas.microsoft.com/office/drawing/2014/chart" uri="{C3380CC4-5D6E-409C-BE32-E72D297353CC}">
                <c16:uniqueId val="{00000003-C95A-4057-8BBA-6294653800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95A-4057-8BBA-6294653800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95A-4057-8BBA-62946538005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0.8</c:v>
                </c:pt>
                <c:pt idx="3">
                  <c:v>0.2</c:v>
                </c:pt>
              </c:numCache>
            </c:numRef>
          </c:val>
          <c:extLst>
            <c:ext xmlns:c16="http://schemas.microsoft.com/office/drawing/2014/chart" uri="{C3380CC4-5D6E-409C-BE32-E72D297353CC}">
              <c16:uniqueId val="{00000008-C95A-4057-8BBA-62946538005A}"/>
            </c:ext>
          </c:extLst>
        </c:ser>
        <c:dLbls>
          <c:showLegendKey val="0"/>
          <c:showVal val="0"/>
          <c:showCatName val="0"/>
          <c:showSerName val="0"/>
          <c:showPercent val="0"/>
          <c:showBubbleSize val="0"/>
        </c:dLbls>
        <c:gapWidth val="150"/>
        <c:axId val="86355968"/>
        <c:axId val="86357504"/>
      </c:barChart>
      <c:catAx>
        <c:axId val="86355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357504"/>
        <c:crosses val="autoZero"/>
        <c:auto val="1"/>
        <c:lblAlgn val="ctr"/>
        <c:lblOffset val="100"/>
        <c:noMultiLvlLbl val="0"/>
      </c:catAx>
      <c:valAx>
        <c:axId val="86357504"/>
        <c:scaling>
          <c:orientation val="minMax"/>
        </c:scaling>
        <c:delete val="1"/>
        <c:axPos val="l"/>
        <c:numFmt formatCode="0%" sourceLinked="1"/>
        <c:majorTickMark val="out"/>
        <c:minorTickMark val="none"/>
        <c:tickLblPos val="nextTo"/>
        <c:crossAx val="86355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Gestion de aula</a:t>
            </a:r>
          </a:p>
        </c:rich>
      </c:tx>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362-48EE-8464-31311A3AEB14}"/>
              </c:ext>
            </c:extLst>
          </c:dPt>
          <c:dPt>
            <c:idx val="1"/>
            <c:invertIfNegative val="0"/>
            <c:bubble3D val="0"/>
            <c:spPr>
              <a:solidFill>
                <a:srgbClr val="C00000"/>
              </a:solidFill>
            </c:spPr>
            <c:extLst>
              <c:ext xmlns:c16="http://schemas.microsoft.com/office/drawing/2014/chart" uri="{C3380CC4-5D6E-409C-BE32-E72D297353CC}">
                <c16:uniqueId val="{00000003-4362-48EE-8464-31311A3AEB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362-48EE-8464-31311A3AEB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362-48EE-8464-31311A3AEB1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4362-48EE-8464-31311A3AEB14}"/>
            </c:ext>
          </c:extLst>
        </c:ser>
        <c:dLbls>
          <c:showLegendKey val="0"/>
          <c:showVal val="0"/>
          <c:showCatName val="0"/>
          <c:showSerName val="0"/>
          <c:showPercent val="0"/>
          <c:showBubbleSize val="0"/>
        </c:dLbls>
        <c:gapWidth val="150"/>
        <c:axId val="86463616"/>
        <c:axId val="86465152"/>
      </c:barChart>
      <c:catAx>
        <c:axId val="86463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465152"/>
        <c:crosses val="autoZero"/>
        <c:auto val="1"/>
        <c:lblAlgn val="ctr"/>
        <c:lblOffset val="100"/>
        <c:noMultiLvlLbl val="0"/>
      </c:catAx>
      <c:valAx>
        <c:axId val="86465152"/>
        <c:scaling>
          <c:orientation val="minMax"/>
        </c:scaling>
        <c:delete val="1"/>
        <c:axPos val="l"/>
        <c:numFmt formatCode="0%" sourceLinked="1"/>
        <c:majorTickMark val="out"/>
        <c:minorTickMark val="none"/>
        <c:tickLblPos val="nextTo"/>
        <c:crossAx val="8646361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Gestion de aula</a:t>
            </a:r>
          </a:p>
        </c:rich>
      </c:tx>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A39-4F93-B2E4-8EB574C65E1A}"/>
              </c:ext>
            </c:extLst>
          </c:dPt>
          <c:dPt>
            <c:idx val="1"/>
            <c:invertIfNegative val="0"/>
            <c:bubble3D val="0"/>
            <c:spPr>
              <a:solidFill>
                <a:srgbClr val="C00000"/>
              </a:solidFill>
            </c:spPr>
            <c:extLst>
              <c:ext xmlns:c16="http://schemas.microsoft.com/office/drawing/2014/chart" uri="{C3380CC4-5D6E-409C-BE32-E72D297353CC}">
                <c16:uniqueId val="{00000003-4A39-4F93-B2E4-8EB574C65E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A39-4F93-B2E4-8EB574C65E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A39-4F93-B2E4-8EB574C65E1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numCache>
            </c:numRef>
          </c:val>
          <c:extLst>
            <c:ext xmlns:c16="http://schemas.microsoft.com/office/drawing/2014/chart" uri="{C3380CC4-5D6E-409C-BE32-E72D297353CC}">
              <c16:uniqueId val="{00000008-4A39-4F93-B2E4-8EB574C65E1A}"/>
            </c:ext>
          </c:extLst>
        </c:ser>
        <c:dLbls>
          <c:showLegendKey val="0"/>
          <c:showVal val="0"/>
          <c:showCatName val="0"/>
          <c:showSerName val="0"/>
          <c:showPercent val="0"/>
          <c:showBubbleSize val="0"/>
        </c:dLbls>
        <c:gapWidth val="150"/>
        <c:axId val="86493440"/>
        <c:axId val="86495232"/>
      </c:barChart>
      <c:catAx>
        <c:axId val="86493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495232"/>
        <c:crosses val="autoZero"/>
        <c:auto val="1"/>
        <c:lblAlgn val="ctr"/>
        <c:lblOffset val="100"/>
        <c:noMultiLvlLbl val="0"/>
      </c:catAx>
      <c:valAx>
        <c:axId val="86495232"/>
        <c:scaling>
          <c:orientation val="minMax"/>
        </c:scaling>
        <c:delete val="1"/>
        <c:axPos val="l"/>
        <c:numFmt formatCode="0%" sourceLinked="1"/>
        <c:majorTickMark val="out"/>
        <c:minorTickMark val="none"/>
        <c:tickLblPos val="nextTo"/>
        <c:crossAx val="8649344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Gestion de aula</a:t>
            </a:r>
          </a:p>
        </c:rich>
      </c:tx>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2B6-4A7C-9563-3B6F70C918CF}"/>
              </c:ext>
            </c:extLst>
          </c:dPt>
          <c:dPt>
            <c:idx val="1"/>
            <c:invertIfNegative val="0"/>
            <c:bubble3D val="0"/>
            <c:spPr>
              <a:solidFill>
                <a:srgbClr val="C00000"/>
              </a:solidFill>
            </c:spPr>
            <c:extLst>
              <c:ext xmlns:c16="http://schemas.microsoft.com/office/drawing/2014/chart" uri="{C3380CC4-5D6E-409C-BE32-E72D297353CC}">
                <c16:uniqueId val="{00000003-F2B6-4A7C-9563-3B6F70C918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2B6-4A7C-9563-3B6F70C918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2B6-4A7C-9563-3B6F70C918C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F2B6-4A7C-9563-3B6F70C918CF}"/>
            </c:ext>
          </c:extLst>
        </c:ser>
        <c:dLbls>
          <c:showLegendKey val="0"/>
          <c:showVal val="0"/>
          <c:showCatName val="0"/>
          <c:showSerName val="0"/>
          <c:showPercent val="0"/>
          <c:showBubbleSize val="0"/>
        </c:dLbls>
        <c:gapWidth val="150"/>
        <c:axId val="86404480"/>
        <c:axId val="86406272"/>
      </c:barChart>
      <c:catAx>
        <c:axId val="86404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406272"/>
        <c:crosses val="autoZero"/>
        <c:auto val="1"/>
        <c:lblAlgn val="ctr"/>
        <c:lblOffset val="100"/>
        <c:noMultiLvlLbl val="0"/>
      </c:catAx>
      <c:valAx>
        <c:axId val="86406272"/>
        <c:scaling>
          <c:orientation val="minMax"/>
        </c:scaling>
        <c:delete val="1"/>
        <c:axPos val="l"/>
        <c:numFmt formatCode="0%" sourceLinked="1"/>
        <c:majorTickMark val="out"/>
        <c:minorTickMark val="none"/>
        <c:tickLblPos val="nextTo"/>
        <c:crossAx val="8640448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6DD-4E87-8D90-7FD60F972EB6}"/>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6DD-4E87-8D90-7FD60F972EB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D783-4F48-A9F2-7D6B86DA76EF}"/>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6DD-4E87-8D90-7FD60F972EB6}"/>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6DD-4E87-8D90-7FD60F972EB6}"/>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6DD-4E87-8D90-7FD60F972EB6}"/>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6DD-4E87-8D90-7FD60F972EB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numCache>
            </c:numRef>
          </c:val>
          <c:smooth val="0"/>
          <c:extLst>
            <c:ext xmlns:c16="http://schemas.microsoft.com/office/drawing/2014/chart" uri="{C3380CC4-5D6E-409C-BE32-E72D297353CC}">
              <c16:uniqueId val="{00000007-D783-4F48-A9F2-7D6B86DA76EF}"/>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6DD-4E87-8D90-7FD60F972EB6}"/>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6DD-4E87-8D90-7FD60F972EB6}"/>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6DD-4E87-8D90-7FD60F972EB6}"/>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6DD-4E87-8D90-7FD60F972EB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C-D783-4F48-A9F2-7D6B86DA76EF}"/>
            </c:ext>
          </c:extLst>
        </c:ser>
        <c:ser>
          <c:idx val="3"/>
          <c:order val="3"/>
          <c:tx>
            <c:v>AÑO 2014</c:v>
          </c:tx>
          <c:marker>
            <c:symbol val="none"/>
          </c:marker>
          <c:dLbls>
            <c:dLbl>
              <c:idx val="0"/>
              <c:layout>
                <c:manualLayout>
                  <c:x val="-3.076680667771341E-2"/>
                  <c:y val="-8.484849384644278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83-4F48-A9F2-7D6B86DA76EF}"/>
                </c:ext>
              </c:extLst>
            </c:dLbl>
            <c:dLbl>
              <c:idx val="1"/>
              <c:layout>
                <c:manualLayout>
                  <c:x val="-1.9891330875647071E-2"/>
                  <c:y val="-5.185185735060392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83-4F48-A9F2-7D6B86DA76EF}"/>
                </c:ext>
              </c:extLst>
            </c:dLbl>
            <c:dLbl>
              <c:idx val="2"/>
              <c:layout>
                <c:manualLayout>
                  <c:x val="-4.5992472800606289E-2"/>
                  <c:y val="-7.5420883419060253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83-4F48-A9F2-7D6B86DA76EF}"/>
                </c:ext>
              </c:extLst>
            </c:dLbl>
            <c:dLbl>
              <c:idx val="3"/>
              <c:layout>
                <c:manualLayout>
                  <c:x val="-3.7292092158953211E-2"/>
                  <c:y val="-8.95622990601340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83-4F48-A9F2-7D6B86DA76E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783-4F48-A9F2-7D6B86DA76EF}"/>
            </c:ext>
          </c:extLst>
        </c:ser>
        <c:dLbls>
          <c:showLegendKey val="0"/>
          <c:showVal val="0"/>
          <c:showCatName val="0"/>
          <c:showSerName val="0"/>
          <c:showPercent val="0"/>
          <c:showBubbleSize val="0"/>
        </c:dLbls>
        <c:smooth val="0"/>
        <c:axId val="86574592"/>
        <c:axId val="86576128"/>
      </c:lineChart>
      <c:catAx>
        <c:axId val="86574592"/>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6576128"/>
        <c:crosses val="autoZero"/>
        <c:auto val="1"/>
        <c:lblAlgn val="ctr"/>
        <c:lblOffset val="100"/>
        <c:noMultiLvlLbl val="0"/>
      </c:catAx>
      <c:valAx>
        <c:axId val="86576128"/>
        <c:scaling>
          <c:orientation val="minMax"/>
        </c:scaling>
        <c:delete val="1"/>
        <c:axPos val="l"/>
        <c:numFmt formatCode="0%" sourceLinked="1"/>
        <c:majorTickMark val="out"/>
        <c:minorTickMark val="none"/>
        <c:tickLblPos val="nextTo"/>
        <c:crossAx val="865745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PRACTICAS PEDAGOGICAS</a:t>
            </a:r>
          </a:p>
        </c:rich>
      </c:tx>
      <c:overlay val="0"/>
    </c:title>
    <c:autoTitleDeleted val="0"/>
    <c:plotArea>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29E4-442D-B1C1-08024E299E6D}"/>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9E4-442D-B1C1-08024E299E6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82FA-42AC-A694-0E83909AA96A}"/>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9E4-442D-B1C1-08024E299E6D}"/>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29E4-442D-B1C1-08024E299E6D}"/>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29E4-442D-B1C1-08024E299E6D}"/>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29E4-442D-B1C1-08024E299E6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numCache>
            </c:numRef>
          </c:val>
          <c:smooth val="0"/>
          <c:extLst>
            <c:ext xmlns:c16="http://schemas.microsoft.com/office/drawing/2014/chart" uri="{C3380CC4-5D6E-409C-BE32-E72D297353CC}">
              <c16:uniqueId val="{00000007-82FA-42AC-A694-0E83909AA96A}"/>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29E4-442D-B1C1-08024E299E6D}"/>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29E4-442D-B1C1-08024E299E6D}"/>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29E4-442D-B1C1-08024E299E6D}"/>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29E4-442D-B1C1-08024E299E6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C-82FA-42AC-A694-0E83909AA96A}"/>
            </c:ext>
          </c:extLst>
        </c:ser>
        <c:ser>
          <c:idx val="3"/>
          <c:order val="3"/>
          <c:tx>
            <c:v>AÑO 2014</c:v>
          </c:tx>
          <c:marker>
            <c:symbol val="none"/>
          </c:marker>
          <c:dLbls>
            <c:dLbl>
              <c:idx val="2"/>
              <c:layout>
                <c:manualLayout>
                  <c:x val="-3.5116996998539943E-2"/>
                  <c:y val="-7.9973122511489428E-2"/>
                </c:manualLayout>
              </c:layout>
              <c:spPr>
                <a:noFill/>
                <a:ln>
                  <a:noFill/>
                </a:ln>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FA-42AC-A694-0E83909AA96A}"/>
                </c:ext>
              </c:extLst>
            </c:dLbl>
            <c:dLbl>
              <c:idx val="3"/>
              <c:layout>
                <c:manualLayout>
                  <c:x val="-3.9467187319366485E-2"/>
                  <c:y val="-7.526882118728416E-2"/>
                </c:manualLayout>
              </c:layout>
              <c:spPr>
                <a:noFill/>
                <a:ln>
                  <a:noFill/>
                </a:ln>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FA-42AC-A694-0E83909AA96A}"/>
                </c:ext>
              </c:extLst>
            </c:dLbl>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82FA-42AC-A694-0E83909AA96A}"/>
            </c:ext>
          </c:extLst>
        </c:ser>
        <c:dLbls>
          <c:showLegendKey val="0"/>
          <c:showVal val="0"/>
          <c:showCatName val="0"/>
          <c:showSerName val="0"/>
          <c:showPercent val="0"/>
          <c:showBubbleSize val="0"/>
        </c:dLbls>
        <c:smooth val="0"/>
        <c:axId val="86747392"/>
        <c:axId val="86757376"/>
      </c:lineChart>
      <c:catAx>
        <c:axId val="86747392"/>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6757376"/>
        <c:crosses val="autoZero"/>
        <c:auto val="1"/>
        <c:lblAlgn val="ctr"/>
        <c:lblOffset val="100"/>
        <c:noMultiLvlLbl val="0"/>
      </c:catAx>
      <c:valAx>
        <c:axId val="86757376"/>
        <c:scaling>
          <c:orientation val="minMax"/>
        </c:scaling>
        <c:delete val="1"/>
        <c:axPos val="l"/>
        <c:numFmt formatCode="0%" sourceLinked="1"/>
        <c:majorTickMark val="out"/>
        <c:minorTickMark val="none"/>
        <c:tickLblPos val="nextTo"/>
        <c:crossAx val="867473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212-45C7-AD6B-DB7485516E96}"/>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212-45C7-AD6B-DB7485516E9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073B-43C1-BE61-37E0A0203F50}"/>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212-45C7-AD6B-DB7485516E96}"/>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212-45C7-AD6B-DB7485516E96}"/>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212-45C7-AD6B-DB7485516E96}"/>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212-45C7-AD6B-DB7485516E9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numCache>
            </c:numRef>
          </c:val>
          <c:smooth val="0"/>
          <c:extLst>
            <c:ext xmlns:c16="http://schemas.microsoft.com/office/drawing/2014/chart" uri="{C3380CC4-5D6E-409C-BE32-E72D297353CC}">
              <c16:uniqueId val="{00000007-073B-43C1-BE61-37E0A0203F50}"/>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212-45C7-AD6B-DB7485516E96}"/>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212-45C7-AD6B-DB7485516E96}"/>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212-45C7-AD6B-DB7485516E96}"/>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212-45C7-AD6B-DB7485516E9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C-073B-43C1-BE61-37E0A0203F50}"/>
            </c:ext>
          </c:extLst>
        </c:ser>
        <c:ser>
          <c:idx val="3"/>
          <c:order val="3"/>
          <c:tx>
            <c:v>AÑO 2014</c:v>
          </c:tx>
          <c:marker>
            <c:symbol val="none"/>
          </c:marker>
          <c:dLbls>
            <c:dLbl>
              <c:idx val="0"/>
              <c:layout>
                <c:manualLayout>
                  <c:x val="-3.5116996998539943E-2"/>
                  <c:y val="-7.070742312695906E-2"/>
                </c:manualLayout>
              </c:layout>
              <c:spPr>
                <a:noFill/>
                <a:ln>
                  <a:noFill/>
                </a:ln>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3B-43C1-BE61-37E0A0203F50}"/>
                </c:ext>
              </c:extLst>
            </c:dLbl>
            <c:dLbl>
              <c:idx val="1"/>
              <c:layout>
                <c:manualLayout>
                  <c:x val="-3.2941901838126675E-2"/>
                  <c:y val="-6.127944503315437E-2"/>
                </c:manualLayout>
              </c:layout>
              <c:spPr>
                <a:noFill/>
                <a:ln>
                  <a:noFill/>
                </a:ln>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3B-43C1-BE61-37E0A0203F50}"/>
                </c:ext>
              </c:extLst>
            </c:dLbl>
            <c:dLbl>
              <c:idx val="2"/>
              <c:layout>
                <c:manualLayout>
                  <c:x val="-3.2941901838126675E-2"/>
                  <c:y val="-7.0707051961331965E-2"/>
                </c:manualLayout>
              </c:layout>
              <c:spPr>
                <a:noFill/>
                <a:ln>
                  <a:noFill/>
                </a:ln>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3B-43C1-BE61-37E0A0203F50}"/>
                </c:ext>
              </c:extLst>
            </c:dLbl>
            <c:dLbl>
              <c:idx val="3"/>
              <c:layout>
                <c:manualLayout>
                  <c:x val="-3.9467187319366485E-2"/>
                  <c:y val="-6.127944503315437E-2"/>
                </c:manualLayout>
              </c:layout>
              <c:spPr>
                <a:noFill/>
                <a:ln>
                  <a:noFill/>
                </a:ln>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3B-43C1-BE61-37E0A0203F50}"/>
                </c:ext>
              </c:extLst>
            </c:dLbl>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73B-43C1-BE61-37E0A0203F50}"/>
            </c:ext>
          </c:extLst>
        </c:ser>
        <c:dLbls>
          <c:showLegendKey val="0"/>
          <c:showVal val="0"/>
          <c:showCatName val="0"/>
          <c:showSerName val="0"/>
          <c:showPercent val="0"/>
          <c:showBubbleSize val="0"/>
        </c:dLbls>
        <c:smooth val="0"/>
        <c:axId val="86004480"/>
        <c:axId val="86006016"/>
      </c:lineChart>
      <c:catAx>
        <c:axId val="86004480"/>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6006016"/>
        <c:crosses val="autoZero"/>
        <c:auto val="1"/>
        <c:lblAlgn val="ctr"/>
        <c:lblOffset val="100"/>
        <c:noMultiLvlLbl val="0"/>
      </c:catAx>
      <c:valAx>
        <c:axId val="86006016"/>
        <c:scaling>
          <c:orientation val="minMax"/>
        </c:scaling>
        <c:delete val="1"/>
        <c:axPos val="l"/>
        <c:numFmt formatCode="0%" sourceLinked="1"/>
        <c:majorTickMark val="out"/>
        <c:minorTickMark val="none"/>
        <c:tickLblPos val="nextTo"/>
        <c:crossAx val="860044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AA5-4290-AF58-C903FD330226}"/>
              </c:ext>
            </c:extLst>
          </c:dPt>
          <c:dPt>
            <c:idx val="1"/>
            <c:invertIfNegative val="0"/>
            <c:bubble3D val="0"/>
            <c:spPr>
              <a:solidFill>
                <a:srgbClr val="C00000"/>
              </a:solidFill>
            </c:spPr>
            <c:extLst>
              <c:ext xmlns:c16="http://schemas.microsoft.com/office/drawing/2014/chart" uri="{C3380CC4-5D6E-409C-BE32-E72D297353CC}">
                <c16:uniqueId val="{00000003-EAA5-4290-AF58-C903FD33022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AA5-4290-AF58-C903FD33022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AA5-4290-AF58-C903FD33022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EAA5-4290-AF58-C903FD330226}"/>
            </c:ext>
          </c:extLst>
        </c:ser>
        <c:dLbls>
          <c:showLegendKey val="0"/>
          <c:showVal val="0"/>
          <c:showCatName val="0"/>
          <c:showSerName val="0"/>
          <c:showPercent val="0"/>
          <c:showBubbleSize val="0"/>
        </c:dLbls>
        <c:gapWidth val="150"/>
        <c:axId val="86042880"/>
        <c:axId val="86118400"/>
      </c:barChart>
      <c:catAx>
        <c:axId val="86042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118400"/>
        <c:crosses val="autoZero"/>
        <c:auto val="1"/>
        <c:lblAlgn val="ctr"/>
        <c:lblOffset val="100"/>
        <c:noMultiLvlLbl val="0"/>
      </c:catAx>
      <c:valAx>
        <c:axId val="86118400"/>
        <c:scaling>
          <c:orientation val="minMax"/>
        </c:scaling>
        <c:delete val="1"/>
        <c:axPos val="l"/>
        <c:numFmt formatCode="0%" sourceLinked="1"/>
        <c:majorTickMark val="out"/>
        <c:minorTickMark val="none"/>
        <c:tickLblPos val="nextTo"/>
        <c:crossAx val="8604288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1A7-43BF-8B8B-4BD01C18ADA6}"/>
              </c:ext>
            </c:extLst>
          </c:dPt>
          <c:dPt>
            <c:idx val="1"/>
            <c:invertIfNegative val="0"/>
            <c:bubble3D val="0"/>
            <c:spPr>
              <a:solidFill>
                <a:srgbClr val="C00000"/>
              </a:solidFill>
            </c:spPr>
            <c:extLst>
              <c:ext xmlns:c16="http://schemas.microsoft.com/office/drawing/2014/chart" uri="{C3380CC4-5D6E-409C-BE32-E72D297353CC}">
                <c16:uniqueId val="{00000003-01A7-43BF-8B8B-4BD01C18AD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1A7-43BF-8B8B-4BD01C18AD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1A7-43BF-8B8B-4BD01C18ADA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01A7-43BF-8B8B-4BD01C18ADA6}"/>
            </c:ext>
          </c:extLst>
        </c:ser>
        <c:dLbls>
          <c:showLegendKey val="0"/>
          <c:showVal val="0"/>
          <c:showCatName val="0"/>
          <c:showSerName val="0"/>
          <c:showPercent val="0"/>
          <c:showBubbleSize val="0"/>
        </c:dLbls>
        <c:gapWidth val="150"/>
        <c:axId val="86142336"/>
        <c:axId val="86144128"/>
      </c:barChart>
      <c:catAx>
        <c:axId val="86142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144128"/>
        <c:crosses val="autoZero"/>
        <c:auto val="1"/>
        <c:lblAlgn val="ctr"/>
        <c:lblOffset val="100"/>
        <c:noMultiLvlLbl val="0"/>
      </c:catAx>
      <c:valAx>
        <c:axId val="86144128"/>
        <c:scaling>
          <c:orientation val="minMax"/>
        </c:scaling>
        <c:delete val="1"/>
        <c:axPos val="l"/>
        <c:numFmt formatCode="0%" sourceLinked="1"/>
        <c:majorTickMark val="out"/>
        <c:minorTickMark val="none"/>
        <c:tickLblPos val="nextTo"/>
        <c:crossAx val="8614233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E13-412E-91D9-CC23590CD748}"/>
              </c:ext>
            </c:extLst>
          </c:dPt>
          <c:dPt>
            <c:idx val="1"/>
            <c:invertIfNegative val="0"/>
            <c:bubble3D val="0"/>
            <c:spPr>
              <a:solidFill>
                <a:srgbClr val="C00000"/>
              </a:solidFill>
            </c:spPr>
            <c:extLst>
              <c:ext xmlns:c16="http://schemas.microsoft.com/office/drawing/2014/chart" uri="{C3380CC4-5D6E-409C-BE32-E72D297353CC}">
                <c16:uniqueId val="{00000003-EE13-412E-91D9-CC23590CD7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E13-412E-91D9-CC23590CD7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E13-412E-91D9-CC23590CD74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8-EE13-412E-91D9-CC23590CD748}"/>
            </c:ext>
          </c:extLst>
        </c:ser>
        <c:dLbls>
          <c:showLegendKey val="0"/>
          <c:showVal val="0"/>
          <c:showCatName val="0"/>
          <c:showSerName val="0"/>
          <c:showPercent val="0"/>
          <c:showBubbleSize val="0"/>
        </c:dLbls>
        <c:gapWidth val="150"/>
        <c:axId val="86196992"/>
        <c:axId val="86198528"/>
      </c:barChart>
      <c:catAx>
        <c:axId val="86196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6198528"/>
        <c:crosses val="autoZero"/>
        <c:auto val="1"/>
        <c:lblAlgn val="ctr"/>
        <c:lblOffset val="100"/>
        <c:noMultiLvlLbl val="0"/>
      </c:catAx>
      <c:valAx>
        <c:axId val="86198528"/>
        <c:scaling>
          <c:orientation val="minMax"/>
        </c:scaling>
        <c:delete val="1"/>
        <c:axPos val="l"/>
        <c:numFmt formatCode="0%" sourceLinked="1"/>
        <c:majorTickMark val="out"/>
        <c:minorTickMark val="none"/>
        <c:tickLblPos val="nextTo"/>
        <c:crossAx val="8619699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893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CD-4C3A-865F-B0CC995F9965}"/>
                </c:ext>
              </c:extLst>
            </c:dLbl>
            <c:dLbl>
              <c:idx val="1"/>
              <c:layout>
                <c:manualLayout>
                  <c:x val="-5.4444444444444504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D-4C3A-865F-B0CC995F996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c:v>
                </c:pt>
                <c:pt idx="2">
                  <c:v>0</c:v>
                </c:pt>
                <c:pt idx="3">
                  <c:v>0.66666666666666663</c:v>
                </c:pt>
              </c:numCache>
            </c:numRef>
          </c:val>
          <c:smooth val="0"/>
          <c:extLst>
            <c:ext xmlns:c16="http://schemas.microsoft.com/office/drawing/2014/chart" uri="{C3380CC4-5D6E-409C-BE32-E72D297353CC}">
              <c16:uniqueId val="{00000002-E9CD-4C3A-865F-B0CC995F9965}"/>
            </c:ext>
          </c:extLst>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467E-2"/>
                  <c:y val="-7.3927388896993934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D-4C3A-865F-B0CC995F9965}"/>
                </c:ext>
              </c:extLst>
            </c:dLbl>
            <c:dLbl>
              <c:idx val="1"/>
              <c:layout>
                <c:manualLayout>
                  <c:x val="-7.3138888888888892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CD-4C3A-865F-B0CC995F9965}"/>
                </c:ext>
              </c:extLst>
            </c:dLbl>
            <c:dLbl>
              <c:idx val="2"/>
              <c:layout>
                <c:manualLayout>
                  <c:x val="-6.2027777777777779E-2"/>
                  <c:y val="-6.930692709093200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CD-4C3A-865F-B0CC995F9965}"/>
                </c:ext>
              </c:extLst>
            </c:dLbl>
            <c:dLbl>
              <c:idx val="3"/>
              <c:layout>
                <c:manualLayout>
                  <c:x val="-3.9759210547729268E-2"/>
                  <c:y val="-0.12727274076966419"/>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CD-4C3A-865F-B0CC995F996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numCache>
            </c:numRef>
          </c:val>
          <c:smooth val="0"/>
          <c:extLst>
            <c:ext xmlns:c16="http://schemas.microsoft.com/office/drawing/2014/chart" uri="{C3380CC4-5D6E-409C-BE32-E72D297353CC}">
              <c16:uniqueId val="{00000007-E9CD-4C3A-865F-B0CC995F9965}"/>
            </c:ext>
          </c:extLst>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33E-2"/>
                  <c:y val="4.7138052136912684E-3"/>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CD-4C3A-865F-B0CC995F9965}"/>
                </c:ext>
              </c:extLst>
            </c:dLbl>
            <c:dLbl>
              <c:idx val="1"/>
              <c:layout>
                <c:manualLayout>
                  <c:x val="-7.8694444444444483E-2"/>
                  <c:y val="-6.468646528486966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CD-4C3A-865F-B0CC995F9965}"/>
                </c:ext>
              </c:extLst>
            </c:dLbl>
            <c:dLbl>
              <c:idx val="2"/>
              <c:layout>
                <c:manualLayout>
                  <c:x val="-6.4805555555555561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CD-4C3A-865F-B0CC995F9965}"/>
                </c:ext>
              </c:extLst>
            </c:dLbl>
            <c:dLbl>
              <c:idx val="3"/>
              <c:layout>
                <c:manualLayout>
                  <c:x val="-3.9759210547729268E-2"/>
                  <c:y val="-7.070707820536899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CD-4C3A-865F-B0CC995F996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0.16666666666666666</c:v>
                </c:pt>
                <c:pt idx="1">
                  <c:v>0</c:v>
                </c:pt>
                <c:pt idx="2">
                  <c:v>0.5</c:v>
                </c:pt>
                <c:pt idx="3">
                  <c:v>0.33333333333333331</c:v>
                </c:pt>
              </c:numCache>
            </c:numRef>
          </c:val>
          <c:smooth val="0"/>
          <c:extLst>
            <c:ext xmlns:c16="http://schemas.microsoft.com/office/drawing/2014/chart" uri="{C3380CC4-5D6E-409C-BE32-E72D297353CC}">
              <c16:uniqueId val="{0000000C-E9CD-4C3A-865F-B0CC995F9965}"/>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E9CD-4C3A-865F-B0CC995F9965}"/>
            </c:ext>
          </c:extLst>
        </c:ser>
        <c:dLbls>
          <c:showLegendKey val="0"/>
          <c:showVal val="0"/>
          <c:showCatName val="0"/>
          <c:showSerName val="0"/>
          <c:showPercent val="0"/>
          <c:showBubbleSize val="0"/>
        </c:dLbls>
        <c:smooth val="0"/>
        <c:axId val="86871424"/>
        <c:axId val="86881408"/>
      </c:lineChart>
      <c:catAx>
        <c:axId val="86871424"/>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6881408"/>
        <c:crosses val="autoZero"/>
        <c:auto val="1"/>
        <c:lblAlgn val="ctr"/>
        <c:lblOffset val="100"/>
        <c:noMultiLvlLbl val="0"/>
      </c:catAx>
      <c:valAx>
        <c:axId val="86881408"/>
        <c:scaling>
          <c:orientation val="minMax"/>
        </c:scaling>
        <c:delete val="1"/>
        <c:axPos val="l"/>
        <c:numFmt formatCode="0%" sourceLinked="1"/>
        <c:majorTickMark val="out"/>
        <c:minorTickMark val="none"/>
        <c:tickLblPos val="nextTo"/>
        <c:crossAx val="868714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Diseño Pedagogico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6541-4A0C-8B59-36E352E5D52E}"/>
              </c:ext>
            </c:extLst>
          </c:dPt>
          <c:dPt>
            <c:idx val="1"/>
            <c:invertIfNegative val="0"/>
            <c:bubble3D val="0"/>
            <c:spPr>
              <a:solidFill>
                <a:srgbClr val="C00000"/>
              </a:solidFill>
            </c:spPr>
            <c:extLst>
              <c:ext xmlns:c16="http://schemas.microsoft.com/office/drawing/2014/chart" uri="{C3380CC4-5D6E-409C-BE32-E72D297353CC}">
                <c16:uniqueId val="{00000003-6541-4A0C-8B59-36E352E5D5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541-4A0C-8B59-36E352E5D5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541-4A0C-8B59-36E352E5D52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6541-4A0C-8B59-36E352E5D52E}"/>
            </c:ext>
          </c:extLst>
        </c:ser>
        <c:dLbls>
          <c:showLegendKey val="0"/>
          <c:showVal val="0"/>
          <c:showCatName val="0"/>
          <c:showSerName val="0"/>
          <c:showPercent val="0"/>
          <c:showBubbleSize val="0"/>
        </c:dLbls>
        <c:gapWidth val="150"/>
        <c:axId val="88225280"/>
        <c:axId val="88226816"/>
      </c:barChart>
      <c:catAx>
        <c:axId val="88225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226816"/>
        <c:crosses val="autoZero"/>
        <c:auto val="1"/>
        <c:lblAlgn val="ctr"/>
        <c:lblOffset val="100"/>
        <c:noMultiLvlLbl val="0"/>
      </c:catAx>
      <c:valAx>
        <c:axId val="88226816"/>
        <c:scaling>
          <c:orientation val="minMax"/>
        </c:scaling>
        <c:delete val="1"/>
        <c:axPos val="l"/>
        <c:numFmt formatCode="0%" sourceLinked="1"/>
        <c:majorTickMark val="out"/>
        <c:minorTickMark val="none"/>
        <c:tickLblPos val="nextTo"/>
        <c:crossAx val="88225280"/>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Practicas Pedagogicas</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C45D-41BA-B96F-AAA6BC533750}"/>
              </c:ext>
            </c:extLst>
          </c:dPt>
          <c:dPt>
            <c:idx val="1"/>
            <c:invertIfNegative val="0"/>
            <c:bubble3D val="0"/>
            <c:spPr>
              <a:solidFill>
                <a:srgbClr val="C00000"/>
              </a:solidFill>
            </c:spPr>
            <c:extLst>
              <c:ext xmlns:c16="http://schemas.microsoft.com/office/drawing/2014/chart" uri="{C3380CC4-5D6E-409C-BE32-E72D297353CC}">
                <c16:uniqueId val="{00000003-C45D-41BA-B96F-AAA6BC53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45D-41BA-B96F-AAA6BC53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45D-41BA-B96F-AAA6BC533750}"/>
              </c:ext>
            </c:extLst>
          </c:dPt>
          <c:dLbls>
            <c:spPr>
              <a:noFill/>
              <a:ln w="25400">
                <a:noFill/>
              </a:ln>
            </c:spPr>
            <c:txPr>
              <a:bodyPr/>
              <a:lstStyle/>
              <a:p>
                <a:pPr>
                  <a:defRPr sz="16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C45D-41BA-B96F-AAA6BC533750}"/>
            </c:ext>
          </c:extLst>
        </c:ser>
        <c:dLbls>
          <c:showLegendKey val="0"/>
          <c:showVal val="0"/>
          <c:showCatName val="0"/>
          <c:showSerName val="0"/>
          <c:showPercent val="0"/>
          <c:showBubbleSize val="0"/>
        </c:dLbls>
        <c:gapWidth val="150"/>
        <c:axId val="88259200"/>
        <c:axId val="88273280"/>
      </c:barChart>
      <c:catAx>
        <c:axId val="88259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273280"/>
        <c:crosses val="autoZero"/>
        <c:auto val="1"/>
        <c:lblAlgn val="ctr"/>
        <c:lblOffset val="100"/>
        <c:noMultiLvlLbl val="0"/>
      </c:catAx>
      <c:valAx>
        <c:axId val="88273280"/>
        <c:scaling>
          <c:orientation val="minMax"/>
        </c:scaling>
        <c:delete val="1"/>
        <c:axPos val="l"/>
        <c:numFmt formatCode="0%" sourceLinked="1"/>
        <c:majorTickMark val="out"/>
        <c:minorTickMark val="none"/>
        <c:tickLblPos val="nextTo"/>
        <c:crossAx val="88259200"/>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Gestion de aula</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5007-44A3-8BC5-761CA2CD101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007-44A3-8BC5-761CA2CD101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5007-44A3-8BC5-761CA2CD1011}"/>
            </c:ext>
          </c:extLst>
        </c:ser>
        <c:dLbls>
          <c:showLegendKey val="0"/>
          <c:showVal val="0"/>
          <c:showCatName val="0"/>
          <c:showSerName val="0"/>
          <c:showPercent val="0"/>
          <c:showBubbleSize val="0"/>
        </c:dLbls>
        <c:gapWidth val="150"/>
        <c:axId val="88303872"/>
        <c:axId val="88317952"/>
      </c:barChart>
      <c:catAx>
        <c:axId val="88303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317952"/>
        <c:crosses val="autoZero"/>
        <c:auto val="1"/>
        <c:lblAlgn val="ctr"/>
        <c:lblOffset val="100"/>
        <c:noMultiLvlLbl val="0"/>
      </c:catAx>
      <c:valAx>
        <c:axId val="88317952"/>
        <c:scaling>
          <c:orientation val="minMax"/>
        </c:scaling>
        <c:delete val="1"/>
        <c:axPos val="l"/>
        <c:numFmt formatCode="0%" sourceLinked="1"/>
        <c:majorTickMark val="out"/>
        <c:minorTickMark val="none"/>
        <c:tickLblPos val="nextTo"/>
        <c:crossAx val="88303872"/>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Seguimiento Academico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2B9A-4BD0-A240-0610FE43F9B9}"/>
              </c:ext>
            </c:extLst>
          </c:dPt>
          <c:dPt>
            <c:idx val="1"/>
            <c:invertIfNegative val="0"/>
            <c:bubble3D val="0"/>
            <c:spPr>
              <a:solidFill>
                <a:srgbClr val="C00000"/>
              </a:solidFill>
            </c:spPr>
            <c:extLst>
              <c:ext xmlns:c16="http://schemas.microsoft.com/office/drawing/2014/chart" uri="{C3380CC4-5D6E-409C-BE32-E72D297353CC}">
                <c16:uniqueId val="{00000003-2B9A-4BD0-A240-0610FE43F9B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B9A-4BD0-A240-0610FE43F9B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B9A-4BD0-A240-0610FE43F9B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2B9A-4BD0-A240-0610FE43F9B9}"/>
            </c:ext>
          </c:extLst>
        </c:ser>
        <c:dLbls>
          <c:showLegendKey val="0"/>
          <c:showVal val="0"/>
          <c:showCatName val="0"/>
          <c:showSerName val="0"/>
          <c:showPercent val="0"/>
          <c:showBubbleSize val="0"/>
        </c:dLbls>
        <c:gapWidth val="150"/>
        <c:axId val="88497536"/>
        <c:axId val="88499328"/>
      </c:barChart>
      <c:catAx>
        <c:axId val="88497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499328"/>
        <c:crosses val="autoZero"/>
        <c:auto val="1"/>
        <c:lblAlgn val="ctr"/>
        <c:lblOffset val="100"/>
        <c:noMultiLvlLbl val="0"/>
      </c:catAx>
      <c:valAx>
        <c:axId val="88499328"/>
        <c:scaling>
          <c:orientation val="minMax"/>
        </c:scaling>
        <c:delete val="1"/>
        <c:axPos val="l"/>
        <c:numFmt formatCode="0%" sourceLinked="1"/>
        <c:majorTickMark val="out"/>
        <c:minorTickMark val="none"/>
        <c:tickLblPos val="nextTo"/>
        <c:crossAx val="88497536"/>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Apoyo a la gestión académica</a:t>
            </a:r>
          </a:p>
        </c:rich>
      </c:tx>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96-4C20-80FB-ED69FA7F552B}"/>
              </c:ext>
            </c:extLst>
          </c:dPt>
          <c:dPt>
            <c:idx val="1"/>
            <c:invertIfNegative val="0"/>
            <c:bubble3D val="0"/>
            <c:spPr>
              <a:solidFill>
                <a:srgbClr val="C00000"/>
              </a:solidFill>
            </c:spPr>
            <c:extLst>
              <c:ext xmlns:c16="http://schemas.microsoft.com/office/drawing/2014/chart" uri="{C3380CC4-5D6E-409C-BE32-E72D297353CC}">
                <c16:uniqueId val="{00000003-8696-4C20-80FB-ED69FA7F55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96-4C20-80FB-ED69FA7F55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96-4C20-80FB-ED69FA7F552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8696-4C20-80FB-ED69FA7F552B}"/>
            </c:ext>
          </c:extLst>
        </c:ser>
        <c:dLbls>
          <c:showLegendKey val="0"/>
          <c:showVal val="0"/>
          <c:showCatName val="0"/>
          <c:showSerName val="0"/>
          <c:showPercent val="0"/>
          <c:showBubbleSize val="0"/>
        </c:dLbls>
        <c:gapWidth val="150"/>
        <c:axId val="85628800"/>
        <c:axId val="85630336"/>
      </c:barChart>
      <c:catAx>
        <c:axId val="85628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630336"/>
        <c:crosses val="autoZero"/>
        <c:auto val="1"/>
        <c:lblAlgn val="ctr"/>
        <c:lblOffset val="100"/>
        <c:noMultiLvlLbl val="0"/>
      </c:catAx>
      <c:valAx>
        <c:axId val="85630336"/>
        <c:scaling>
          <c:orientation val="minMax"/>
        </c:scaling>
        <c:delete val="1"/>
        <c:axPos val="l"/>
        <c:numFmt formatCode="0%" sourceLinked="1"/>
        <c:majorTickMark val="out"/>
        <c:minorTickMark val="none"/>
        <c:tickLblPos val="nextTo"/>
        <c:crossAx val="856288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Apoyo a la gestión académica</a:t>
            </a:r>
          </a:p>
        </c:rich>
      </c:tx>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4F2-4660-816D-F1765FA133D0}"/>
              </c:ext>
            </c:extLst>
          </c:dPt>
          <c:dPt>
            <c:idx val="1"/>
            <c:invertIfNegative val="0"/>
            <c:bubble3D val="0"/>
            <c:spPr>
              <a:solidFill>
                <a:srgbClr val="C00000"/>
              </a:solidFill>
            </c:spPr>
            <c:extLst>
              <c:ext xmlns:c16="http://schemas.microsoft.com/office/drawing/2014/chart" uri="{C3380CC4-5D6E-409C-BE32-E72D297353CC}">
                <c16:uniqueId val="{00000003-C4F2-4660-816D-F1765FA133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4F2-4660-816D-F1765FA133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4F2-4660-816D-F1765FA133D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8-C4F2-4660-816D-F1765FA133D0}"/>
            </c:ext>
          </c:extLst>
        </c:ser>
        <c:dLbls>
          <c:showLegendKey val="0"/>
          <c:showVal val="0"/>
          <c:showCatName val="0"/>
          <c:showSerName val="0"/>
          <c:showPercent val="0"/>
          <c:showBubbleSize val="0"/>
        </c:dLbls>
        <c:gapWidth val="150"/>
        <c:axId val="85683200"/>
        <c:axId val="85689088"/>
      </c:barChart>
      <c:catAx>
        <c:axId val="85683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689088"/>
        <c:crosses val="autoZero"/>
        <c:auto val="1"/>
        <c:lblAlgn val="ctr"/>
        <c:lblOffset val="100"/>
        <c:noMultiLvlLbl val="0"/>
      </c:catAx>
      <c:valAx>
        <c:axId val="85689088"/>
        <c:scaling>
          <c:orientation val="minMax"/>
        </c:scaling>
        <c:delete val="1"/>
        <c:axPos val="l"/>
        <c:numFmt formatCode="0%" sourceLinked="1"/>
        <c:majorTickMark val="out"/>
        <c:minorTickMark val="none"/>
        <c:tickLblPos val="nextTo"/>
        <c:crossAx val="856832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Apoyo a la gestión académica</a:t>
            </a:r>
          </a:p>
        </c:rich>
      </c:tx>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681-4F00-8D55-6384461C0442}"/>
              </c:ext>
            </c:extLst>
          </c:dPt>
          <c:dPt>
            <c:idx val="1"/>
            <c:invertIfNegative val="0"/>
            <c:bubble3D val="0"/>
            <c:spPr>
              <a:solidFill>
                <a:srgbClr val="C00000"/>
              </a:solidFill>
            </c:spPr>
            <c:extLst>
              <c:ext xmlns:c16="http://schemas.microsoft.com/office/drawing/2014/chart" uri="{C3380CC4-5D6E-409C-BE32-E72D297353CC}">
                <c16:uniqueId val="{00000003-B681-4F00-8D55-6384461C044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681-4F00-8D55-6384461C044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681-4F00-8D55-6384461C044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B681-4F00-8D55-6384461C0442}"/>
            </c:ext>
          </c:extLst>
        </c:ser>
        <c:dLbls>
          <c:showLegendKey val="0"/>
          <c:showVal val="0"/>
          <c:showCatName val="0"/>
          <c:showSerName val="0"/>
          <c:showPercent val="0"/>
          <c:showBubbleSize val="0"/>
        </c:dLbls>
        <c:gapWidth val="150"/>
        <c:axId val="85717376"/>
        <c:axId val="85718912"/>
      </c:barChart>
      <c:catAx>
        <c:axId val="85717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718912"/>
        <c:crosses val="autoZero"/>
        <c:auto val="1"/>
        <c:lblAlgn val="ctr"/>
        <c:lblOffset val="100"/>
        <c:noMultiLvlLbl val="0"/>
      </c:catAx>
      <c:valAx>
        <c:axId val="85718912"/>
        <c:scaling>
          <c:orientation val="minMax"/>
        </c:scaling>
        <c:delete val="1"/>
        <c:axPos val="l"/>
        <c:numFmt formatCode="0%" sourceLinked="1"/>
        <c:majorTickMark val="out"/>
        <c:minorTickMark val="none"/>
        <c:tickLblPos val="nextTo"/>
        <c:crossAx val="8571737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Administración de la planta fisica y de los recursos</a:t>
            </a:r>
          </a:p>
        </c:rich>
      </c:tx>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825-447E-A93C-51F914A3D5B0}"/>
              </c:ext>
            </c:extLst>
          </c:dPt>
          <c:dPt>
            <c:idx val="1"/>
            <c:invertIfNegative val="0"/>
            <c:bubble3D val="0"/>
            <c:spPr>
              <a:solidFill>
                <a:srgbClr val="C00000"/>
              </a:solidFill>
            </c:spPr>
            <c:extLst>
              <c:ext xmlns:c16="http://schemas.microsoft.com/office/drawing/2014/chart" uri="{C3380CC4-5D6E-409C-BE32-E72D297353CC}">
                <c16:uniqueId val="{00000003-8825-447E-A93C-51F914A3D5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825-447E-A93C-51F914A3D5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825-447E-A93C-51F914A3D5B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0.7142857142857143</c:v>
                </c:pt>
                <c:pt idx="1">
                  <c:v>0.14285714285714285</c:v>
                </c:pt>
                <c:pt idx="2">
                  <c:v>0.14285714285714285</c:v>
                </c:pt>
                <c:pt idx="3">
                  <c:v>0</c:v>
                </c:pt>
              </c:numCache>
            </c:numRef>
          </c:val>
          <c:extLst>
            <c:ext xmlns:c16="http://schemas.microsoft.com/office/drawing/2014/chart" uri="{C3380CC4-5D6E-409C-BE32-E72D297353CC}">
              <c16:uniqueId val="{00000008-8825-447E-A93C-51F914A3D5B0}"/>
            </c:ext>
          </c:extLst>
        </c:ser>
        <c:dLbls>
          <c:showLegendKey val="0"/>
          <c:showVal val="0"/>
          <c:showCatName val="0"/>
          <c:showSerName val="0"/>
          <c:showPercent val="0"/>
          <c:showBubbleSize val="0"/>
        </c:dLbls>
        <c:gapWidth val="150"/>
        <c:axId val="85767680"/>
        <c:axId val="85769216"/>
      </c:barChart>
      <c:catAx>
        <c:axId val="85767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5769216"/>
        <c:crosses val="autoZero"/>
        <c:auto val="1"/>
        <c:lblAlgn val="ctr"/>
        <c:lblOffset val="100"/>
        <c:noMultiLvlLbl val="0"/>
      </c:catAx>
      <c:valAx>
        <c:axId val="85769216"/>
        <c:scaling>
          <c:orientation val="minMax"/>
        </c:scaling>
        <c:delete val="1"/>
        <c:axPos val="l"/>
        <c:numFmt formatCode="0%" sourceLinked="1"/>
        <c:majorTickMark val="out"/>
        <c:minorTickMark val="none"/>
        <c:tickLblPos val="nextTo"/>
        <c:crossAx val="8576768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Administración de la planta fisica y de los recursos</a:t>
            </a:r>
          </a:p>
        </c:rich>
      </c:tx>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90F-421E-ACBB-A97EEBF5A772}"/>
              </c:ext>
            </c:extLst>
          </c:dPt>
          <c:dPt>
            <c:idx val="1"/>
            <c:invertIfNegative val="0"/>
            <c:bubble3D val="0"/>
            <c:spPr>
              <a:solidFill>
                <a:srgbClr val="C00000"/>
              </a:solidFill>
            </c:spPr>
            <c:extLst>
              <c:ext xmlns:c16="http://schemas.microsoft.com/office/drawing/2014/chart" uri="{C3380CC4-5D6E-409C-BE32-E72D297353CC}">
                <c16:uniqueId val="{00000003-A90F-421E-ACBB-A97EEBF5A77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90F-421E-ACBB-A97EEBF5A77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90F-421E-ACBB-A97EEBF5A77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c:v>
                </c:pt>
                <c:pt idx="2">
                  <c:v>0</c:v>
                </c:pt>
                <c:pt idx="3">
                  <c:v>0</c:v>
                </c:pt>
              </c:numCache>
            </c:numRef>
          </c:val>
          <c:extLst>
            <c:ext xmlns:c16="http://schemas.microsoft.com/office/drawing/2014/chart" uri="{C3380CC4-5D6E-409C-BE32-E72D297353CC}">
              <c16:uniqueId val="{00000008-A90F-421E-ACBB-A97EEBF5A772}"/>
            </c:ext>
          </c:extLst>
        </c:ser>
        <c:dLbls>
          <c:showLegendKey val="0"/>
          <c:showVal val="0"/>
          <c:showCatName val="0"/>
          <c:showSerName val="0"/>
          <c:showPercent val="0"/>
          <c:showBubbleSize val="0"/>
        </c:dLbls>
        <c:gapWidth val="150"/>
        <c:axId val="88889984"/>
        <c:axId val="88895872"/>
      </c:barChart>
      <c:catAx>
        <c:axId val="88889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8895872"/>
        <c:crosses val="autoZero"/>
        <c:auto val="1"/>
        <c:lblAlgn val="ctr"/>
        <c:lblOffset val="100"/>
        <c:noMultiLvlLbl val="0"/>
      </c:catAx>
      <c:valAx>
        <c:axId val="88895872"/>
        <c:scaling>
          <c:orientation val="minMax"/>
        </c:scaling>
        <c:delete val="1"/>
        <c:axPos val="l"/>
        <c:numFmt formatCode="0%" sourceLinked="1"/>
        <c:majorTickMark val="out"/>
        <c:minorTickMark val="none"/>
        <c:tickLblPos val="nextTo"/>
        <c:crossAx val="8888998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Administración de la planta fisica y de los recursos</a:t>
            </a:r>
          </a:p>
        </c:rich>
      </c:tx>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CFF-4E31-9DE6-734697328EA6}"/>
              </c:ext>
            </c:extLst>
          </c:dPt>
          <c:dPt>
            <c:idx val="1"/>
            <c:invertIfNegative val="0"/>
            <c:bubble3D val="0"/>
            <c:spPr>
              <a:solidFill>
                <a:srgbClr val="C00000"/>
              </a:solidFill>
            </c:spPr>
            <c:extLst>
              <c:ext xmlns:c16="http://schemas.microsoft.com/office/drawing/2014/chart" uri="{C3380CC4-5D6E-409C-BE32-E72D297353CC}">
                <c16:uniqueId val="{00000003-2CFF-4E31-9DE6-734697328E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CFF-4E31-9DE6-734697328E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CFF-4E31-9DE6-734697328EA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0.7142857142857143</c:v>
                </c:pt>
                <c:pt idx="1">
                  <c:v>0</c:v>
                </c:pt>
                <c:pt idx="2">
                  <c:v>0.2857142857142857</c:v>
                </c:pt>
                <c:pt idx="3">
                  <c:v>0</c:v>
                </c:pt>
              </c:numCache>
            </c:numRef>
          </c:val>
          <c:extLst>
            <c:ext xmlns:c16="http://schemas.microsoft.com/office/drawing/2014/chart" uri="{C3380CC4-5D6E-409C-BE32-E72D297353CC}">
              <c16:uniqueId val="{00000008-2CFF-4E31-9DE6-734697328EA6}"/>
            </c:ext>
          </c:extLst>
        </c:ser>
        <c:dLbls>
          <c:showLegendKey val="0"/>
          <c:showVal val="0"/>
          <c:showCatName val="0"/>
          <c:showSerName val="0"/>
          <c:showPercent val="0"/>
          <c:showBubbleSize val="0"/>
        </c:dLbls>
        <c:gapWidth val="150"/>
        <c:axId val="88805376"/>
        <c:axId val="88806912"/>
      </c:barChart>
      <c:catAx>
        <c:axId val="88805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8806912"/>
        <c:crosses val="autoZero"/>
        <c:auto val="1"/>
        <c:lblAlgn val="ctr"/>
        <c:lblOffset val="100"/>
        <c:noMultiLvlLbl val="0"/>
      </c:catAx>
      <c:valAx>
        <c:axId val="88806912"/>
        <c:scaling>
          <c:orientation val="minMax"/>
        </c:scaling>
        <c:delete val="1"/>
        <c:axPos val="l"/>
        <c:numFmt formatCode="0%" sourceLinked="1"/>
        <c:majorTickMark val="out"/>
        <c:minorTickMark val="none"/>
        <c:tickLblPos val="nextTo"/>
        <c:crossAx val="888053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Administración de servicios complementarios</a:t>
            </a:r>
          </a:p>
        </c:rich>
      </c:tx>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A8A-4A7E-8202-15121A25797E}"/>
              </c:ext>
            </c:extLst>
          </c:dPt>
          <c:dPt>
            <c:idx val="1"/>
            <c:invertIfNegative val="0"/>
            <c:bubble3D val="0"/>
            <c:spPr>
              <a:solidFill>
                <a:srgbClr val="C00000"/>
              </a:solidFill>
            </c:spPr>
            <c:extLst>
              <c:ext xmlns:c16="http://schemas.microsoft.com/office/drawing/2014/chart" uri="{C3380CC4-5D6E-409C-BE32-E72D297353CC}">
                <c16:uniqueId val="{00000003-FA8A-4A7E-8202-15121A2579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A8A-4A7E-8202-15121A2579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A8A-4A7E-8202-15121A25797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c:v>
                </c:pt>
                <c:pt idx="3">
                  <c:v>0.5</c:v>
                </c:pt>
              </c:numCache>
            </c:numRef>
          </c:val>
          <c:extLst>
            <c:ext xmlns:c16="http://schemas.microsoft.com/office/drawing/2014/chart" uri="{C3380CC4-5D6E-409C-BE32-E72D297353CC}">
              <c16:uniqueId val="{00000008-FA8A-4A7E-8202-15121A25797E}"/>
            </c:ext>
          </c:extLst>
        </c:ser>
        <c:dLbls>
          <c:showLegendKey val="0"/>
          <c:showVal val="0"/>
          <c:showCatName val="0"/>
          <c:showSerName val="0"/>
          <c:showPercent val="0"/>
          <c:showBubbleSize val="0"/>
        </c:dLbls>
        <c:gapWidth val="150"/>
        <c:axId val="88843392"/>
        <c:axId val="88844928"/>
      </c:barChart>
      <c:catAx>
        <c:axId val="88843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8844928"/>
        <c:crosses val="autoZero"/>
        <c:auto val="1"/>
        <c:lblAlgn val="ctr"/>
        <c:lblOffset val="100"/>
        <c:noMultiLvlLbl val="0"/>
      </c:catAx>
      <c:valAx>
        <c:axId val="88844928"/>
        <c:scaling>
          <c:orientation val="minMax"/>
        </c:scaling>
        <c:delete val="1"/>
        <c:axPos val="l"/>
        <c:numFmt formatCode="0%" sourceLinked="1"/>
        <c:majorTickMark val="out"/>
        <c:minorTickMark val="none"/>
        <c:tickLblPos val="nextTo"/>
        <c:crossAx val="8884339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Administración de servicios complementarios</a:t>
            </a:r>
          </a:p>
        </c:rich>
      </c:tx>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421-462C-B4E8-5751C8801003}"/>
              </c:ext>
            </c:extLst>
          </c:dPt>
          <c:dPt>
            <c:idx val="1"/>
            <c:invertIfNegative val="0"/>
            <c:bubble3D val="0"/>
            <c:spPr>
              <a:solidFill>
                <a:srgbClr val="C00000"/>
              </a:solidFill>
            </c:spPr>
            <c:extLst>
              <c:ext xmlns:c16="http://schemas.microsoft.com/office/drawing/2014/chart" uri="{C3380CC4-5D6E-409C-BE32-E72D297353CC}">
                <c16:uniqueId val="{00000003-B421-462C-B4E8-5751C88010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421-462C-B4E8-5751C88010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421-462C-B4E8-5751C880100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extLst>
            <c:ext xmlns:c16="http://schemas.microsoft.com/office/drawing/2014/chart" uri="{C3380CC4-5D6E-409C-BE32-E72D297353CC}">
              <c16:uniqueId val="{00000008-B421-462C-B4E8-5751C8801003}"/>
            </c:ext>
          </c:extLst>
        </c:ser>
        <c:dLbls>
          <c:showLegendKey val="0"/>
          <c:showVal val="0"/>
          <c:showCatName val="0"/>
          <c:showSerName val="0"/>
          <c:showPercent val="0"/>
          <c:showBubbleSize val="0"/>
        </c:dLbls>
        <c:gapWidth val="150"/>
        <c:axId val="88959232"/>
        <c:axId val="88969216"/>
      </c:barChart>
      <c:catAx>
        <c:axId val="88959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8969216"/>
        <c:crosses val="autoZero"/>
        <c:auto val="1"/>
        <c:lblAlgn val="ctr"/>
        <c:lblOffset val="100"/>
        <c:noMultiLvlLbl val="0"/>
      </c:catAx>
      <c:valAx>
        <c:axId val="88969216"/>
        <c:scaling>
          <c:orientation val="minMax"/>
        </c:scaling>
        <c:delete val="1"/>
        <c:axPos val="l"/>
        <c:numFmt formatCode="0%" sourceLinked="1"/>
        <c:majorTickMark val="out"/>
        <c:minorTickMark val="none"/>
        <c:tickLblPos val="nextTo"/>
        <c:crossAx val="8895923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Administración de servicios complementarios</a:t>
            </a:r>
          </a:p>
        </c:rich>
      </c:tx>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AAD-4B26-A57E-CB275E771AD7}"/>
              </c:ext>
            </c:extLst>
          </c:dPt>
          <c:dPt>
            <c:idx val="1"/>
            <c:invertIfNegative val="0"/>
            <c:bubble3D val="0"/>
            <c:spPr>
              <a:solidFill>
                <a:srgbClr val="C00000"/>
              </a:solidFill>
            </c:spPr>
            <c:extLst>
              <c:ext xmlns:c16="http://schemas.microsoft.com/office/drawing/2014/chart" uri="{C3380CC4-5D6E-409C-BE32-E72D297353CC}">
                <c16:uniqueId val="{00000003-6AAD-4B26-A57E-CB275E771AD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AAD-4B26-A57E-CB275E771AD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AAD-4B26-A57E-CB275E771AD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c:v>
                </c:pt>
                <c:pt idx="2">
                  <c:v>0.5</c:v>
                </c:pt>
                <c:pt idx="3">
                  <c:v>0</c:v>
                </c:pt>
              </c:numCache>
            </c:numRef>
          </c:val>
          <c:extLst>
            <c:ext xmlns:c16="http://schemas.microsoft.com/office/drawing/2014/chart" uri="{C3380CC4-5D6E-409C-BE32-E72D297353CC}">
              <c16:uniqueId val="{00000008-6AAD-4B26-A57E-CB275E771AD7}"/>
            </c:ext>
          </c:extLst>
        </c:ser>
        <c:dLbls>
          <c:showLegendKey val="0"/>
          <c:showVal val="0"/>
          <c:showCatName val="0"/>
          <c:showSerName val="0"/>
          <c:showPercent val="0"/>
          <c:showBubbleSize val="0"/>
        </c:dLbls>
        <c:gapWidth val="150"/>
        <c:axId val="89001344"/>
        <c:axId val="89007232"/>
      </c:barChart>
      <c:catAx>
        <c:axId val="89001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007232"/>
        <c:crosses val="autoZero"/>
        <c:auto val="1"/>
        <c:lblAlgn val="ctr"/>
        <c:lblOffset val="100"/>
        <c:noMultiLvlLbl val="0"/>
      </c:catAx>
      <c:valAx>
        <c:axId val="89007232"/>
        <c:scaling>
          <c:orientation val="minMax"/>
        </c:scaling>
        <c:delete val="1"/>
        <c:axPos val="l"/>
        <c:numFmt formatCode="0%" sourceLinked="1"/>
        <c:majorTickMark val="out"/>
        <c:minorTickMark val="none"/>
        <c:tickLblPos val="nextTo"/>
        <c:crossAx val="8900134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A LA GESTION ACADEMICA</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405-4399-A426-FAF6A3BC81C5}"/>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405-4399-A426-FAF6A3BC81C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642C-44C2-8C59-9D681070F003}"/>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B405-4399-A426-FAF6A3BC81C5}"/>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405-4399-A426-FAF6A3BC81C5}"/>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B405-4399-A426-FAF6A3BC81C5}"/>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405-4399-A426-FAF6A3BC81C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642C-44C2-8C59-9D681070F003}"/>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B405-4399-A426-FAF6A3BC81C5}"/>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405-4399-A426-FAF6A3BC81C5}"/>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B405-4399-A426-FAF6A3BC81C5}"/>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405-4399-A426-FAF6A3BC81C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642C-44C2-8C59-9D681070F003}"/>
            </c:ext>
          </c:extLst>
        </c:ser>
        <c:ser>
          <c:idx val="3"/>
          <c:order val="3"/>
          <c:tx>
            <c:v>AÑO 4</c:v>
          </c:tx>
          <c:marker>
            <c:symbol val="none"/>
          </c:marker>
          <c:dLbls>
            <c:dLbl>
              <c:idx val="0"/>
              <c:layout>
                <c:manualLayout>
                  <c:x val="-2.8591711517300143E-2"/>
                  <c:y val="-8.956229906013404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2C-44C2-8C59-9D681070F003}"/>
                </c:ext>
              </c:extLst>
            </c:dLbl>
            <c:dLbl>
              <c:idx val="1"/>
              <c:layout>
                <c:manualLayout>
                  <c:x val="-3.8455682436106538E-2"/>
                  <c:y val="-5.656566256429516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2C-44C2-8C59-9D681070F003}"/>
                </c:ext>
              </c:extLst>
            </c:dLbl>
            <c:dLbl>
              <c:idx val="3"/>
              <c:layout>
                <c:manualLayout>
                  <c:x val="-2.4241521196473607E-2"/>
                  <c:y val="-6.127946777798645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2C-44C2-8C59-9D681070F003}"/>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642C-44C2-8C59-9D681070F003}"/>
            </c:ext>
          </c:extLst>
        </c:ser>
        <c:dLbls>
          <c:showLegendKey val="0"/>
          <c:showVal val="0"/>
          <c:showCatName val="0"/>
          <c:showSerName val="0"/>
          <c:showPercent val="0"/>
          <c:showBubbleSize val="0"/>
        </c:dLbls>
        <c:smooth val="0"/>
        <c:axId val="89101056"/>
        <c:axId val="89102592"/>
      </c:lineChart>
      <c:catAx>
        <c:axId val="89101056"/>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9102592"/>
        <c:crosses val="autoZero"/>
        <c:auto val="1"/>
        <c:lblAlgn val="ctr"/>
        <c:lblOffset val="100"/>
        <c:noMultiLvlLbl val="0"/>
      </c:catAx>
      <c:valAx>
        <c:axId val="89102592"/>
        <c:scaling>
          <c:orientation val="minMax"/>
        </c:scaling>
        <c:delete val="1"/>
        <c:axPos val="l"/>
        <c:numFmt formatCode="0%" sourceLinked="1"/>
        <c:majorTickMark val="out"/>
        <c:minorTickMark val="none"/>
        <c:tickLblPos val="nextTo"/>
        <c:crossAx val="891010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893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5C-4168-BFF5-7B76D55479FC}"/>
                </c:ext>
              </c:extLst>
            </c:dLbl>
            <c:dLbl>
              <c:idx val="1"/>
              <c:layout>
                <c:manualLayout>
                  <c:x val="-5.444444444444449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5C-4168-BFF5-7B76D55479F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0.7142857142857143</c:v>
                </c:pt>
                <c:pt idx="1">
                  <c:v>0.14285714285714285</c:v>
                </c:pt>
                <c:pt idx="2">
                  <c:v>0.14285714285714285</c:v>
                </c:pt>
                <c:pt idx="3">
                  <c:v>0</c:v>
                </c:pt>
              </c:numCache>
            </c:numRef>
          </c:val>
          <c:smooth val="0"/>
          <c:extLst>
            <c:ext xmlns:c16="http://schemas.microsoft.com/office/drawing/2014/chart" uri="{C3380CC4-5D6E-409C-BE32-E72D297353CC}">
              <c16:uniqueId val="{00000002-505C-4168-BFF5-7B76D55479FC}"/>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34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5C-4168-BFF5-7B76D55479FC}"/>
                </c:ext>
              </c:extLst>
            </c:dLbl>
            <c:dLbl>
              <c:idx val="1"/>
              <c:layout>
                <c:manualLayout>
                  <c:x val="-7.3138888888888892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5C-4168-BFF5-7B76D55479FC}"/>
                </c:ext>
              </c:extLst>
            </c:dLbl>
            <c:dLbl>
              <c:idx val="2"/>
              <c:layout>
                <c:manualLayout>
                  <c:x val="-6.2027777777777779E-2"/>
                  <c:y val="-6.9306927090931891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5C-4168-BFF5-7B76D55479FC}"/>
                </c:ext>
              </c:extLst>
            </c:dLbl>
            <c:dLbl>
              <c:idx val="3"/>
              <c:layout>
                <c:manualLayout>
                  <c:x val="-3.9759210547729226E-2"/>
                  <c:y val="-0.12727274076966419"/>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5C-4168-BFF5-7B76D55479F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0.7142857142857143</c:v>
                </c:pt>
                <c:pt idx="1">
                  <c:v>0</c:v>
                </c:pt>
                <c:pt idx="2">
                  <c:v>0</c:v>
                </c:pt>
                <c:pt idx="3">
                  <c:v>0</c:v>
                </c:pt>
              </c:numCache>
            </c:numRef>
          </c:val>
          <c:smooth val="0"/>
          <c:extLst>
            <c:ext xmlns:c16="http://schemas.microsoft.com/office/drawing/2014/chart" uri="{C3380CC4-5D6E-409C-BE32-E72D297353CC}">
              <c16:uniqueId val="{00000007-505C-4168-BFF5-7B76D55479FC}"/>
            </c:ext>
          </c:extLst>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684E-3"/>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5C-4168-BFF5-7B76D55479FC}"/>
                </c:ext>
              </c:extLst>
            </c:dLbl>
            <c:dLbl>
              <c:idx val="1"/>
              <c:layout>
                <c:manualLayout>
                  <c:x val="-7.8694444444444483E-2"/>
                  <c:y val="-6.468646528486966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5C-4168-BFF5-7B76D55479FC}"/>
                </c:ext>
              </c:extLst>
            </c:dLbl>
            <c:dLbl>
              <c:idx val="2"/>
              <c:layout>
                <c:manualLayout>
                  <c:x val="-6.4805555555555561E-2"/>
                  <c:y val="-4.620461806062118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5C-4168-BFF5-7B76D55479FC}"/>
                </c:ext>
              </c:extLst>
            </c:dLbl>
            <c:dLbl>
              <c:idx val="3"/>
              <c:layout>
                <c:manualLayout>
                  <c:x val="-3.9759210547729226E-2"/>
                  <c:y val="-7.070707820536899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5C-4168-BFF5-7B76D55479F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C-505C-4168-BFF5-7B76D55479FC}"/>
            </c:ext>
          </c:extLst>
        </c:ser>
        <c:ser>
          <c:idx val="3"/>
          <c:order val="3"/>
          <c:tx>
            <c:v>AÑO 4</c:v>
          </c:tx>
          <c:marker>
            <c:symbol val="none"/>
          </c:marker>
          <c:dLbls>
            <c:dLbl>
              <c:idx val="0"/>
              <c:layout>
                <c:manualLayout>
                  <c:x val="-4.4219684611201737E-2"/>
                  <c:y val="-4.611330219898725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5C-4168-BFF5-7B76D55479FC}"/>
                </c:ext>
              </c:extLst>
            </c:dLbl>
            <c:dLbl>
              <c:idx val="1"/>
              <c:layout>
                <c:manualLayout>
                  <c:x val="-4.6394779771615005E-2"/>
                  <c:y val="-5.994729285868342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5C-4168-BFF5-7B76D55479FC}"/>
                </c:ext>
              </c:extLst>
            </c:dLbl>
            <c:dLbl>
              <c:idx val="2"/>
              <c:layout>
                <c:manualLayout>
                  <c:x val="-4.4219684611201737E-2"/>
                  <c:y val="-7.3781283518379606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5C-4168-BFF5-7B76D55479FC}"/>
                </c:ext>
              </c:extLst>
            </c:dLbl>
            <c:dLbl>
              <c:idx val="3"/>
              <c:layout>
                <c:manualLayout>
                  <c:x val="-4.2044589450788469E-2"/>
                  <c:y val="-4.611330219898725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5C-4168-BFF5-7B76D55479F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05C-4168-BFF5-7B76D55479FC}"/>
            </c:ext>
          </c:extLst>
        </c:ser>
        <c:dLbls>
          <c:showLegendKey val="0"/>
          <c:showVal val="0"/>
          <c:showCatName val="0"/>
          <c:showSerName val="0"/>
          <c:showPercent val="0"/>
          <c:showBubbleSize val="0"/>
        </c:dLbls>
        <c:smooth val="0"/>
        <c:axId val="88620032"/>
        <c:axId val="88630016"/>
      </c:lineChart>
      <c:catAx>
        <c:axId val="88620032"/>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8630016"/>
        <c:crosses val="autoZero"/>
        <c:auto val="1"/>
        <c:lblAlgn val="ctr"/>
        <c:lblOffset val="100"/>
        <c:noMultiLvlLbl val="0"/>
      </c:catAx>
      <c:valAx>
        <c:axId val="88630016"/>
        <c:scaling>
          <c:orientation val="minMax"/>
        </c:scaling>
        <c:delete val="1"/>
        <c:axPos val="l"/>
        <c:numFmt formatCode="0%" sourceLinked="1"/>
        <c:majorTickMark val="out"/>
        <c:minorTickMark val="none"/>
        <c:tickLblPos val="nextTo"/>
        <c:crossAx val="88620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ADMINISTRACION DE SERVICIOS COMPLEMENTARIOS</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FE8-46BC-9D30-52BED35783D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FE8-46BC-9D30-52BED35783D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c:v>
                </c:pt>
                <c:pt idx="3">
                  <c:v>0.5</c:v>
                </c:pt>
              </c:numCache>
            </c:numRef>
          </c:val>
          <c:smooth val="0"/>
          <c:extLst>
            <c:ext xmlns:c16="http://schemas.microsoft.com/office/drawing/2014/chart" uri="{C3380CC4-5D6E-409C-BE32-E72D297353CC}">
              <c16:uniqueId val="{00000002-01A6-45A1-A90C-DCC3E5FE69C0}"/>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FE8-46BC-9D30-52BED35783D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FE8-46BC-9D30-52BED35783DA}"/>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FE8-46BC-9D30-52BED35783DA}"/>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FE8-46BC-9D30-52BED35783D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smooth val="0"/>
          <c:extLst>
            <c:ext xmlns:c16="http://schemas.microsoft.com/office/drawing/2014/chart" uri="{C3380CC4-5D6E-409C-BE32-E72D297353CC}">
              <c16:uniqueId val="{00000007-01A6-45A1-A90C-DCC3E5FE69C0}"/>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FE8-46BC-9D30-52BED35783D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FE8-46BC-9D30-52BED35783DA}"/>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FE8-46BC-9D30-52BED35783DA}"/>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FE8-46BC-9D30-52BED35783D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C-01A6-45A1-A90C-DCC3E5FE69C0}"/>
            </c:ext>
          </c:extLst>
        </c:ser>
        <c:ser>
          <c:idx val="3"/>
          <c:order val="3"/>
          <c:tx>
            <c:v>AÑO 4</c:v>
          </c:tx>
          <c:marker>
            <c:symbol val="none"/>
          </c:marker>
          <c:dLbls>
            <c:dLbl>
              <c:idx val="0"/>
              <c:layout>
                <c:manualLayout>
                  <c:x val="-4.8569874932028273E-2"/>
                  <c:y val="-6.127946777798645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A6-45A1-A90C-DCC3E5FE69C0}"/>
                </c:ext>
              </c:extLst>
            </c:dLbl>
            <c:dLbl>
              <c:idx val="1"/>
              <c:layout>
                <c:manualLayout>
                  <c:x val="-3.5519303969548666E-2"/>
                  <c:y val="-5.1851857350603964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A6-45A1-A90C-DCC3E5FE69C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01A6-45A1-A90C-DCC3E5FE69C0}"/>
            </c:ext>
          </c:extLst>
        </c:ser>
        <c:dLbls>
          <c:showLegendKey val="0"/>
          <c:showVal val="0"/>
          <c:showCatName val="0"/>
          <c:showSerName val="0"/>
          <c:showPercent val="0"/>
          <c:showBubbleSize val="0"/>
        </c:dLbls>
        <c:smooth val="0"/>
        <c:axId val="88788992"/>
        <c:axId val="88790528"/>
      </c:lineChart>
      <c:catAx>
        <c:axId val="88788992"/>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8790528"/>
        <c:crosses val="autoZero"/>
        <c:auto val="1"/>
        <c:lblAlgn val="ctr"/>
        <c:lblOffset val="100"/>
        <c:noMultiLvlLbl val="0"/>
      </c:catAx>
      <c:valAx>
        <c:axId val="88790528"/>
        <c:scaling>
          <c:orientation val="minMax"/>
        </c:scaling>
        <c:delete val="1"/>
        <c:axPos val="l"/>
        <c:numFmt formatCode="0%" sourceLinked="1"/>
        <c:majorTickMark val="out"/>
        <c:minorTickMark val="none"/>
        <c:tickLblPos val="nextTo"/>
        <c:crossAx val="88788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7B2-429B-AA9F-8E80EDFEE12D}"/>
              </c:ext>
            </c:extLst>
          </c:dPt>
          <c:dPt>
            <c:idx val="1"/>
            <c:invertIfNegative val="0"/>
            <c:bubble3D val="0"/>
            <c:spPr>
              <a:solidFill>
                <a:srgbClr val="C00000"/>
              </a:solidFill>
            </c:spPr>
            <c:extLst>
              <c:ext xmlns:c16="http://schemas.microsoft.com/office/drawing/2014/chart" uri="{C3380CC4-5D6E-409C-BE32-E72D297353CC}">
                <c16:uniqueId val="{00000003-07B2-429B-AA9F-8E80EDFEE12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7B2-429B-AA9F-8E80EDFEE1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7B2-429B-AA9F-8E80EDFEE12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0.3</c:v>
                </c:pt>
                <c:pt idx="1">
                  <c:v>0.1</c:v>
                </c:pt>
                <c:pt idx="2">
                  <c:v>0.2</c:v>
                </c:pt>
                <c:pt idx="3">
                  <c:v>0.4</c:v>
                </c:pt>
              </c:numCache>
            </c:numRef>
          </c:val>
          <c:extLst>
            <c:ext xmlns:c16="http://schemas.microsoft.com/office/drawing/2014/chart" uri="{C3380CC4-5D6E-409C-BE32-E72D297353CC}">
              <c16:uniqueId val="{00000008-07B2-429B-AA9F-8E80EDFEE12D}"/>
            </c:ext>
          </c:extLst>
        </c:ser>
        <c:dLbls>
          <c:showLegendKey val="0"/>
          <c:showVal val="0"/>
          <c:showCatName val="0"/>
          <c:showSerName val="0"/>
          <c:showPercent val="0"/>
          <c:showBubbleSize val="0"/>
        </c:dLbls>
        <c:gapWidth val="150"/>
        <c:axId val="89150976"/>
        <c:axId val="89152512"/>
      </c:barChart>
      <c:catAx>
        <c:axId val="89150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152512"/>
        <c:crosses val="autoZero"/>
        <c:auto val="1"/>
        <c:lblAlgn val="ctr"/>
        <c:lblOffset val="100"/>
        <c:noMultiLvlLbl val="0"/>
      </c:catAx>
      <c:valAx>
        <c:axId val="89152512"/>
        <c:scaling>
          <c:orientation val="minMax"/>
        </c:scaling>
        <c:delete val="1"/>
        <c:axPos val="l"/>
        <c:numFmt formatCode="0%" sourceLinked="1"/>
        <c:majorTickMark val="out"/>
        <c:minorTickMark val="none"/>
        <c:tickLblPos val="nextTo"/>
        <c:crossAx val="8915097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13B-4DC9-B99F-AC03AD5019FC}"/>
              </c:ext>
            </c:extLst>
          </c:dPt>
          <c:dPt>
            <c:idx val="1"/>
            <c:invertIfNegative val="0"/>
            <c:bubble3D val="0"/>
            <c:spPr>
              <a:solidFill>
                <a:srgbClr val="C00000"/>
              </a:solidFill>
            </c:spPr>
            <c:extLst>
              <c:ext xmlns:c16="http://schemas.microsoft.com/office/drawing/2014/chart" uri="{C3380CC4-5D6E-409C-BE32-E72D297353CC}">
                <c16:uniqueId val="{00000003-C13B-4DC9-B99F-AC03AD5019F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13B-4DC9-B99F-AC03AD5019F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13B-4DC9-B99F-AC03AD5019F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0.1</c:v>
                </c:pt>
                <c:pt idx="2">
                  <c:v>0.2</c:v>
                </c:pt>
                <c:pt idx="3">
                  <c:v>0.4</c:v>
                </c:pt>
              </c:numCache>
            </c:numRef>
          </c:val>
          <c:extLst>
            <c:ext xmlns:c16="http://schemas.microsoft.com/office/drawing/2014/chart" uri="{C3380CC4-5D6E-409C-BE32-E72D297353CC}">
              <c16:uniqueId val="{00000008-C13B-4DC9-B99F-AC03AD5019FC}"/>
            </c:ext>
          </c:extLst>
        </c:ser>
        <c:dLbls>
          <c:showLegendKey val="0"/>
          <c:showVal val="0"/>
          <c:showCatName val="0"/>
          <c:showSerName val="0"/>
          <c:showPercent val="0"/>
          <c:showBubbleSize val="0"/>
        </c:dLbls>
        <c:gapWidth val="150"/>
        <c:axId val="89463424"/>
        <c:axId val="89469312"/>
      </c:barChart>
      <c:catAx>
        <c:axId val="89463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469312"/>
        <c:crosses val="autoZero"/>
        <c:auto val="1"/>
        <c:lblAlgn val="ctr"/>
        <c:lblOffset val="100"/>
        <c:noMultiLvlLbl val="0"/>
      </c:catAx>
      <c:valAx>
        <c:axId val="89469312"/>
        <c:scaling>
          <c:orientation val="minMax"/>
        </c:scaling>
        <c:delete val="1"/>
        <c:axPos val="l"/>
        <c:numFmt formatCode="0%" sourceLinked="1"/>
        <c:majorTickMark val="out"/>
        <c:minorTickMark val="none"/>
        <c:tickLblPos val="nextTo"/>
        <c:crossAx val="8946342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7D9-40C6-9F27-BF64180E51CB}"/>
              </c:ext>
            </c:extLst>
          </c:dPt>
          <c:dPt>
            <c:idx val="1"/>
            <c:invertIfNegative val="0"/>
            <c:bubble3D val="0"/>
            <c:spPr>
              <a:solidFill>
                <a:srgbClr val="C00000"/>
              </a:solidFill>
            </c:spPr>
            <c:extLst>
              <c:ext xmlns:c16="http://schemas.microsoft.com/office/drawing/2014/chart" uri="{C3380CC4-5D6E-409C-BE32-E72D297353CC}">
                <c16:uniqueId val="{00000003-17D9-40C6-9F27-BF64180E51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7D9-40C6-9F27-BF64180E51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7D9-40C6-9F27-BF64180E51C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0.1</c:v>
                </c:pt>
                <c:pt idx="2">
                  <c:v>0.2</c:v>
                </c:pt>
                <c:pt idx="3">
                  <c:v>0.4</c:v>
                </c:pt>
              </c:numCache>
            </c:numRef>
          </c:val>
          <c:extLst>
            <c:ext xmlns:c16="http://schemas.microsoft.com/office/drawing/2014/chart" uri="{C3380CC4-5D6E-409C-BE32-E72D297353CC}">
              <c16:uniqueId val="{00000008-17D9-40C6-9F27-BF64180E51CB}"/>
            </c:ext>
          </c:extLst>
        </c:ser>
        <c:dLbls>
          <c:showLegendKey val="0"/>
          <c:showVal val="0"/>
          <c:showCatName val="0"/>
          <c:showSerName val="0"/>
          <c:showPercent val="0"/>
          <c:showBubbleSize val="0"/>
        </c:dLbls>
        <c:gapWidth val="150"/>
        <c:axId val="89497600"/>
        <c:axId val="89499136"/>
      </c:barChart>
      <c:catAx>
        <c:axId val="89497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499136"/>
        <c:crosses val="autoZero"/>
        <c:auto val="1"/>
        <c:lblAlgn val="ctr"/>
        <c:lblOffset val="100"/>
        <c:noMultiLvlLbl val="0"/>
      </c:catAx>
      <c:valAx>
        <c:axId val="89499136"/>
        <c:scaling>
          <c:orientation val="minMax"/>
        </c:scaling>
        <c:delete val="1"/>
        <c:axPos val="l"/>
        <c:numFmt formatCode="0%" sourceLinked="1"/>
        <c:majorTickMark val="out"/>
        <c:minorTickMark val="none"/>
        <c:tickLblPos val="nextTo"/>
        <c:crossAx val="8949760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TALENTO HUMANO</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68D8-4933-A1FA-1AA097259B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1-1D04-4CEA-AF10-E31D16042562}"/>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8D8-4933-A1FA-1AA097259B0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68D8-4933-A1FA-1AA097259B0A}"/>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8D8-4933-A1FA-1AA097259B0A}"/>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68D8-4933-A1FA-1AA097259B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0.3</c:v>
                </c:pt>
                <c:pt idx="1">
                  <c:v>0.1</c:v>
                </c:pt>
                <c:pt idx="2">
                  <c:v>0.2</c:v>
                </c:pt>
                <c:pt idx="3">
                  <c:v>0.4</c:v>
                </c:pt>
              </c:numCache>
            </c:numRef>
          </c:val>
          <c:smooth val="0"/>
          <c:extLst>
            <c:ext xmlns:c16="http://schemas.microsoft.com/office/drawing/2014/chart" uri="{C3380CC4-5D6E-409C-BE32-E72D297353CC}">
              <c16:uniqueId val="{00000006-1D04-4CEA-AF10-E31D16042562}"/>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8D8-4933-A1FA-1AA097259B0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68D8-4933-A1FA-1AA097259B0A}"/>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8D8-4933-A1FA-1AA097259B0A}"/>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68D8-4933-A1FA-1AA097259B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0.3</c:v>
                </c:pt>
                <c:pt idx="1">
                  <c:v>0.1</c:v>
                </c:pt>
                <c:pt idx="2">
                  <c:v>0.2</c:v>
                </c:pt>
                <c:pt idx="3">
                  <c:v>0.4</c:v>
                </c:pt>
              </c:numCache>
            </c:numRef>
          </c:val>
          <c:smooth val="0"/>
          <c:extLst>
            <c:ext xmlns:c16="http://schemas.microsoft.com/office/drawing/2014/chart" uri="{C3380CC4-5D6E-409C-BE32-E72D297353CC}">
              <c16:uniqueId val="{0000000B-1D04-4CEA-AF10-E31D16042562}"/>
            </c:ext>
          </c:extLst>
        </c:ser>
        <c:ser>
          <c:idx val="3"/>
          <c:order val="3"/>
          <c:tx>
            <c:v>AÑO 2014</c:v>
          </c:tx>
          <c:marker>
            <c:symbol val="none"/>
          </c:marker>
          <c:dLbls>
            <c:dLbl>
              <c:idx val="0"/>
              <c:layout>
                <c:manualLayout>
                  <c:x val="-4.4219684611201737E-2"/>
                  <c:y val="-7.530675829977202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04-4CEA-AF10-E31D16042562}"/>
                </c:ext>
              </c:extLst>
            </c:dLbl>
            <c:dLbl>
              <c:idx val="1"/>
              <c:layout>
                <c:manualLayout>
                  <c:x val="-9.4181620445894509E-3"/>
                  <c:y val="-6.118674111856476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04-4CEA-AF10-E31D16042562}"/>
                </c:ext>
              </c:extLst>
            </c:dLbl>
            <c:dLbl>
              <c:idx val="2"/>
              <c:layout>
                <c:manualLayout>
                  <c:x val="-4.1925044850633475E-2"/>
                  <c:y val="-9.4133447874715045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04-4CEA-AF10-E31D16042562}"/>
                </c:ext>
              </c:extLst>
            </c:dLbl>
            <c:dLbl>
              <c:idx val="3"/>
              <c:layout>
                <c:manualLayout>
                  <c:x val="-3.3344208809135398E-2"/>
                  <c:y val="-8.9426775480979284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04-4CEA-AF10-E31D1604256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1D04-4CEA-AF10-E31D16042562}"/>
            </c:ext>
          </c:extLst>
        </c:ser>
        <c:dLbls>
          <c:showLegendKey val="0"/>
          <c:showVal val="0"/>
          <c:showCatName val="0"/>
          <c:showSerName val="0"/>
          <c:showPercent val="0"/>
          <c:showBubbleSize val="0"/>
        </c:dLbls>
        <c:smooth val="0"/>
        <c:axId val="89597440"/>
        <c:axId val="89598976"/>
      </c:lineChart>
      <c:catAx>
        <c:axId val="89597440"/>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9598976"/>
        <c:crosses val="autoZero"/>
        <c:auto val="1"/>
        <c:lblAlgn val="ctr"/>
        <c:lblOffset val="100"/>
        <c:noMultiLvlLbl val="0"/>
      </c:catAx>
      <c:valAx>
        <c:axId val="89598976"/>
        <c:scaling>
          <c:orientation val="minMax"/>
        </c:scaling>
        <c:delete val="1"/>
        <c:axPos val="l"/>
        <c:numFmt formatCode="0%" sourceLinked="1"/>
        <c:majorTickMark val="out"/>
        <c:minorTickMark val="none"/>
        <c:tickLblPos val="nextTo"/>
        <c:crossAx val="895974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FC7-49DB-96FF-87F5CBE5FF0F}"/>
              </c:ext>
            </c:extLst>
          </c:dPt>
          <c:dPt>
            <c:idx val="1"/>
            <c:invertIfNegative val="0"/>
            <c:bubble3D val="0"/>
            <c:spPr>
              <a:solidFill>
                <a:srgbClr val="C00000"/>
              </a:solidFill>
            </c:spPr>
            <c:extLst>
              <c:ext xmlns:c16="http://schemas.microsoft.com/office/drawing/2014/chart" uri="{C3380CC4-5D6E-409C-BE32-E72D297353CC}">
                <c16:uniqueId val="{00000003-3FC7-49DB-96FF-87F5CBE5FF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FC7-49DB-96FF-87F5CBE5FF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FC7-49DB-96FF-87F5CBE5FF0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3FC7-49DB-96FF-87F5CBE5FF0F}"/>
            </c:ext>
          </c:extLst>
        </c:ser>
        <c:dLbls>
          <c:showLegendKey val="0"/>
          <c:showVal val="0"/>
          <c:showCatName val="0"/>
          <c:showSerName val="0"/>
          <c:showPercent val="0"/>
          <c:showBubbleSize val="0"/>
        </c:dLbls>
        <c:gapWidth val="150"/>
        <c:axId val="89639936"/>
        <c:axId val="89645824"/>
      </c:barChart>
      <c:catAx>
        <c:axId val="89639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645824"/>
        <c:crosses val="autoZero"/>
        <c:auto val="1"/>
        <c:lblAlgn val="ctr"/>
        <c:lblOffset val="100"/>
        <c:noMultiLvlLbl val="0"/>
      </c:catAx>
      <c:valAx>
        <c:axId val="89645824"/>
        <c:scaling>
          <c:orientation val="minMax"/>
        </c:scaling>
        <c:delete val="1"/>
        <c:axPos val="l"/>
        <c:numFmt formatCode="0%" sourceLinked="1"/>
        <c:majorTickMark val="out"/>
        <c:minorTickMark val="none"/>
        <c:tickLblPos val="nextTo"/>
        <c:crossAx val="8963993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870-4EFB-A553-D8DA8DA65FD6}"/>
              </c:ext>
            </c:extLst>
          </c:dPt>
          <c:dPt>
            <c:idx val="1"/>
            <c:invertIfNegative val="0"/>
            <c:bubble3D val="0"/>
            <c:spPr>
              <a:solidFill>
                <a:srgbClr val="C00000"/>
              </a:solidFill>
            </c:spPr>
            <c:extLst>
              <c:ext xmlns:c16="http://schemas.microsoft.com/office/drawing/2014/chart" uri="{C3380CC4-5D6E-409C-BE32-E72D297353CC}">
                <c16:uniqueId val="{00000003-5870-4EFB-A553-D8DA8DA65F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870-4EFB-A553-D8DA8DA65F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870-4EFB-A553-D8DA8DA65FD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5870-4EFB-A553-D8DA8DA65FD6}"/>
            </c:ext>
          </c:extLst>
        </c:ser>
        <c:dLbls>
          <c:showLegendKey val="0"/>
          <c:showVal val="0"/>
          <c:showCatName val="0"/>
          <c:showSerName val="0"/>
          <c:showPercent val="0"/>
          <c:showBubbleSize val="0"/>
        </c:dLbls>
        <c:gapWidth val="150"/>
        <c:axId val="89743744"/>
        <c:axId val="89745280"/>
      </c:barChart>
      <c:catAx>
        <c:axId val="89743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745280"/>
        <c:crosses val="autoZero"/>
        <c:auto val="1"/>
        <c:lblAlgn val="ctr"/>
        <c:lblOffset val="100"/>
        <c:noMultiLvlLbl val="0"/>
      </c:catAx>
      <c:valAx>
        <c:axId val="89745280"/>
        <c:scaling>
          <c:orientation val="minMax"/>
        </c:scaling>
        <c:delete val="1"/>
        <c:axPos val="l"/>
        <c:numFmt formatCode="0%" sourceLinked="1"/>
        <c:majorTickMark val="out"/>
        <c:minorTickMark val="none"/>
        <c:tickLblPos val="nextTo"/>
        <c:crossAx val="8974374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430-452F-A6C2-EA755A17C68A}"/>
              </c:ext>
            </c:extLst>
          </c:dPt>
          <c:dPt>
            <c:idx val="1"/>
            <c:invertIfNegative val="0"/>
            <c:bubble3D val="0"/>
            <c:spPr>
              <a:solidFill>
                <a:srgbClr val="C00000"/>
              </a:solidFill>
            </c:spPr>
            <c:extLst>
              <c:ext xmlns:c16="http://schemas.microsoft.com/office/drawing/2014/chart" uri="{C3380CC4-5D6E-409C-BE32-E72D297353CC}">
                <c16:uniqueId val="{00000003-0430-452F-A6C2-EA755A17C68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430-452F-A6C2-EA755A17C68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430-452F-A6C2-EA755A17C68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0430-452F-A6C2-EA755A17C68A}"/>
            </c:ext>
          </c:extLst>
        </c:ser>
        <c:dLbls>
          <c:showLegendKey val="0"/>
          <c:showVal val="0"/>
          <c:showCatName val="0"/>
          <c:showSerName val="0"/>
          <c:showPercent val="0"/>
          <c:showBubbleSize val="0"/>
        </c:dLbls>
        <c:gapWidth val="150"/>
        <c:axId val="89785856"/>
        <c:axId val="89787392"/>
      </c:barChart>
      <c:catAx>
        <c:axId val="89785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9787392"/>
        <c:crosses val="autoZero"/>
        <c:auto val="1"/>
        <c:lblAlgn val="ctr"/>
        <c:lblOffset val="100"/>
        <c:noMultiLvlLbl val="0"/>
      </c:catAx>
      <c:valAx>
        <c:axId val="89787392"/>
        <c:scaling>
          <c:orientation val="minMax"/>
        </c:scaling>
        <c:delete val="1"/>
        <c:axPos val="l"/>
        <c:numFmt formatCode="0%" sourceLinked="1"/>
        <c:majorTickMark val="out"/>
        <c:minorTickMark val="none"/>
        <c:tickLblPos val="nextTo"/>
        <c:crossAx val="8978585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FINANCIERO Y CONTABLE</a:t>
            </a:r>
          </a:p>
        </c:rich>
      </c:tx>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E10-47EC-9963-55C04DEC290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E10-47EC-9963-55C04DEC29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2-B9A7-4893-9F9C-08FA4FEABAFF}"/>
            </c:ext>
          </c:extLst>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E10-47EC-9963-55C04DEC290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E10-47EC-9963-55C04DEC290A}"/>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E10-47EC-9963-55C04DEC290A}"/>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E10-47EC-9963-55C04DEC29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7-B9A7-4893-9F9C-08FA4FEABAFF}"/>
            </c:ext>
          </c:extLst>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E10-47EC-9963-55C04DEC290A}"/>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E10-47EC-9963-55C04DEC290A}"/>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E10-47EC-9963-55C04DEC290A}"/>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E10-47EC-9963-55C04DEC290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C-B9A7-4893-9F9C-08FA4FEABAFF}"/>
            </c:ext>
          </c:extLst>
        </c:ser>
        <c:ser>
          <c:idx val="3"/>
          <c:order val="3"/>
          <c:tx>
            <c:v>AÑO 2014</c:v>
          </c:tx>
          <c:marker>
            <c:symbol val="none"/>
          </c:marker>
          <c:dLbls>
            <c:dLbl>
              <c:idx val="0"/>
              <c:layout>
                <c:manualLayout>
                  <c:x val="-5.9445350734094619E-2"/>
                  <c:y val="-6.127946777798645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A7-4893-9F9C-08FA4FEABAFF}"/>
                </c:ext>
              </c:extLst>
            </c:dLbl>
            <c:dLbl>
              <c:idx val="1"/>
              <c:layout>
                <c:manualLayout>
                  <c:x val="-4.2044589450788469E-2"/>
                  <c:y val="-6.127946777798645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A7-4893-9F9C-08FA4FEABAFF}"/>
                </c:ext>
              </c:extLst>
            </c:dLbl>
            <c:dLbl>
              <c:idx val="2"/>
              <c:layout>
                <c:manualLayout>
                  <c:x val="-5.2920065252854816E-2"/>
                  <c:y val="-5.65656625642951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A7-4893-9F9C-08FA4FEABAFF}"/>
                </c:ext>
              </c:extLst>
            </c:dLbl>
            <c:dLbl>
              <c:idx val="3"/>
              <c:layout>
                <c:manualLayout>
                  <c:x val="-5.0744970092441541E-2"/>
                  <c:y val="-6.127946777798645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A7-4893-9F9C-08FA4FEABAF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9A7-4893-9F9C-08FA4FEABAFF}"/>
            </c:ext>
          </c:extLst>
        </c:ser>
        <c:dLbls>
          <c:showLegendKey val="0"/>
          <c:showVal val="0"/>
          <c:showCatName val="0"/>
          <c:showSerName val="0"/>
          <c:showPercent val="0"/>
          <c:showBubbleSize val="0"/>
        </c:dLbls>
        <c:smooth val="0"/>
        <c:axId val="89907200"/>
        <c:axId val="89908736"/>
      </c:lineChart>
      <c:catAx>
        <c:axId val="89907200"/>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89908736"/>
        <c:crosses val="autoZero"/>
        <c:auto val="1"/>
        <c:lblAlgn val="ctr"/>
        <c:lblOffset val="100"/>
        <c:noMultiLvlLbl val="0"/>
      </c:catAx>
      <c:valAx>
        <c:axId val="89908736"/>
        <c:scaling>
          <c:orientation val="minMax"/>
        </c:scaling>
        <c:delete val="1"/>
        <c:axPos val="l"/>
        <c:numFmt formatCode="0%" sourceLinked="1"/>
        <c:majorTickMark val="out"/>
        <c:minorTickMark val="none"/>
        <c:tickLblPos val="nextTo"/>
        <c:crossAx val="899072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Apoyo a la gestión académica</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C051-42B4-9961-D7145C2EB5DF}"/>
              </c:ext>
            </c:extLst>
          </c:dPt>
          <c:dPt>
            <c:idx val="1"/>
            <c:invertIfNegative val="0"/>
            <c:bubble3D val="0"/>
            <c:spPr>
              <a:solidFill>
                <a:srgbClr val="C00000"/>
              </a:solidFill>
            </c:spPr>
            <c:extLst>
              <c:ext xmlns:c16="http://schemas.microsoft.com/office/drawing/2014/chart" uri="{C3380CC4-5D6E-409C-BE32-E72D297353CC}">
                <c16:uniqueId val="{00000003-C051-42B4-9961-D7145C2EB5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051-42B4-9961-D7145C2EB5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051-42B4-9961-D7145C2EB5D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C051-42B4-9961-D7145C2EB5DF}"/>
            </c:ext>
          </c:extLst>
        </c:ser>
        <c:dLbls>
          <c:showLegendKey val="0"/>
          <c:showVal val="0"/>
          <c:showCatName val="0"/>
          <c:showSerName val="0"/>
          <c:showPercent val="0"/>
          <c:showBubbleSize val="0"/>
        </c:dLbls>
        <c:gapWidth val="150"/>
        <c:axId val="89228800"/>
        <c:axId val="89230336"/>
      </c:barChart>
      <c:catAx>
        <c:axId val="89228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9230336"/>
        <c:crosses val="autoZero"/>
        <c:auto val="1"/>
        <c:lblAlgn val="ctr"/>
        <c:lblOffset val="100"/>
        <c:noMultiLvlLbl val="0"/>
      </c:catAx>
      <c:valAx>
        <c:axId val="89230336"/>
        <c:scaling>
          <c:orientation val="minMax"/>
        </c:scaling>
        <c:delete val="1"/>
        <c:axPos val="l"/>
        <c:numFmt formatCode="0%" sourceLinked="1"/>
        <c:majorTickMark val="out"/>
        <c:minorTickMark val="none"/>
        <c:tickLblPos val="nextTo"/>
        <c:crossAx val="89228800"/>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Administración de la planta fisica y de los recursos
</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40EB-4E9F-9987-4C9859978E51}"/>
              </c:ext>
            </c:extLst>
          </c:dPt>
          <c:dPt>
            <c:idx val="1"/>
            <c:invertIfNegative val="0"/>
            <c:bubble3D val="0"/>
            <c:spPr>
              <a:solidFill>
                <a:srgbClr val="C00000"/>
              </a:solidFill>
            </c:spPr>
            <c:extLst>
              <c:ext xmlns:c16="http://schemas.microsoft.com/office/drawing/2014/chart" uri="{C3380CC4-5D6E-409C-BE32-E72D297353CC}">
                <c16:uniqueId val="{00000003-40EB-4E9F-9987-4C9859978E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0EB-4E9F-9987-4C9859978E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0EB-4E9F-9987-4C9859978E5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40EB-4E9F-9987-4C9859978E51}"/>
            </c:ext>
          </c:extLst>
        </c:ser>
        <c:dLbls>
          <c:showLegendKey val="0"/>
          <c:showVal val="0"/>
          <c:showCatName val="0"/>
          <c:showSerName val="0"/>
          <c:showPercent val="0"/>
          <c:showBubbleSize val="0"/>
        </c:dLbls>
        <c:gapWidth val="150"/>
        <c:axId val="89336448"/>
        <c:axId val="89342336"/>
      </c:barChart>
      <c:catAx>
        <c:axId val="89336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9342336"/>
        <c:crosses val="autoZero"/>
        <c:auto val="1"/>
        <c:lblAlgn val="ctr"/>
        <c:lblOffset val="100"/>
        <c:noMultiLvlLbl val="0"/>
      </c:catAx>
      <c:valAx>
        <c:axId val="89342336"/>
        <c:scaling>
          <c:orientation val="minMax"/>
        </c:scaling>
        <c:delete val="1"/>
        <c:axPos val="l"/>
        <c:numFmt formatCode="0%" sourceLinked="1"/>
        <c:majorTickMark val="out"/>
        <c:minorTickMark val="none"/>
        <c:tickLblPos val="nextTo"/>
        <c:crossAx val="89336448"/>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Administración de servicios complementarios</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2EFA-445F-9542-EE17B8AA1B0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EFA-445F-9542-EE17B8AA1B0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2EFA-445F-9542-EE17B8AA1B04}"/>
            </c:ext>
          </c:extLst>
        </c:ser>
        <c:dLbls>
          <c:showLegendKey val="0"/>
          <c:showVal val="0"/>
          <c:showCatName val="0"/>
          <c:showSerName val="0"/>
          <c:showPercent val="0"/>
          <c:showBubbleSize val="0"/>
        </c:dLbls>
        <c:gapWidth val="150"/>
        <c:axId val="89360640"/>
        <c:axId val="89366528"/>
      </c:barChart>
      <c:catAx>
        <c:axId val="89360640"/>
        <c:scaling>
          <c:orientation val="minMax"/>
        </c:scaling>
        <c:delete val="1"/>
        <c:axPos val="b"/>
        <c:majorTickMark val="out"/>
        <c:minorTickMark val="none"/>
        <c:tickLblPos val="nextTo"/>
        <c:crossAx val="89366528"/>
        <c:crosses val="autoZero"/>
        <c:auto val="1"/>
        <c:lblAlgn val="ctr"/>
        <c:lblOffset val="100"/>
        <c:noMultiLvlLbl val="0"/>
      </c:catAx>
      <c:valAx>
        <c:axId val="89366528"/>
        <c:scaling>
          <c:orientation val="minMax"/>
        </c:scaling>
        <c:delete val="1"/>
        <c:axPos val="l"/>
        <c:numFmt formatCode="0%" sourceLinked="1"/>
        <c:majorTickMark val="out"/>
        <c:minorTickMark val="none"/>
        <c:tickLblPos val="nextTo"/>
        <c:crossAx val="89360640"/>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Talento Humano</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9870-4579-A447-316A0695F0D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70-4579-A447-316A0695F0D7}"/>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9870-4579-A447-316A0695F0D7}"/>
            </c:ext>
          </c:extLst>
        </c:ser>
        <c:dLbls>
          <c:showLegendKey val="0"/>
          <c:showVal val="0"/>
          <c:showCatName val="0"/>
          <c:showSerName val="0"/>
          <c:showPercent val="0"/>
          <c:showBubbleSize val="0"/>
        </c:dLbls>
        <c:gapWidth val="150"/>
        <c:axId val="89417216"/>
        <c:axId val="89418752"/>
      </c:barChart>
      <c:catAx>
        <c:axId val="894172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9418752"/>
        <c:crosses val="autoZero"/>
        <c:auto val="1"/>
        <c:lblAlgn val="ctr"/>
        <c:lblOffset val="100"/>
        <c:noMultiLvlLbl val="0"/>
      </c:catAx>
      <c:valAx>
        <c:axId val="89418752"/>
        <c:scaling>
          <c:orientation val="minMax"/>
        </c:scaling>
        <c:delete val="1"/>
        <c:axPos val="l"/>
        <c:numFmt formatCode="0%" sourceLinked="1"/>
        <c:majorTickMark val="out"/>
        <c:minorTickMark val="none"/>
        <c:tickLblPos val="nextTo"/>
        <c:crossAx val="89417216"/>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Apoyo financiero y contable</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EF1-41DC-AE0D-8FB2951AC264}"/>
              </c:ext>
            </c:extLst>
          </c:dPt>
          <c:dPt>
            <c:idx val="1"/>
            <c:invertIfNegative val="0"/>
            <c:bubble3D val="0"/>
            <c:spPr>
              <a:solidFill>
                <a:srgbClr val="C00000"/>
              </a:solidFill>
            </c:spPr>
            <c:extLst>
              <c:ext xmlns:c16="http://schemas.microsoft.com/office/drawing/2014/chart" uri="{C3380CC4-5D6E-409C-BE32-E72D297353CC}">
                <c16:uniqueId val="{00000003-DEF1-41DC-AE0D-8FB2951AC2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EF1-41DC-AE0D-8FB2951AC2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EF1-41DC-AE0D-8FB2951AC26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DEF1-41DC-AE0D-8FB2951AC264}"/>
            </c:ext>
          </c:extLst>
        </c:ser>
        <c:dLbls>
          <c:showLegendKey val="0"/>
          <c:showVal val="0"/>
          <c:showCatName val="0"/>
          <c:showSerName val="0"/>
          <c:showPercent val="0"/>
          <c:showBubbleSize val="0"/>
        </c:dLbls>
        <c:gapWidth val="150"/>
        <c:axId val="89447040"/>
        <c:axId val="89452928"/>
      </c:barChart>
      <c:catAx>
        <c:axId val="89447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9452928"/>
        <c:crosses val="autoZero"/>
        <c:auto val="1"/>
        <c:lblAlgn val="ctr"/>
        <c:lblOffset val="100"/>
        <c:noMultiLvlLbl val="0"/>
      </c:catAx>
      <c:valAx>
        <c:axId val="89452928"/>
        <c:scaling>
          <c:orientation val="minMax"/>
        </c:scaling>
        <c:delete val="1"/>
        <c:axPos val="l"/>
        <c:numFmt formatCode="0%" sourceLinked="1"/>
        <c:majorTickMark val="out"/>
        <c:minorTickMark val="none"/>
        <c:tickLblPos val="nextTo"/>
        <c:crossAx val="89447040"/>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Accesibilidad</a:t>
            </a:r>
          </a:p>
        </c:rich>
      </c:tx>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E84-46C4-9CFF-46FB6C7C7B51}"/>
              </c:ext>
            </c:extLst>
          </c:dPt>
          <c:dPt>
            <c:idx val="1"/>
            <c:invertIfNegative val="0"/>
            <c:bubble3D val="0"/>
            <c:spPr>
              <a:solidFill>
                <a:srgbClr val="C00000"/>
              </a:solidFill>
            </c:spPr>
            <c:extLst>
              <c:ext xmlns:c16="http://schemas.microsoft.com/office/drawing/2014/chart" uri="{C3380CC4-5D6E-409C-BE32-E72D297353CC}">
                <c16:uniqueId val="{00000003-2E84-46C4-9CFF-46FB6C7C7B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E84-46C4-9CFF-46FB6C7C7B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E84-46C4-9CFF-46FB6C7C7B5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c:v>
                </c:pt>
                <c:pt idx="2">
                  <c:v>0.25</c:v>
                </c:pt>
                <c:pt idx="3">
                  <c:v>0.5</c:v>
                </c:pt>
              </c:numCache>
            </c:numRef>
          </c:val>
          <c:extLst>
            <c:ext xmlns:c16="http://schemas.microsoft.com/office/drawing/2014/chart" uri="{C3380CC4-5D6E-409C-BE32-E72D297353CC}">
              <c16:uniqueId val="{00000008-2E84-46C4-9CFF-46FB6C7C7B51}"/>
            </c:ext>
          </c:extLst>
        </c:ser>
        <c:dLbls>
          <c:showLegendKey val="0"/>
          <c:showVal val="0"/>
          <c:showCatName val="0"/>
          <c:showSerName val="0"/>
          <c:showPercent val="0"/>
          <c:showBubbleSize val="0"/>
        </c:dLbls>
        <c:gapWidth val="150"/>
        <c:axId val="87991424"/>
        <c:axId val="87992960"/>
      </c:barChart>
      <c:catAx>
        <c:axId val="8799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7992960"/>
        <c:crosses val="autoZero"/>
        <c:auto val="1"/>
        <c:lblAlgn val="ctr"/>
        <c:lblOffset val="100"/>
        <c:noMultiLvlLbl val="0"/>
      </c:catAx>
      <c:valAx>
        <c:axId val="87992960"/>
        <c:scaling>
          <c:orientation val="minMax"/>
        </c:scaling>
        <c:delete val="1"/>
        <c:axPos val="l"/>
        <c:numFmt formatCode="0%" sourceLinked="1"/>
        <c:majorTickMark val="out"/>
        <c:minorTickMark val="none"/>
        <c:tickLblPos val="nextTo"/>
        <c:crossAx val="8799142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Accesibilidad</a:t>
            </a:r>
          </a:p>
        </c:rich>
      </c:tx>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4BC-43C7-97F2-5A94170E7509}"/>
              </c:ext>
            </c:extLst>
          </c:dPt>
          <c:dPt>
            <c:idx val="1"/>
            <c:invertIfNegative val="0"/>
            <c:bubble3D val="0"/>
            <c:spPr>
              <a:solidFill>
                <a:srgbClr val="C00000"/>
              </a:solidFill>
            </c:spPr>
            <c:extLst>
              <c:ext xmlns:c16="http://schemas.microsoft.com/office/drawing/2014/chart" uri="{C3380CC4-5D6E-409C-BE32-E72D297353CC}">
                <c16:uniqueId val="{00000003-14BC-43C7-97F2-5A94170E75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4BC-43C7-97F2-5A94170E75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4BC-43C7-97F2-5A94170E750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c:v>
                </c:pt>
                <c:pt idx="2">
                  <c:v>0.25</c:v>
                </c:pt>
                <c:pt idx="3">
                  <c:v>0.5</c:v>
                </c:pt>
              </c:numCache>
            </c:numRef>
          </c:val>
          <c:extLst>
            <c:ext xmlns:c16="http://schemas.microsoft.com/office/drawing/2014/chart" uri="{C3380CC4-5D6E-409C-BE32-E72D297353CC}">
              <c16:uniqueId val="{00000008-14BC-43C7-97F2-5A94170E7509}"/>
            </c:ext>
          </c:extLst>
        </c:ser>
        <c:dLbls>
          <c:showLegendKey val="0"/>
          <c:showVal val="0"/>
          <c:showCatName val="0"/>
          <c:showSerName val="0"/>
          <c:showPercent val="0"/>
          <c:showBubbleSize val="0"/>
        </c:dLbls>
        <c:gapWidth val="150"/>
        <c:axId val="88160512"/>
        <c:axId val="88170496"/>
      </c:barChart>
      <c:catAx>
        <c:axId val="88160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88170496"/>
        <c:crosses val="autoZero"/>
        <c:auto val="1"/>
        <c:lblAlgn val="ctr"/>
        <c:lblOffset val="100"/>
        <c:noMultiLvlLbl val="0"/>
      </c:catAx>
      <c:valAx>
        <c:axId val="88170496"/>
        <c:scaling>
          <c:orientation val="minMax"/>
        </c:scaling>
        <c:delete val="1"/>
        <c:axPos val="l"/>
        <c:numFmt formatCode="0%" sourceLinked="1"/>
        <c:majorTickMark val="out"/>
        <c:minorTickMark val="none"/>
        <c:tickLblPos val="nextTo"/>
        <c:crossAx val="8816051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Accesibilidad</a:t>
            </a:r>
          </a:p>
        </c:rich>
      </c:tx>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FCC-4538-A8A7-6940FD903B13}"/>
              </c:ext>
            </c:extLst>
          </c:dPt>
          <c:dPt>
            <c:idx val="1"/>
            <c:invertIfNegative val="0"/>
            <c:bubble3D val="0"/>
            <c:spPr>
              <a:solidFill>
                <a:srgbClr val="C00000"/>
              </a:solidFill>
            </c:spPr>
            <c:extLst>
              <c:ext xmlns:c16="http://schemas.microsoft.com/office/drawing/2014/chart" uri="{C3380CC4-5D6E-409C-BE32-E72D297353CC}">
                <c16:uniqueId val="{00000003-7FCC-4538-A8A7-6940FD903B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FCC-4538-A8A7-6940FD903B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FCC-4538-A8A7-6940FD903B1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7FCC-4538-A8A7-6940FD903B13}"/>
            </c:ext>
          </c:extLst>
        </c:ser>
        <c:dLbls>
          <c:showLegendKey val="0"/>
          <c:showVal val="0"/>
          <c:showCatName val="0"/>
          <c:showSerName val="0"/>
          <c:showPercent val="0"/>
          <c:showBubbleSize val="0"/>
        </c:dLbls>
        <c:gapWidth val="150"/>
        <c:axId val="88210816"/>
        <c:axId val="90571904"/>
      </c:barChart>
      <c:catAx>
        <c:axId val="88210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571904"/>
        <c:crosses val="autoZero"/>
        <c:auto val="1"/>
        <c:lblAlgn val="ctr"/>
        <c:lblOffset val="100"/>
        <c:noMultiLvlLbl val="0"/>
      </c:catAx>
      <c:valAx>
        <c:axId val="90571904"/>
        <c:scaling>
          <c:orientation val="minMax"/>
        </c:scaling>
        <c:delete val="1"/>
        <c:axPos val="l"/>
        <c:numFmt formatCode="0%" sourceLinked="1"/>
        <c:majorTickMark val="out"/>
        <c:minorTickMark val="none"/>
        <c:tickLblPos val="nextTo"/>
        <c:crossAx val="8821081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Proyección a la comunidad</a:t>
            </a:r>
          </a:p>
        </c:rich>
      </c:tx>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45E-4105-8989-3265CB1E8553}"/>
              </c:ext>
            </c:extLst>
          </c:dPt>
          <c:dPt>
            <c:idx val="1"/>
            <c:invertIfNegative val="0"/>
            <c:bubble3D val="0"/>
            <c:spPr>
              <a:solidFill>
                <a:srgbClr val="C00000"/>
              </a:solidFill>
            </c:spPr>
            <c:extLst>
              <c:ext xmlns:c16="http://schemas.microsoft.com/office/drawing/2014/chart" uri="{C3380CC4-5D6E-409C-BE32-E72D297353CC}">
                <c16:uniqueId val="{00000003-045E-4105-8989-3265CB1E855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45E-4105-8989-3265CB1E855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45E-4105-8989-3265CB1E855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045E-4105-8989-3265CB1E8553}"/>
            </c:ext>
          </c:extLst>
        </c:ser>
        <c:dLbls>
          <c:showLegendKey val="0"/>
          <c:showVal val="0"/>
          <c:showCatName val="0"/>
          <c:showSerName val="0"/>
          <c:showPercent val="0"/>
          <c:showBubbleSize val="0"/>
        </c:dLbls>
        <c:gapWidth val="150"/>
        <c:axId val="90608384"/>
        <c:axId val="90609920"/>
      </c:barChart>
      <c:catAx>
        <c:axId val="90608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609920"/>
        <c:crosses val="autoZero"/>
        <c:auto val="1"/>
        <c:lblAlgn val="ctr"/>
        <c:lblOffset val="100"/>
        <c:noMultiLvlLbl val="0"/>
      </c:catAx>
      <c:valAx>
        <c:axId val="90609920"/>
        <c:scaling>
          <c:orientation val="minMax"/>
        </c:scaling>
        <c:delete val="1"/>
        <c:axPos val="l"/>
        <c:numFmt formatCode="0%" sourceLinked="1"/>
        <c:majorTickMark val="out"/>
        <c:minorTickMark val="none"/>
        <c:tickLblPos val="nextTo"/>
        <c:crossAx val="9060838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Proyección a la comunidad</a:t>
            </a:r>
          </a:p>
        </c:rich>
      </c:tx>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960-4309-93EB-86E71C7BFA1D}"/>
              </c:ext>
            </c:extLst>
          </c:dPt>
          <c:dPt>
            <c:idx val="1"/>
            <c:invertIfNegative val="0"/>
            <c:bubble3D val="0"/>
            <c:spPr>
              <a:solidFill>
                <a:srgbClr val="C00000"/>
              </a:solidFill>
            </c:spPr>
            <c:extLst>
              <c:ext xmlns:c16="http://schemas.microsoft.com/office/drawing/2014/chart" uri="{C3380CC4-5D6E-409C-BE32-E72D297353CC}">
                <c16:uniqueId val="{00000003-9960-4309-93EB-86E71C7BFA1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960-4309-93EB-86E71C7BFA1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960-4309-93EB-86E71C7BFA1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9960-4309-93EB-86E71C7BFA1D}"/>
            </c:ext>
          </c:extLst>
        </c:ser>
        <c:dLbls>
          <c:showLegendKey val="0"/>
          <c:showVal val="0"/>
          <c:showCatName val="0"/>
          <c:showSerName val="0"/>
          <c:showPercent val="0"/>
          <c:showBubbleSize val="0"/>
        </c:dLbls>
        <c:gapWidth val="150"/>
        <c:axId val="90658688"/>
        <c:axId val="90660224"/>
      </c:barChart>
      <c:catAx>
        <c:axId val="90658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660224"/>
        <c:crosses val="autoZero"/>
        <c:auto val="1"/>
        <c:lblAlgn val="ctr"/>
        <c:lblOffset val="100"/>
        <c:noMultiLvlLbl val="0"/>
      </c:catAx>
      <c:valAx>
        <c:axId val="90660224"/>
        <c:scaling>
          <c:orientation val="minMax"/>
        </c:scaling>
        <c:delete val="1"/>
        <c:axPos val="l"/>
        <c:numFmt formatCode="0%" sourceLinked="1"/>
        <c:majorTickMark val="out"/>
        <c:minorTickMark val="none"/>
        <c:tickLblPos val="nextTo"/>
        <c:crossAx val="9065868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Proyección a la comunidad</a:t>
            </a:r>
          </a:p>
        </c:rich>
      </c:tx>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CB0-4622-9499-4A8768CB2883}"/>
              </c:ext>
            </c:extLst>
          </c:dPt>
          <c:dPt>
            <c:idx val="1"/>
            <c:invertIfNegative val="0"/>
            <c:bubble3D val="0"/>
            <c:spPr>
              <a:solidFill>
                <a:srgbClr val="C00000"/>
              </a:solidFill>
            </c:spPr>
            <c:extLst>
              <c:ext xmlns:c16="http://schemas.microsoft.com/office/drawing/2014/chart" uri="{C3380CC4-5D6E-409C-BE32-E72D297353CC}">
                <c16:uniqueId val="{00000003-1CB0-4622-9499-4A8768CB28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CB0-4622-9499-4A8768CB28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CB0-4622-9499-4A8768CB288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1CB0-4622-9499-4A8768CB2883}"/>
            </c:ext>
          </c:extLst>
        </c:ser>
        <c:dLbls>
          <c:showLegendKey val="0"/>
          <c:showVal val="0"/>
          <c:showCatName val="0"/>
          <c:showSerName val="0"/>
          <c:showPercent val="0"/>
          <c:showBubbleSize val="0"/>
        </c:dLbls>
        <c:gapWidth val="150"/>
        <c:axId val="90684416"/>
        <c:axId val="90698496"/>
      </c:barChart>
      <c:catAx>
        <c:axId val="90684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698496"/>
        <c:crosses val="autoZero"/>
        <c:auto val="1"/>
        <c:lblAlgn val="ctr"/>
        <c:lblOffset val="100"/>
        <c:noMultiLvlLbl val="0"/>
      </c:catAx>
      <c:valAx>
        <c:axId val="90698496"/>
        <c:scaling>
          <c:orientation val="minMax"/>
        </c:scaling>
        <c:delete val="1"/>
        <c:axPos val="l"/>
        <c:numFmt formatCode="0%" sourceLinked="1"/>
        <c:majorTickMark val="out"/>
        <c:minorTickMark val="none"/>
        <c:tickLblPos val="nextTo"/>
        <c:crossAx val="906844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Participación y convivencia</a:t>
            </a:r>
          </a:p>
        </c:rich>
      </c:tx>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F1D-4F5C-80D9-CB72B216BD1E}"/>
              </c:ext>
            </c:extLst>
          </c:dPt>
          <c:dPt>
            <c:idx val="1"/>
            <c:invertIfNegative val="0"/>
            <c:bubble3D val="0"/>
            <c:spPr>
              <a:solidFill>
                <a:srgbClr val="C00000"/>
              </a:solidFill>
            </c:spPr>
            <c:extLst>
              <c:ext xmlns:c16="http://schemas.microsoft.com/office/drawing/2014/chart" uri="{C3380CC4-5D6E-409C-BE32-E72D297353CC}">
                <c16:uniqueId val="{00000003-AF1D-4F5C-80D9-CB72B216BD1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F1D-4F5C-80D9-CB72B216BD1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F1D-4F5C-80D9-CB72B216BD1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AF1D-4F5C-80D9-CB72B216BD1E}"/>
            </c:ext>
          </c:extLst>
        </c:ser>
        <c:dLbls>
          <c:showLegendKey val="0"/>
          <c:showVal val="0"/>
          <c:showCatName val="0"/>
          <c:showSerName val="0"/>
          <c:showPercent val="0"/>
          <c:showBubbleSize val="0"/>
        </c:dLbls>
        <c:gapWidth val="150"/>
        <c:axId val="90407296"/>
        <c:axId val="90408832"/>
      </c:barChart>
      <c:catAx>
        <c:axId val="90407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408832"/>
        <c:crosses val="autoZero"/>
        <c:auto val="1"/>
        <c:lblAlgn val="ctr"/>
        <c:lblOffset val="100"/>
        <c:noMultiLvlLbl val="0"/>
      </c:catAx>
      <c:valAx>
        <c:axId val="90408832"/>
        <c:scaling>
          <c:orientation val="minMax"/>
        </c:scaling>
        <c:delete val="1"/>
        <c:axPos val="l"/>
        <c:numFmt formatCode="0%" sourceLinked="1"/>
        <c:majorTickMark val="out"/>
        <c:minorTickMark val="none"/>
        <c:tickLblPos val="nextTo"/>
        <c:crossAx val="9040729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Participación y convivencia</a:t>
            </a:r>
          </a:p>
        </c:rich>
      </c:tx>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299-428A-9F2B-A3871EF82A6D}"/>
              </c:ext>
            </c:extLst>
          </c:dPt>
          <c:dPt>
            <c:idx val="1"/>
            <c:invertIfNegative val="0"/>
            <c:bubble3D val="0"/>
            <c:spPr>
              <a:solidFill>
                <a:srgbClr val="C00000"/>
              </a:solidFill>
            </c:spPr>
            <c:extLst>
              <c:ext xmlns:c16="http://schemas.microsoft.com/office/drawing/2014/chart" uri="{C3380CC4-5D6E-409C-BE32-E72D297353CC}">
                <c16:uniqueId val="{00000003-9299-428A-9F2B-A3871EF82A6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299-428A-9F2B-A3871EF82A6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299-428A-9F2B-A3871EF82A6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9299-428A-9F2B-A3871EF82A6D}"/>
            </c:ext>
          </c:extLst>
        </c:ser>
        <c:dLbls>
          <c:showLegendKey val="0"/>
          <c:showVal val="0"/>
          <c:showCatName val="0"/>
          <c:showSerName val="0"/>
          <c:showPercent val="0"/>
          <c:showBubbleSize val="0"/>
        </c:dLbls>
        <c:gapWidth val="150"/>
        <c:axId val="90523136"/>
        <c:axId val="90524672"/>
      </c:barChart>
      <c:catAx>
        <c:axId val="90523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524672"/>
        <c:crosses val="autoZero"/>
        <c:auto val="1"/>
        <c:lblAlgn val="ctr"/>
        <c:lblOffset val="100"/>
        <c:noMultiLvlLbl val="0"/>
      </c:catAx>
      <c:valAx>
        <c:axId val="90524672"/>
        <c:scaling>
          <c:orientation val="minMax"/>
        </c:scaling>
        <c:delete val="1"/>
        <c:axPos val="l"/>
        <c:numFmt formatCode="0%" sourceLinked="1"/>
        <c:majorTickMark val="out"/>
        <c:minorTickMark val="none"/>
        <c:tickLblPos val="nextTo"/>
        <c:crossAx val="9052313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Participación y convivencia</a:t>
            </a:r>
          </a:p>
        </c:rich>
      </c:tx>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C93-4EC6-A38E-AADA2F528030}"/>
              </c:ext>
            </c:extLst>
          </c:dPt>
          <c:dPt>
            <c:idx val="1"/>
            <c:invertIfNegative val="0"/>
            <c:bubble3D val="0"/>
            <c:spPr>
              <a:solidFill>
                <a:srgbClr val="C00000"/>
              </a:solidFill>
            </c:spPr>
            <c:extLst>
              <c:ext xmlns:c16="http://schemas.microsoft.com/office/drawing/2014/chart" uri="{C3380CC4-5D6E-409C-BE32-E72D297353CC}">
                <c16:uniqueId val="{00000003-0C93-4EC6-A38E-AADA2F52803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C93-4EC6-A38E-AADA2F52803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C93-4EC6-A38E-AADA2F52803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0C93-4EC6-A38E-AADA2F528030}"/>
            </c:ext>
          </c:extLst>
        </c:ser>
        <c:dLbls>
          <c:showLegendKey val="0"/>
          <c:showVal val="0"/>
          <c:showCatName val="0"/>
          <c:showSerName val="0"/>
          <c:showPercent val="0"/>
          <c:showBubbleSize val="0"/>
        </c:dLbls>
        <c:gapWidth val="150"/>
        <c:axId val="90561152"/>
        <c:axId val="90567040"/>
      </c:barChart>
      <c:catAx>
        <c:axId val="90561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567040"/>
        <c:crosses val="autoZero"/>
        <c:auto val="1"/>
        <c:lblAlgn val="ctr"/>
        <c:lblOffset val="100"/>
        <c:noMultiLvlLbl val="0"/>
      </c:catAx>
      <c:valAx>
        <c:axId val="90567040"/>
        <c:scaling>
          <c:orientation val="minMax"/>
        </c:scaling>
        <c:delete val="1"/>
        <c:axPos val="l"/>
        <c:numFmt formatCode="0%" sourceLinked="1"/>
        <c:majorTickMark val="out"/>
        <c:minorTickMark val="none"/>
        <c:tickLblPos val="nextTo"/>
        <c:crossAx val="9056115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ACCESIBILIDAD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BE9-40D9-BD8E-315101FD327C}"/>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BE9-40D9-BD8E-315101FD327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c:v>
                </c:pt>
                <c:pt idx="2">
                  <c:v>0.25</c:v>
                </c:pt>
                <c:pt idx="3">
                  <c:v>0.5</c:v>
                </c:pt>
              </c:numCache>
            </c:numRef>
          </c:val>
          <c:smooth val="0"/>
          <c:extLst>
            <c:ext xmlns:c16="http://schemas.microsoft.com/office/drawing/2014/chart" uri="{C3380CC4-5D6E-409C-BE32-E72D297353CC}">
              <c16:uniqueId val="{00000002-3AA7-4194-8EF7-072CBDD3E817}"/>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0BE9-40D9-BD8E-315101FD327C}"/>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BE9-40D9-BD8E-315101FD327C}"/>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0BE9-40D9-BD8E-315101FD327C}"/>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BE9-40D9-BD8E-315101FD327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c:v>
                </c:pt>
                <c:pt idx="2">
                  <c:v>0.25</c:v>
                </c:pt>
                <c:pt idx="3">
                  <c:v>0.5</c:v>
                </c:pt>
              </c:numCache>
            </c:numRef>
          </c:val>
          <c:smooth val="0"/>
          <c:extLst>
            <c:ext xmlns:c16="http://schemas.microsoft.com/office/drawing/2014/chart" uri="{C3380CC4-5D6E-409C-BE32-E72D297353CC}">
              <c16:uniqueId val="{00000007-3AA7-4194-8EF7-072CBDD3E817}"/>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0BE9-40D9-BD8E-315101FD327C}"/>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BE9-40D9-BD8E-315101FD327C}"/>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BE9-40D9-BD8E-315101FD327C}"/>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BE9-40D9-BD8E-315101FD327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C-3AA7-4194-8EF7-072CBDD3E817}"/>
            </c:ext>
          </c:extLst>
        </c:ser>
        <c:ser>
          <c:idx val="3"/>
          <c:order val="3"/>
          <c:tx>
            <c:v>AÑO 2014</c:v>
          </c:tx>
          <c:marker>
            <c:symbol val="none"/>
          </c:marker>
          <c:dLbls>
            <c:dLbl>
              <c:idx val="0"/>
              <c:layout>
                <c:manualLayout>
                  <c:x val="-6.1620445894507887E-2"/>
                  <c:y val="-7.070707820536899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A7-4194-8EF7-072CBDD3E817}"/>
                </c:ext>
              </c:extLst>
            </c:dLbl>
            <c:dLbl>
              <c:idx val="1"/>
              <c:layout>
                <c:manualLayout>
                  <c:x val="-5.0744970092441541E-2"/>
                  <c:y val="-8.0134688632751513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A7-4194-8EF7-072CBDD3E817}"/>
                </c:ext>
              </c:extLst>
            </c:dLbl>
            <c:dLbl>
              <c:idx val="2"/>
              <c:layout>
                <c:manualLayout>
                  <c:x val="-3.9749949690220207E-2"/>
                  <c:y val="-8.0134688632751513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A7-4194-8EF7-072CBDD3E817}"/>
                </c:ext>
              </c:extLst>
            </c:dLbl>
            <c:dLbl>
              <c:idx val="3"/>
              <c:layout>
                <c:manualLayout>
                  <c:x val="-5.5095160413268084E-2"/>
                  <c:y val="-8.956229906013404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A7-4194-8EF7-072CBDD3E81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AA7-4194-8EF7-072CBDD3E817}"/>
            </c:ext>
          </c:extLst>
        </c:ser>
        <c:dLbls>
          <c:showLegendKey val="0"/>
          <c:showVal val="0"/>
          <c:showCatName val="0"/>
          <c:showSerName val="0"/>
          <c:showPercent val="0"/>
          <c:showBubbleSize val="0"/>
        </c:dLbls>
        <c:smooth val="0"/>
        <c:axId val="91063040"/>
        <c:axId val="91064576"/>
      </c:lineChart>
      <c:catAx>
        <c:axId val="91063040"/>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91064576"/>
        <c:crosses val="autoZero"/>
        <c:auto val="1"/>
        <c:lblAlgn val="ctr"/>
        <c:lblOffset val="100"/>
        <c:noMultiLvlLbl val="0"/>
      </c:catAx>
      <c:valAx>
        <c:axId val="91064576"/>
        <c:scaling>
          <c:orientation val="minMax"/>
        </c:scaling>
        <c:delete val="1"/>
        <c:axPos val="l"/>
        <c:numFmt formatCode="0%" sourceLinked="1"/>
        <c:majorTickMark val="out"/>
        <c:minorTickMark val="none"/>
        <c:tickLblPos val="nextTo"/>
        <c:crossAx val="910630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PROYECCIÓN A LA COMUNIDAD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852-4B74-8F13-67D615807965}"/>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852-4B74-8F13-67D61580796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2-D250-4202-BD10-229B0952924C}"/>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852-4B74-8F13-67D615807965}"/>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852-4B74-8F13-67D615807965}"/>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852-4B74-8F13-67D615807965}"/>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852-4B74-8F13-67D61580796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7-D250-4202-BD10-229B0952924C}"/>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852-4B74-8F13-67D615807965}"/>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852-4B74-8F13-67D615807965}"/>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852-4B74-8F13-67D615807965}"/>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852-4B74-8F13-67D615807965}"/>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C-D250-4202-BD10-229B0952924C}"/>
            </c:ext>
          </c:extLst>
        </c:ser>
        <c:ser>
          <c:idx val="3"/>
          <c:order val="3"/>
          <c:tx>
            <c:v>AÑO 2014</c:v>
          </c:tx>
          <c:marker>
            <c:symbol val="none"/>
          </c:marker>
          <c:dLbls>
            <c:dLbl>
              <c:idx val="0"/>
              <c:layout>
                <c:manualLayout>
                  <c:x val="-4.8569874932028273E-2"/>
                  <c:y val="-6.9169953298480871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50-4202-BD10-229B0952924C}"/>
                </c:ext>
              </c:extLst>
            </c:dLbl>
            <c:dLbl>
              <c:idx val="1"/>
              <c:layout>
                <c:manualLayout>
                  <c:x val="-5.7270255573681352E-2"/>
                  <c:y val="-7.3781283518379606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50-4202-BD10-229B0952924C}"/>
                </c:ext>
              </c:extLst>
            </c:dLbl>
            <c:dLbl>
              <c:idx val="2"/>
              <c:layout>
                <c:manualLayout>
                  <c:x val="-4.8569874932028273E-2"/>
                  <c:y val="-6.9169953298480871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50-4202-BD10-229B0952924C}"/>
                </c:ext>
              </c:extLst>
            </c:dLbl>
            <c:dLbl>
              <c:idx val="3"/>
              <c:layout>
                <c:manualLayout>
                  <c:x val="-5.7270255573681352E-2"/>
                  <c:y val="-8.3003943958177048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50-4202-BD10-229B0952924C}"/>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250-4202-BD10-229B0952924C}"/>
            </c:ext>
          </c:extLst>
        </c:ser>
        <c:dLbls>
          <c:showLegendKey val="0"/>
          <c:showVal val="0"/>
          <c:showCatName val="0"/>
          <c:showSerName val="0"/>
          <c:showPercent val="0"/>
          <c:showBubbleSize val="0"/>
        </c:dLbls>
        <c:smooth val="0"/>
        <c:axId val="91220992"/>
        <c:axId val="91099904"/>
      </c:lineChart>
      <c:catAx>
        <c:axId val="91220992"/>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91099904"/>
        <c:crosses val="autoZero"/>
        <c:auto val="1"/>
        <c:lblAlgn val="ctr"/>
        <c:lblOffset val="100"/>
        <c:noMultiLvlLbl val="0"/>
      </c:catAx>
      <c:valAx>
        <c:axId val="91099904"/>
        <c:scaling>
          <c:orientation val="minMax"/>
        </c:scaling>
        <c:delete val="1"/>
        <c:axPos val="l"/>
        <c:numFmt formatCode="0%" sourceLinked="1"/>
        <c:majorTickMark val="out"/>
        <c:minorTickMark val="none"/>
        <c:tickLblPos val="nextTo"/>
        <c:crossAx val="91220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PARTICIPACION Y CONVIVENCIA</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3325-4ECC-A0CC-F3F053081D27}"/>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325-4ECC-A0CC-F3F053081D2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3ED1-4FB5-8249-F97FB76EF51D}"/>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3325-4ECC-A0CC-F3F053081D27}"/>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325-4ECC-A0CC-F3F053081D27}"/>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3325-4ECC-A0CC-F3F053081D27}"/>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3325-4ECC-A0CC-F3F053081D2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3ED1-4FB5-8249-F97FB76EF51D}"/>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3325-4ECC-A0CC-F3F053081D27}"/>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325-4ECC-A0CC-F3F053081D27}"/>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3325-4ECC-A0CC-F3F053081D27}"/>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325-4ECC-A0CC-F3F053081D2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3ED1-4FB5-8249-F97FB76EF51D}"/>
            </c:ext>
          </c:extLst>
        </c:ser>
        <c:ser>
          <c:idx val="3"/>
          <c:order val="3"/>
          <c:tx>
            <c:v>AÑO 2014</c:v>
          </c:tx>
          <c:marker>
            <c:symbol val="none"/>
          </c:marker>
          <c:dLbls>
            <c:dLbl>
              <c:idx val="0"/>
              <c:layout>
                <c:manualLayout>
                  <c:x val="-4.8569874932028273E-2"/>
                  <c:y val="-6.1279467777986436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1-4FB5-8249-F97FB76EF51D}"/>
                </c:ext>
              </c:extLst>
            </c:dLbl>
            <c:dLbl>
              <c:idx val="1"/>
              <c:layout>
                <c:manualLayout>
                  <c:x val="-5.2920065252854816E-2"/>
                  <c:y val="-5.656566256429516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1-4FB5-8249-F97FB76EF51D}"/>
                </c:ext>
              </c:extLst>
            </c:dLbl>
            <c:dLbl>
              <c:idx val="2"/>
              <c:layout>
                <c:manualLayout>
                  <c:x val="-4.6394779771615005E-2"/>
                  <c:y val="-6.1279467777986436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D1-4FB5-8249-F97FB76EF51D}"/>
                </c:ext>
              </c:extLst>
            </c:dLbl>
            <c:dLbl>
              <c:idx val="3"/>
              <c:layout>
                <c:manualLayout>
                  <c:x val="-3.9749949690220207E-2"/>
                  <c:y val="-9.427610427382530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D1-4FB5-8249-F97FB76EF51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ED1-4FB5-8249-F97FB76EF51D}"/>
            </c:ext>
          </c:extLst>
        </c:ser>
        <c:dLbls>
          <c:showLegendKey val="0"/>
          <c:showVal val="0"/>
          <c:showCatName val="0"/>
          <c:showSerName val="0"/>
          <c:showPercent val="0"/>
          <c:showBubbleSize val="0"/>
        </c:dLbls>
        <c:smooth val="0"/>
        <c:axId val="90850816"/>
        <c:axId val="90852352"/>
      </c:lineChart>
      <c:catAx>
        <c:axId val="90850816"/>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90852352"/>
        <c:crosses val="autoZero"/>
        <c:auto val="1"/>
        <c:lblAlgn val="ctr"/>
        <c:lblOffset val="100"/>
        <c:noMultiLvlLbl val="0"/>
      </c:catAx>
      <c:valAx>
        <c:axId val="90852352"/>
        <c:scaling>
          <c:orientation val="minMax"/>
        </c:scaling>
        <c:delete val="1"/>
        <c:axPos val="l"/>
        <c:numFmt formatCode="0%" sourceLinked="1"/>
        <c:majorTickMark val="out"/>
        <c:minorTickMark val="none"/>
        <c:tickLblPos val="nextTo"/>
        <c:crossAx val="908508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856-47A2-913B-A1D1D743B01E}"/>
              </c:ext>
            </c:extLst>
          </c:dPt>
          <c:dPt>
            <c:idx val="1"/>
            <c:invertIfNegative val="0"/>
            <c:bubble3D val="0"/>
            <c:spPr>
              <a:solidFill>
                <a:srgbClr val="C00000"/>
              </a:solidFill>
            </c:spPr>
            <c:extLst>
              <c:ext xmlns:c16="http://schemas.microsoft.com/office/drawing/2014/chart" uri="{C3380CC4-5D6E-409C-BE32-E72D297353CC}">
                <c16:uniqueId val="{00000003-8856-47A2-913B-A1D1D743B01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856-47A2-913B-A1D1D743B01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856-47A2-913B-A1D1D743B01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extLst>
            <c:ext xmlns:c16="http://schemas.microsoft.com/office/drawing/2014/chart" uri="{C3380CC4-5D6E-409C-BE32-E72D297353CC}">
              <c16:uniqueId val="{00000008-8856-47A2-913B-A1D1D743B01E}"/>
            </c:ext>
          </c:extLst>
        </c:ser>
        <c:dLbls>
          <c:showLegendKey val="0"/>
          <c:showVal val="0"/>
          <c:showCatName val="0"/>
          <c:showSerName val="0"/>
          <c:showPercent val="0"/>
          <c:showBubbleSize val="0"/>
        </c:dLbls>
        <c:gapWidth val="150"/>
        <c:axId val="90901504"/>
        <c:axId val="90903296"/>
      </c:barChart>
      <c:catAx>
        <c:axId val="90901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903296"/>
        <c:crosses val="autoZero"/>
        <c:auto val="1"/>
        <c:lblAlgn val="ctr"/>
        <c:lblOffset val="100"/>
        <c:noMultiLvlLbl val="0"/>
      </c:catAx>
      <c:valAx>
        <c:axId val="90903296"/>
        <c:scaling>
          <c:orientation val="minMax"/>
        </c:scaling>
        <c:delete val="1"/>
        <c:axPos val="l"/>
        <c:numFmt formatCode="0%" sourceLinked="1"/>
        <c:majorTickMark val="out"/>
        <c:minorTickMark val="none"/>
        <c:tickLblPos val="nextTo"/>
        <c:crossAx val="9090150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198-4D29-9206-C2E23EF0392B}"/>
              </c:ext>
            </c:extLst>
          </c:dPt>
          <c:dPt>
            <c:idx val="1"/>
            <c:invertIfNegative val="0"/>
            <c:bubble3D val="0"/>
            <c:spPr>
              <a:solidFill>
                <a:srgbClr val="C00000"/>
              </a:solidFill>
            </c:spPr>
            <c:extLst>
              <c:ext xmlns:c16="http://schemas.microsoft.com/office/drawing/2014/chart" uri="{C3380CC4-5D6E-409C-BE32-E72D297353CC}">
                <c16:uniqueId val="{00000003-4198-4D29-9206-C2E23EF039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198-4D29-9206-C2E23EF039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198-4D29-9206-C2E23EF0392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c:ext xmlns:c16="http://schemas.microsoft.com/office/drawing/2014/chart" uri="{C3380CC4-5D6E-409C-BE32-E72D297353CC}">
              <c16:uniqueId val="{00000008-4198-4D29-9206-C2E23EF0392B}"/>
            </c:ext>
          </c:extLst>
        </c:ser>
        <c:dLbls>
          <c:showLegendKey val="0"/>
          <c:showVal val="0"/>
          <c:showCatName val="0"/>
          <c:showSerName val="0"/>
          <c:showPercent val="0"/>
          <c:showBubbleSize val="0"/>
        </c:dLbls>
        <c:gapWidth val="150"/>
        <c:axId val="90952064"/>
        <c:axId val="90953600"/>
      </c:barChart>
      <c:catAx>
        <c:axId val="90952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953600"/>
        <c:crosses val="autoZero"/>
        <c:auto val="1"/>
        <c:lblAlgn val="ctr"/>
        <c:lblOffset val="100"/>
        <c:noMultiLvlLbl val="0"/>
      </c:catAx>
      <c:valAx>
        <c:axId val="90953600"/>
        <c:scaling>
          <c:orientation val="minMax"/>
        </c:scaling>
        <c:delete val="1"/>
        <c:axPos val="l"/>
        <c:numFmt formatCode="0%" sourceLinked="1"/>
        <c:majorTickMark val="out"/>
        <c:minorTickMark val="none"/>
        <c:tickLblPos val="nextTo"/>
        <c:crossAx val="9095206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AAD-4B9A-B19E-E75D8E63FA1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2-AAAD-4B9A-B19E-E75D8E63FA19}"/>
            </c:ext>
          </c:extLst>
        </c:ser>
        <c:dLbls>
          <c:showLegendKey val="0"/>
          <c:showVal val="0"/>
          <c:showCatName val="0"/>
          <c:showSerName val="0"/>
          <c:showPercent val="0"/>
          <c:showBubbleSize val="0"/>
        </c:dLbls>
        <c:gapWidth val="150"/>
        <c:axId val="90979328"/>
        <c:axId val="90981120"/>
      </c:barChart>
      <c:catAx>
        <c:axId val="90979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90981120"/>
        <c:crosses val="autoZero"/>
        <c:auto val="1"/>
        <c:lblAlgn val="ctr"/>
        <c:lblOffset val="100"/>
        <c:noMultiLvlLbl val="0"/>
      </c:catAx>
      <c:valAx>
        <c:axId val="90981120"/>
        <c:scaling>
          <c:orientation val="minMax"/>
        </c:scaling>
        <c:delete val="1"/>
        <c:axPos val="l"/>
        <c:numFmt formatCode="0%" sourceLinked="1"/>
        <c:majorTickMark val="out"/>
        <c:minorTickMark val="none"/>
        <c:tickLblPos val="nextTo"/>
        <c:crossAx val="90979328"/>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PREVENCIÓN DE RIESGOS</a:t>
            </a:r>
          </a:p>
        </c:rich>
      </c:tx>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E2C-4475-A93E-D67E9ED9119E}"/>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E2C-4475-A93E-D67E9ED9119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BE0-4E43-8C19-ADAFF0B0CE87}"/>
            </c:ext>
          </c:extLst>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E2C-4475-A93E-D67E9ED9119E}"/>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E2C-4475-A93E-D67E9ED9119E}"/>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E2C-4475-A93E-D67E9ED9119E}"/>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E2C-4475-A93E-D67E9ED9119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7BE0-4E43-8C19-ADAFF0B0CE87}"/>
            </c:ext>
          </c:extLst>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E2C-4475-A93E-D67E9ED9119E}"/>
                </c:ext>
              </c:extLst>
            </c:dLbl>
            <c:dLbl>
              <c:idx val="1"/>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E2C-4475-A93E-D67E9ED9119E}"/>
                </c:ext>
              </c:extLst>
            </c:dLbl>
            <c:dLbl>
              <c:idx val="2"/>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E2C-4475-A93E-D67E9ED9119E}"/>
                </c:ext>
              </c:extLst>
            </c:dLbl>
            <c:dLbl>
              <c:idx val="3"/>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E2C-4475-A93E-D67E9ED9119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7BE0-4E43-8C19-ADAFF0B0CE87}"/>
            </c:ext>
          </c:extLst>
        </c:ser>
        <c:ser>
          <c:idx val="3"/>
          <c:order val="3"/>
          <c:tx>
            <c:v>AÑO 2014</c:v>
          </c:tx>
          <c:marker>
            <c:symbol val="none"/>
          </c:marker>
          <c:dLbls>
            <c:dLbl>
              <c:idx val="0"/>
              <c:layout>
                <c:manualLayout>
                  <c:x val="-5.5095160413268084E-2"/>
                  <c:y val="-7.5306758299772042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E0-4E43-8C19-ADAFF0B0CE87}"/>
                </c:ext>
              </c:extLst>
            </c:dLbl>
            <c:dLbl>
              <c:idx val="1"/>
              <c:layout>
                <c:manualLayout>
                  <c:x val="-5.2920065252854816E-2"/>
                  <c:y val="-5.1773396331093277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E0-4E43-8C19-ADAFF0B0CE87}"/>
                </c:ext>
              </c:extLst>
            </c:dLbl>
            <c:dLbl>
              <c:idx val="2"/>
              <c:layout>
                <c:manualLayout>
                  <c:x val="-4.4100140011046743E-2"/>
                  <c:y val="-8.0013430693507789E-2"/>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E0-4E43-8C19-ADAFF0B0CE87}"/>
                </c:ext>
              </c:extLst>
            </c:dLbl>
            <c:dLbl>
              <c:idx val="3"/>
              <c:layout>
                <c:manualLayout>
                  <c:x val="-3.7574854529806939E-2"/>
                  <c:y val="-0.11766680984339381"/>
                </c:manualLayout>
              </c:layout>
              <c:spPr>
                <a:noFill/>
                <a:ln>
                  <a:noFill/>
                </a:ln>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E0-4E43-8C19-ADAFF0B0CE8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BE0-4E43-8C19-ADAFF0B0CE87}"/>
            </c:ext>
          </c:extLst>
        </c:ser>
        <c:dLbls>
          <c:showLegendKey val="0"/>
          <c:showVal val="0"/>
          <c:showCatName val="0"/>
          <c:showSerName val="0"/>
          <c:showPercent val="0"/>
          <c:showBubbleSize val="0"/>
        </c:dLbls>
        <c:smooth val="0"/>
        <c:axId val="91542656"/>
        <c:axId val="91544192"/>
      </c:lineChart>
      <c:catAx>
        <c:axId val="91542656"/>
        <c:scaling>
          <c:orientation val="minMax"/>
        </c:scaling>
        <c:delete val="0"/>
        <c:axPos val="b"/>
        <c:numFmt formatCode="General" sourceLinked="1"/>
        <c:majorTickMark val="none"/>
        <c:minorTickMark val="none"/>
        <c:tickLblPos val="nextTo"/>
        <c:spPr>
          <a:ln w="9525" cap="flat" cmpd="sng" algn="ctr">
            <a:noFill/>
            <a:prstDash val="solid"/>
            <a:round/>
          </a:ln>
        </c:spPr>
        <c:txPr>
          <a:bodyPr rot="0" vert="horz"/>
          <a:lstStyle/>
          <a:p>
            <a:pPr>
              <a:defRPr sz="1600" b="1" i="0" u="none" strike="noStrike" baseline="0">
                <a:solidFill>
                  <a:srgbClr val="000000"/>
                </a:solidFill>
                <a:latin typeface="Calibri"/>
                <a:ea typeface="Calibri"/>
                <a:cs typeface="Calibri"/>
              </a:defRPr>
            </a:pPr>
            <a:endParaRPr lang="en-US"/>
          </a:p>
        </c:txPr>
        <c:crossAx val="91544192"/>
        <c:crosses val="autoZero"/>
        <c:auto val="1"/>
        <c:lblAlgn val="ctr"/>
        <c:lblOffset val="100"/>
        <c:noMultiLvlLbl val="0"/>
      </c:catAx>
      <c:valAx>
        <c:axId val="91544192"/>
        <c:scaling>
          <c:orientation val="minMax"/>
        </c:scaling>
        <c:delete val="1"/>
        <c:axPos val="l"/>
        <c:numFmt formatCode="0%" sourceLinked="1"/>
        <c:majorTickMark val="out"/>
        <c:minorTickMark val="none"/>
        <c:tickLblPos val="nextTo"/>
        <c:crossAx val="915426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Accesibilidad</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2C3D-4677-BAF4-2A296258FFD8}"/>
              </c:ext>
            </c:extLst>
          </c:dPt>
          <c:dPt>
            <c:idx val="1"/>
            <c:invertIfNegative val="0"/>
            <c:bubble3D val="0"/>
            <c:spPr>
              <a:solidFill>
                <a:srgbClr val="C00000"/>
              </a:solidFill>
            </c:spPr>
            <c:extLst>
              <c:ext xmlns:c16="http://schemas.microsoft.com/office/drawing/2014/chart" uri="{C3380CC4-5D6E-409C-BE32-E72D297353CC}">
                <c16:uniqueId val="{00000003-2C3D-4677-BAF4-2A296258FFD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C3D-4677-BAF4-2A296258FFD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C3D-4677-BAF4-2A296258FFD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2C3D-4677-BAF4-2A296258FFD8}"/>
            </c:ext>
          </c:extLst>
        </c:ser>
        <c:dLbls>
          <c:showLegendKey val="0"/>
          <c:showVal val="0"/>
          <c:showCatName val="0"/>
          <c:showSerName val="0"/>
          <c:showPercent val="0"/>
          <c:showBubbleSize val="0"/>
        </c:dLbls>
        <c:gapWidth val="150"/>
        <c:axId val="91327104"/>
        <c:axId val="91328896"/>
      </c:barChart>
      <c:catAx>
        <c:axId val="91327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328896"/>
        <c:crosses val="autoZero"/>
        <c:auto val="1"/>
        <c:lblAlgn val="ctr"/>
        <c:lblOffset val="100"/>
        <c:noMultiLvlLbl val="0"/>
      </c:catAx>
      <c:valAx>
        <c:axId val="91328896"/>
        <c:scaling>
          <c:orientation val="minMax"/>
        </c:scaling>
        <c:delete val="1"/>
        <c:axPos val="l"/>
        <c:numFmt formatCode="0%" sourceLinked="1"/>
        <c:majorTickMark val="out"/>
        <c:minorTickMark val="none"/>
        <c:tickLblPos val="nextTo"/>
        <c:crossAx val="91327104"/>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Proyección a la comunidad</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56B5-4C56-A1BE-B51F3A76E3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6B5-4C56-A1BE-B51F3A76E3E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56B5-4C56-A1BE-B51F3A76E3E9}"/>
            </c:ext>
          </c:extLst>
        </c:ser>
        <c:dLbls>
          <c:showLegendKey val="0"/>
          <c:showVal val="0"/>
          <c:showCatName val="0"/>
          <c:showSerName val="0"/>
          <c:showPercent val="0"/>
          <c:showBubbleSize val="0"/>
        </c:dLbls>
        <c:gapWidth val="150"/>
        <c:axId val="91359488"/>
        <c:axId val="91373568"/>
      </c:barChart>
      <c:catAx>
        <c:axId val="91359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373568"/>
        <c:crosses val="autoZero"/>
        <c:auto val="1"/>
        <c:lblAlgn val="ctr"/>
        <c:lblOffset val="100"/>
        <c:noMultiLvlLbl val="0"/>
      </c:catAx>
      <c:valAx>
        <c:axId val="91373568"/>
        <c:scaling>
          <c:orientation val="minMax"/>
        </c:scaling>
        <c:delete val="1"/>
        <c:axPos val="l"/>
        <c:numFmt formatCode="0%" sourceLinked="1"/>
        <c:majorTickMark val="out"/>
        <c:minorTickMark val="none"/>
        <c:tickLblPos val="nextTo"/>
        <c:crossAx val="91359488"/>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Participación y convivencia</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00E3-48B0-83BD-37B0AE0A128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0E3-48B0-83BD-37B0AE0A128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00E3-48B0-83BD-37B0AE0A1281}"/>
            </c:ext>
          </c:extLst>
        </c:ser>
        <c:dLbls>
          <c:showLegendKey val="0"/>
          <c:showVal val="0"/>
          <c:showCatName val="0"/>
          <c:showSerName val="0"/>
          <c:showPercent val="0"/>
          <c:showBubbleSize val="0"/>
        </c:dLbls>
        <c:gapWidth val="150"/>
        <c:axId val="91395968"/>
        <c:axId val="91397504"/>
      </c:barChart>
      <c:catAx>
        <c:axId val="91395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397504"/>
        <c:crosses val="autoZero"/>
        <c:auto val="1"/>
        <c:lblAlgn val="ctr"/>
        <c:lblOffset val="100"/>
        <c:noMultiLvlLbl val="0"/>
      </c:catAx>
      <c:valAx>
        <c:axId val="91397504"/>
        <c:scaling>
          <c:orientation val="minMax"/>
        </c:scaling>
        <c:delete val="1"/>
        <c:axPos val="l"/>
        <c:numFmt formatCode="0%" sourceLinked="1"/>
        <c:majorTickMark val="out"/>
        <c:minorTickMark val="none"/>
        <c:tickLblPos val="nextTo"/>
        <c:crossAx val="91395968"/>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Prevención de riesgos</a:t>
            </a:r>
          </a:p>
        </c:rich>
      </c:tx>
      <c:layout>
        <c:manualLayout>
          <c:xMode val="edge"/>
          <c:yMode val="edge"/>
          <c:x val="0.19146302973810514"/>
          <c:y val="2.8397280728601502E-2"/>
        </c:manualLayout>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D315-4967-85DE-EBF48D9FB39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315-4967-85DE-EBF48D9FB39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315-4967-85DE-EBF48D9FB39C}"/>
            </c:ext>
          </c:extLst>
        </c:ser>
        <c:dLbls>
          <c:showLegendKey val="0"/>
          <c:showVal val="0"/>
          <c:showCatName val="0"/>
          <c:showSerName val="0"/>
          <c:showPercent val="0"/>
          <c:showBubbleSize val="0"/>
        </c:dLbls>
        <c:gapWidth val="150"/>
        <c:axId val="91833856"/>
        <c:axId val="91835392"/>
      </c:barChart>
      <c:catAx>
        <c:axId val="91833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835392"/>
        <c:crosses val="autoZero"/>
        <c:auto val="1"/>
        <c:lblAlgn val="ctr"/>
        <c:lblOffset val="100"/>
        <c:noMultiLvlLbl val="0"/>
      </c:catAx>
      <c:valAx>
        <c:axId val="91835392"/>
        <c:scaling>
          <c:orientation val="minMax"/>
        </c:scaling>
        <c:delete val="1"/>
        <c:axPos val="l"/>
        <c:numFmt formatCode="0%" sourceLinked="1"/>
        <c:majorTickMark val="out"/>
        <c:minorTickMark val="none"/>
        <c:tickLblPos val="nextTo"/>
        <c:crossAx val="91833856"/>
        <c:crosses val="autoZero"/>
        <c:crossBetween val="between"/>
      </c:valAx>
      <c:spPr>
        <a:solidFill>
          <a:srgbClr val="FFFFFF"/>
        </a:solid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1</xdr:col>
      <xdr:colOff>571500</xdr:colOff>
      <xdr:row>2</xdr:row>
      <xdr:rowOff>95250</xdr:rowOff>
    </xdr:to>
    <xdr:pic>
      <xdr:nvPicPr>
        <xdr:cNvPr id="27565519" name="1 Imagen" descr="Secretaría de Educación">
          <a:extLst>
            <a:ext uri="{FF2B5EF4-FFF2-40B4-BE49-F238E27FC236}">
              <a16:creationId xmlns:a16="http://schemas.microsoft.com/office/drawing/2014/main" id="{00000000-0008-0000-0000-0000CF9DA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1450"/>
          <a:ext cx="1152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20"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D0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010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78184</xdr:rowOff>
    </xdr:to>
    <xdr:pic>
      <xdr:nvPicPr>
        <xdr:cNvPr id="53671919" name="2 Imagen">
          <a:hlinkClick xmlns:r="http://schemas.openxmlformats.org/officeDocument/2006/relationships" r:id="rId1" tooltip="IR A RESUMEN"/>
          <a:extLst>
            <a:ext uri="{FF2B5EF4-FFF2-40B4-BE49-F238E27FC236}">
              <a16:creationId xmlns:a16="http://schemas.microsoft.com/office/drawing/2014/main" id="{00000000-0008-0000-0100-0000EFF732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3671920" name="3 Imagen">
          <a:hlinkClick xmlns:r="http://schemas.openxmlformats.org/officeDocument/2006/relationships" r:id="rId3" tooltip="IR A RESUMEN"/>
          <a:extLst>
            <a:ext uri="{FF2B5EF4-FFF2-40B4-BE49-F238E27FC236}">
              <a16:creationId xmlns:a16="http://schemas.microsoft.com/office/drawing/2014/main" id="{00000000-0008-0000-0100-0000F0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3671921" name="4 Imagen">
          <a:hlinkClick xmlns:r="http://schemas.openxmlformats.org/officeDocument/2006/relationships" r:id="rId5" tooltip="IR A RESUMEN"/>
          <a:extLst>
            <a:ext uri="{FF2B5EF4-FFF2-40B4-BE49-F238E27FC236}">
              <a16:creationId xmlns:a16="http://schemas.microsoft.com/office/drawing/2014/main" id="{00000000-0008-0000-0100-0000F1F73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3671922" name="5 Imagen">
          <a:hlinkClick xmlns:r="http://schemas.openxmlformats.org/officeDocument/2006/relationships" r:id="rId7" tooltip="IR A RESUMEN"/>
          <a:extLst>
            <a:ext uri="{FF2B5EF4-FFF2-40B4-BE49-F238E27FC236}">
              <a16:creationId xmlns:a16="http://schemas.microsoft.com/office/drawing/2014/main" id="{00000000-0008-0000-0100-0000F2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3671923" name="7 Imagen">
          <a:hlinkClick xmlns:r="http://schemas.openxmlformats.org/officeDocument/2006/relationships" r:id="rId8" tooltip="IR A RESUMEN"/>
          <a:extLst>
            <a:ext uri="{FF2B5EF4-FFF2-40B4-BE49-F238E27FC236}">
              <a16:creationId xmlns:a16="http://schemas.microsoft.com/office/drawing/2014/main" id="{00000000-0008-0000-0100-0000F3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3671924" name="8 Imagen">
          <a:hlinkClick xmlns:r="http://schemas.openxmlformats.org/officeDocument/2006/relationships" r:id="rId9" tooltip="IR A RESUMEN"/>
          <a:extLst>
            <a:ext uri="{FF2B5EF4-FFF2-40B4-BE49-F238E27FC236}">
              <a16:creationId xmlns:a16="http://schemas.microsoft.com/office/drawing/2014/main" id="{00000000-0008-0000-0100-0000F4F732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3671925" name="9 Imagen">
          <a:hlinkClick xmlns:r="http://schemas.openxmlformats.org/officeDocument/2006/relationships" r:id="rId10" tooltip="IR A RESUMEN"/>
          <a:extLst>
            <a:ext uri="{FF2B5EF4-FFF2-40B4-BE49-F238E27FC236}">
              <a16:creationId xmlns:a16="http://schemas.microsoft.com/office/drawing/2014/main" id="{00000000-0008-0000-0100-0000F5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60</xdr:row>
      <xdr:rowOff>158353</xdr:rowOff>
    </xdr:to>
    <xdr:pic>
      <xdr:nvPicPr>
        <xdr:cNvPr id="53671926" name="10 Imagen">
          <a:hlinkClick xmlns:r="http://schemas.openxmlformats.org/officeDocument/2006/relationships" r:id="rId11" tooltip="IR A RESUMEN"/>
          <a:extLst>
            <a:ext uri="{FF2B5EF4-FFF2-40B4-BE49-F238E27FC236}">
              <a16:creationId xmlns:a16="http://schemas.microsoft.com/office/drawing/2014/main" id="{00000000-0008-0000-0100-0000F6F7320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3671927" name="11 Imagen">
          <a:hlinkClick xmlns:r="http://schemas.openxmlformats.org/officeDocument/2006/relationships" r:id="rId13" tooltip="IR A RESUMEN"/>
          <a:extLst>
            <a:ext uri="{FF2B5EF4-FFF2-40B4-BE49-F238E27FC236}">
              <a16:creationId xmlns:a16="http://schemas.microsoft.com/office/drawing/2014/main" id="{00000000-0008-0000-0100-0000F7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3671928" name="12 Imagen">
          <a:hlinkClick xmlns:r="http://schemas.openxmlformats.org/officeDocument/2006/relationships" r:id="rId14" tooltip="IR A RESUMEN"/>
          <a:extLst>
            <a:ext uri="{FF2B5EF4-FFF2-40B4-BE49-F238E27FC236}">
              <a16:creationId xmlns:a16="http://schemas.microsoft.com/office/drawing/2014/main" id="{00000000-0008-0000-0100-0000F8F7320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3671929" name="13 Imagen">
          <a:hlinkClick xmlns:r="http://schemas.openxmlformats.org/officeDocument/2006/relationships" r:id="rId16" tooltip="IR A RESUMEN"/>
          <a:extLst>
            <a:ext uri="{FF2B5EF4-FFF2-40B4-BE49-F238E27FC236}">
              <a16:creationId xmlns:a16="http://schemas.microsoft.com/office/drawing/2014/main" id="{00000000-0008-0000-0100-0000F9F732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3671930" name="14 Imagen">
          <a:hlinkClick xmlns:r="http://schemas.openxmlformats.org/officeDocument/2006/relationships" r:id="rId17" tooltip="IR A RESUMEN"/>
          <a:extLst>
            <a:ext uri="{FF2B5EF4-FFF2-40B4-BE49-F238E27FC236}">
              <a16:creationId xmlns:a16="http://schemas.microsoft.com/office/drawing/2014/main" id="{00000000-0008-0000-0100-0000FAF7320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3671931" name="15 Imagen">
          <a:hlinkClick xmlns:r="http://schemas.openxmlformats.org/officeDocument/2006/relationships" r:id="rId19" tooltip="IR A RESUMEN"/>
          <a:extLst>
            <a:ext uri="{FF2B5EF4-FFF2-40B4-BE49-F238E27FC236}">
              <a16:creationId xmlns:a16="http://schemas.microsoft.com/office/drawing/2014/main" id="{00000000-0008-0000-0100-0000FBF7320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3671932" name="16 Imagen">
          <a:hlinkClick xmlns:r="http://schemas.openxmlformats.org/officeDocument/2006/relationships" r:id="rId21" tooltip="IR A RESUMEN"/>
          <a:extLst>
            <a:ext uri="{FF2B5EF4-FFF2-40B4-BE49-F238E27FC236}">
              <a16:creationId xmlns:a16="http://schemas.microsoft.com/office/drawing/2014/main" id="{00000000-0008-0000-0100-0000FCF7320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490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3671933" name="17 Imagen">
          <a:hlinkClick xmlns:r="http://schemas.openxmlformats.org/officeDocument/2006/relationships" r:id="rId22" tooltip="IR A RESUMEN"/>
          <a:extLst>
            <a:ext uri="{FF2B5EF4-FFF2-40B4-BE49-F238E27FC236}">
              <a16:creationId xmlns:a16="http://schemas.microsoft.com/office/drawing/2014/main" id="{00000000-0008-0000-0100-0000FD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605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3671934" name="18 Imagen">
          <a:hlinkClick xmlns:r="http://schemas.openxmlformats.org/officeDocument/2006/relationships" r:id="rId23" tooltip="IR A RESUMEN"/>
          <a:extLst>
            <a:ext uri="{FF2B5EF4-FFF2-40B4-BE49-F238E27FC236}">
              <a16:creationId xmlns:a16="http://schemas.microsoft.com/office/drawing/2014/main" id="{00000000-0008-0000-0100-0000FE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852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126</xdr:row>
      <xdr:rowOff>168275</xdr:rowOff>
    </xdr:to>
    <xdr:pic>
      <xdr:nvPicPr>
        <xdr:cNvPr id="53671935" name="19 Imagen">
          <a:hlinkClick xmlns:r="http://schemas.openxmlformats.org/officeDocument/2006/relationships" r:id="rId24" tooltip="IR A RESUMEN"/>
          <a:extLst>
            <a:ext uri="{FF2B5EF4-FFF2-40B4-BE49-F238E27FC236}">
              <a16:creationId xmlns:a16="http://schemas.microsoft.com/office/drawing/2014/main" id="{00000000-0008-0000-0100-0000FFF732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824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4458368" name="20 Imagen">
          <a:hlinkClick xmlns:r="http://schemas.openxmlformats.org/officeDocument/2006/relationships" r:id="rId25" tooltip="IR A RESUMEN"/>
          <a:extLst>
            <a:ext uri="{FF2B5EF4-FFF2-40B4-BE49-F238E27FC236}">
              <a16:creationId xmlns:a16="http://schemas.microsoft.com/office/drawing/2014/main" id="{00000000-0008-0000-0100-000000F83E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710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4458369" name="21 Imagen">
          <a:hlinkClick xmlns:r="http://schemas.openxmlformats.org/officeDocument/2006/relationships" r:id="rId26" tooltip="IR A RESUMEN"/>
          <a:extLst>
            <a:ext uri="{FF2B5EF4-FFF2-40B4-BE49-F238E27FC236}">
              <a16:creationId xmlns:a16="http://schemas.microsoft.com/office/drawing/2014/main" id="{00000000-0008-0000-0100-000001F83E0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215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4458370"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02F83E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4458371"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03F83E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2781300</xdr:colOff>
      <xdr:row>100</xdr:row>
      <xdr:rowOff>9525</xdr:rowOff>
    </xdr:from>
    <xdr:to>
      <xdr:col>6</xdr:col>
      <xdr:colOff>247650</xdr:colOff>
      <xdr:row>101</xdr:row>
      <xdr:rowOff>19049</xdr:rowOff>
    </xdr:to>
    <xdr:pic>
      <xdr:nvPicPr>
        <xdr:cNvPr id="23" name="5 Imagen">
          <a:hlinkClick xmlns:r="http://schemas.openxmlformats.org/officeDocument/2006/relationships" r:id="rId7" tooltip="IR A RESUMEN"/>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1601450"/>
          <a:ext cx="24765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8348" name="1 Gráfico">
          <a:extLst>
            <a:ext uri="{FF2B5EF4-FFF2-40B4-BE49-F238E27FC236}">
              <a16:creationId xmlns:a16="http://schemas.microsoft.com/office/drawing/2014/main" id="{00000000-0008-0000-0200-00000C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8349" name="2 Gráfico">
          <a:extLst>
            <a:ext uri="{FF2B5EF4-FFF2-40B4-BE49-F238E27FC236}">
              <a16:creationId xmlns:a16="http://schemas.microsoft.com/office/drawing/2014/main" id="{00000000-0008-0000-0200-00000D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8350" name="3 Gráfico">
          <a:extLst>
            <a:ext uri="{FF2B5EF4-FFF2-40B4-BE49-F238E27FC236}">
              <a16:creationId xmlns:a16="http://schemas.microsoft.com/office/drawing/2014/main" id="{00000000-0008-0000-0200-00000E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8351" name="4 Gráfico">
          <a:extLst>
            <a:ext uri="{FF2B5EF4-FFF2-40B4-BE49-F238E27FC236}">
              <a16:creationId xmlns:a16="http://schemas.microsoft.com/office/drawing/2014/main" id="{00000000-0008-0000-0200-00000F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8352" name="5 Gráfico">
          <a:extLst>
            <a:ext uri="{FF2B5EF4-FFF2-40B4-BE49-F238E27FC236}">
              <a16:creationId xmlns:a16="http://schemas.microsoft.com/office/drawing/2014/main" id="{00000000-0008-0000-0200-000010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8353" name="6 Gráfico">
          <a:extLst>
            <a:ext uri="{FF2B5EF4-FFF2-40B4-BE49-F238E27FC236}">
              <a16:creationId xmlns:a16="http://schemas.microsoft.com/office/drawing/2014/main" id="{00000000-0008-0000-0200-000011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8354" name="7 Gráfico">
          <a:extLst>
            <a:ext uri="{FF2B5EF4-FFF2-40B4-BE49-F238E27FC236}">
              <a16:creationId xmlns:a16="http://schemas.microsoft.com/office/drawing/2014/main" id="{00000000-0008-0000-0200-000012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8355" name="8 Gráfico">
          <a:extLst>
            <a:ext uri="{FF2B5EF4-FFF2-40B4-BE49-F238E27FC236}">
              <a16:creationId xmlns:a16="http://schemas.microsoft.com/office/drawing/2014/main" id="{00000000-0008-0000-0200-000013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8356" name="9 Gráfico">
          <a:extLst>
            <a:ext uri="{FF2B5EF4-FFF2-40B4-BE49-F238E27FC236}">
              <a16:creationId xmlns:a16="http://schemas.microsoft.com/office/drawing/2014/main" id="{00000000-0008-0000-0200-000014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276225</xdr:colOff>
      <xdr:row>2</xdr:row>
      <xdr:rowOff>0</xdr:rowOff>
    </xdr:from>
    <xdr:to>
      <xdr:col>52</xdr:col>
      <xdr:colOff>66675</xdr:colOff>
      <xdr:row>8</xdr:row>
      <xdr:rowOff>0</xdr:rowOff>
    </xdr:to>
    <xdr:graphicFrame macro="">
      <xdr:nvGraphicFramePr>
        <xdr:cNvPr id="53678357" name="10 Gráfico">
          <a:extLst>
            <a:ext uri="{FF2B5EF4-FFF2-40B4-BE49-F238E27FC236}">
              <a16:creationId xmlns:a16="http://schemas.microsoft.com/office/drawing/2014/main" id="{00000000-0008-0000-0200-000015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552450</xdr:colOff>
      <xdr:row>8</xdr:row>
      <xdr:rowOff>400050</xdr:rowOff>
    </xdr:from>
    <xdr:to>
      <xdr:col>52</xdr:col>
      <xdr:colOff>342900</xdr:colOff>
      <xdr:row>14</xdr:row>
      <xdr:rowOff>609600</xdr:rowOff>
    </xdr:to>
    <xdr:graphicFrame macro="">
      <xdr:nvGraphicFramePr>
        <xdr:cNvPr id="53678358" name="11 Gráfico">
          <a:extLst>
            <a:ext uri="{FF2B5EF4-FFF2-40B4-BE49-F238E27FC236}">
              <a16:creationId xmlns:a16="http://schemas.microsoft.com/office/drawing/2014/main" id="{00000000-0008-0000-0200-000016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600075</xdr:colOff>
      <xdr:row>15</xdr:row>
      <xdr:rowOff>9525</xdr:rowOff>
    </xdr:from>
    <xdr:to>
      <xdr:col>52</xdr:col>
      <xdr:colOff>400050</xdr:colOff>
      <xdr:row>19</xdr:row>
      <xdr:rowOff>104775</xdr:rowOff>
    </xdr:to>
    <xdr:graphicFrame macro="">
      <xdr:nvGraphicFramePr>
        <xdr:cNvPr id="53678359" name="12 Gráfico">
          <a:extLst>
            <a:ext uri="{FF2B5EF4-FFF2-40B4-BE49-F238E27FC236}">
              <a16:creationId xmlns:a16="http://schemas.microsoft.com/office/drawing/2014/main" id="{00000000-0008-0000-0200-000017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8360" name="7 Gráfico">
          <a:extLst>
            <a:ext uri="{FF2B5EF4-FFF2-40B4-BE49-F238E27FC236}">
              <a16:creationId xmlns:a16="http://schemas.microsoft.com/office/drawing/2014/main" id="{00000000-0008-0000-0200-000018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8361" name="8 Gráfico">
          <a:extLst>
            <a:ext uri="{FF2B5EF4-FFF2-40B4-BE49-F238E27FC236}">
              <a16:creationId xmlns:a16="http://schemas.microsoft.com/office/drawing/2014/main" id="{00000000-0008-0000-0200-000019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8362" name="9 Gráfico">
          <a:extLst>
            <a:ext uri="{FF2B5EF4-FFF2-40B4-BE49-F238E27FC236}">
              <a16:creationId xmlns:a16="http://schemas.microsoft.com/office/drawing/2014/main" id="{00000000-0008-0000-0200-00001A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571500</xdr:colOff>
      <xdr:row>19</xdr:row>
      <xdr:rowOff>152400</xdr:rowOff>
    </xdr:from>
    <xdr:to>
      <xdr:col>52</xdr:col>
      <xdr:colOff>361950</xdr:colOff>
      <xdr:row>25</xdr:row>
      <xdr:rowOff>219075</xdr:rowOff>
    </xdr:to>
    <xdr:graphicFrame macro="">
      <xdr:nvGraphicFramePr>
        <xdr:cNvPr id="53678363" name="16 Gráfico">
          <a:extLst>
            <a:ext uri="{FF2B5EF4-FFF2-40B4-BE49-F238E27FC236}">
              <a16:creationId xmlns:a16="http://schemas.microsoft.com/office/drawing/2014/main" id="{00000000-0008-0000-0200-00001B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678364" name="7 Gráfico">
          <a:extLst>
            <a:ext uri="{FF2B5EF4-FFF2-40B4-BE49-F238E27FC236}">
              <a16:creationId xmlns:a16="http://schemas.microsoft.com/office/drawing/2014/main" id="{00000000-0008-0000-0200-00001C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590550</xdr:colOff>
      <xdr:row>30</xdr:row>
      <xdr:rowOff>285750</xdr:rowOff>
    </xdr:to>
    <xdr:graphicFrame macro="">
      <xdr:nvGraphicFramePr>
        <xdr:cNvPr id="53678365" name="8 Gráfico">
          <a:extLst>
            <a:ext uri="{FF2B5EF4-FFF2-40B4-BE49-F238E27FC236}">
              <a16:creationId xmlns:a16="http://schemas.microsoft.com/office/drawing/2014/main" id="{00000000-0008-0000-0200-00001D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590550</xdr:colOff>
      <xdr:row>30</xdr:row>
      <xdr:rowOff>295275</xdr:rowOff>
    </xdr:to>
    <xdr:graphicFrame macro="">
      <xdr:nvGraphicFramePr>
        <xdr:cNvPr id="53678366" name="9 Gráfico">
          <a:extLst>
            <a:ext uri="{FF2B5EF4-FFF2-40B4-BE49-F238E27FC236}">
              <a16:creationId xmlns:a16="http://schemas.microsoft.com/office/drawing/2014/main" id="{00000000-0008-0000-0200-00001E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514350</xdr:colOff>
      <xdr:row>25</xdr:row>
      <xdr:rowOff>371475</xdr:rowOff>
    </xdr:from>
    <xdr:to>
      <xdr:col>52</xdr:col>
      <xdr:colOff>428625</xdr:colOff>
      <xdr:row>30</xdr:row>
      <xdr:rowOff>304800</xdr:rowOff>
    </xdr:to>
    <xdr:graphicFrame macro="">
      <xdr:nvGraphicFramePr>
        <xdr:cNvPr id="53678367" name="16 Gráfico">
          <a:extLst>
            <a:ext uri="{FF2B5EF4-FFF2-40B4-BE49-F238E27FC236}">
              <a16:creationId xmlns:a16="http://schemas.microsoft.com/office/drawing/2014/main" id="{00000000-0008-0000-0200-00001F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600075</xdr:colOff>
      <xdr:row>31</xdr:row>
      <xdr:rowOff>123825</xdr:rowOff>
    </xdr:from>
    <xdr:to>
      <xdr:col>26</xdr:col>
      <xdr:colOff>600075</xdr:colOff>
      <xdr:row>35</xdr:row>
      <xdr:rowOff>200025</xdr:rowOff>
    </xdr:to>
    <xdr:graphicFrame macro="">
      <xdr:nvGraphicFramePr>
        <xdr:cNvPr id="53678368" name="7 Gráfico">
          <a:extLst>
            <a:ext uri="{FF2B5EF4-FFF2-40B4-BE49-F238E27FC236}">
              <a16:creationId xmlns:a16="http://schemas.microsoft.com/office/drawing/2014/main" id="{00000000-0008-0000-0200-000020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590550</xdr:colOff>
      <xdr:row>35</xdr:row>
      <xdr:rowOff>200025</xdr:rowOff>
    </xdr:to>
    <xdr:graphicFrame macro="">
      <xdr:nvGraphicFramePr>
        <xdr:cNvPr id="53678369" name="8 Gráfico">
          <a:extLst>
            <a:ext uri="{FF2B5EF4-FFF2-40B4-BE49-F238E27FC236}">
              <a16:creationId xmlns:a16="http://schemas.microsoft.com/office/drawing/2014/main" id="{00000000-0008-0000-0200-000021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581025</xdr:colOff>
      <xdr:row>35</xdr:row>
      <xdr:rowOff>209550</xdr:rowOff>
    </xdr:to>
    <xdr:graphicFrame macro="">
      <xdr:nvGraphicFramePr>
        <xdr:cNvPr id="53678370" name="9 Gráfico">
          <a:extLst>
            <a:ext uri="{FF2B5EF4-FFF2-40B4-BE49-F238E27FC236}">
              <a16:creationId xmlns:a16="http://schemas.microsoft.com/office/drawing/2014/main" id="{00000000-0008-0000-0200-000022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514350</xdr:colOff>
      <xdr:row>31</xdr:row>
      <xdr:rowOff>76200</xdr:rowOff>
    </xdr:from>
    <xdr:to>
      <xdr:col>52</xdr:col>
      <xdr:colOff>485775</xdr:colOff>
      <xdr:row>35</xdr:row>
      <xdr:rowOff>171450</xdr:rowOff>
    </xdr:to>
    <xdr:graphicFrame macro="">
      <xdr:nvGraphicFramePr>
        <xdr:cNvPr id="53678371" name="16 Gráfico">
          <a:extLst>
            <a:ext uri="{FF2B5EF4-FFF2-40B4-BE49-F238E27FC236}">
              <a16:creationId xmlns:a16="http://schemas.microsoft.com/office/drawing/2014/main" id="{00000000-0008-0000-0200-000023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561975</xdr:colOff>
      <xdr:row>3</xdr:row>
      <xdr:rowOff>57150</xdr:rowOff>
    </xdr:to>
    <xdr:pic>
      <xdr:nvPicPr>
        <xdr:cNvPr id="53678372"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241133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5524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152400</xdr:colOff>
      <xdr:row>3</xdr:row>
      <xdr:rowOff>95250</xdr:rowOff>
    </xdr:from>
    <xdr:to>
      <xdr:col>21</xdr:col>
      <xdr:colOff>457200</xdr:colOff>
      <xdr:row>4</xdr:row>
      <xdr:rowOff>28575</xdr:rowOff>
    </xdr:to>
    <xdr:pic>
      <xdr:nvPicPr>
        <xdr:cNvPr id="53678373" name="2 Imagen">
          <a:hlinkClick xmlns:r="http://schemas.openxmlformats.org/officeDocument/2006/relationships" r:id="rId25" tooltip="Ir a academica"/>
          <a:extLst>
            <a:ext uri="{FF2B5EF4-FFF2-40B4-BE49-F238E27FC236}">
              <a16:creationId xmlns:a16="http://schemas.microsoft.com/office/drawing/2014/main" id="{00000000-0008-0000-0200-000025113303}"/>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163300" y="771525"/>
          <a:ext cx="3048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171450</xdr:colOff>
      <xdr:row>2</xdr:row>
      <xdr:rowOff>0</xdr:rowOff>
    </xdr:from>
    <xdr:to>
      <xdr:col>44</xdr:col>
      <xdr:colOff>171450</xdr:colOff>
      <xdr:row>8</xdr:row>
      <xdr:rowOff>0</xdr:rowOff>
    </xdr:to>
    <xdr:graphicFrame macro="">
      <xdr:nvGraphicFramePr>
        <xdr:cNvPr id="53678374" name="1 Gráfico">
          <a:extLst>
            <a:ext uri="{FF2B5EF4-FFF2-40B4-BE49-F238E27FC236}">
              <a16:creationId xmlns:a16="http://schemas.microsoft.com/office/drawing/2014/main" id="{00000000-0008-0000-0200-000026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161925</xdr:colOff>
      <xdr:row>8</xdr:row>
      <xdr:rowOff>333375</xdr:rowOff>
    </xdr:from>
    <xdr:to>
      <xdr:col>44</xdr:col>
      <xdr:colOff>142875</xdr:colOff>
      <xdr:row>14</xdr:row>
      <xdr:rowOff>552450</xdr:rowOff>
    </xdr:to>
    <xdr:graphicFrame macro="">
      <xdr:nvGraphicFramePr>
        <xdr:cNvPr id="53678375" name="4 Gráfico">
          <a:extLst>
            <a:ext uri="{FF2B5EF4-FFF2-40B4-BE49-F238E27FC236}">
              <a16:creationId xmlns:a16="http://schemas.microsoft.com/office/drawing/2014/main" id="{00000000-0008-0000-0200-000027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161925</xdr:colOff>
      <xdr:row>15</xdr:row>
      <xdr:rowOff>0</xdr:rowOff>
    </xdr:from>
    <xdr:to>
      <xdr:col>44</xdr:col>
      <xdr:colOff>161925</xdr:colOff>
      <xdr:row>19</xdr:row>
      <xdr:rowOff>85725</xdr:rowOff>
    </xdr:to>
    <xdr:graphicFrame macro="">
      <xdr:nvGraphicFramePr>
        <xdr:cNvPr id="53678376" name="5 Gráfico">
          <a:extLst>
            <a:ext uri="{FF2B5EF4-FFF2-40B4-BE49-F238E27FC236}">
              <a16:creationId xmlns:a16="http://schemas.microsoft.com/office/drawing/2014/main" id="{00000000-0008-0000-0200-000028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171450</xdr:colOff>
      <xdr:row>20</xdr:row>
      <xdr:rowOff>19050</xdr:rowOff>
    </xdr:from>
    <xdr:to>
      <xdr:col>44</xdr:col>
      <xdr:colOff>180975</xdr:colOff>
      <xdr:row>25</xdr:row>
      <xdr:rowOff>276225</xdr:rowOff>
    </xdr:to>
    <xdr:graphicFrame macro="">
      <xdr:nvGraphicFramePr>
        <xdr:cNvPr id="53678377" name="6 Gráfico">
          <a:extLst>
            <a:ext uri="{FF2B5EF4-FFF2-40B4-BE49-F238E27FC236}">
              <a16:creationId xmlns:a16="http://schemas.microsoft.com/office/drawing/2014/main" id="{00000000-0008-0000-0200-000029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171450</xdr:colOff>
      <xdr:row>25</xdr:row>
      <xdr:rowOff>409575</xdr:rowOff>
    </xdr:from>
    <xdr:to>
      <xdr:col>44</xdr:col>
      <xdr:colOff>190500</xdr:colOff>
      <xdr:row>30</xdr:row>
      <xdr:rowOff>285750</xdr:rowOff>
    </xdr:to>
    <xdr:graphicFrame macro="">
      <xdr:nvGraphicFramePr>
        <xdr:cNvPr id="53678378" name="7 Gráfico">
          <a:extLst>
            <a:ext uri="{FF2B5EF4-FFF2-40B4-BE49-F238E27FC236}">
              <a16:creationId xmlns:a16="http://schemas.microsoft.com/office/drawing/2014/main" id="{00000000-0008-0000-0200-00002A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209550</xdr:colOff>
      <xdr:row>31</xdr:row>
      <xdr:rowOff>114300</xdr:rowOff>
    </xdr:from>
    <xdr:to>
      <xdr:col>44</xdr:col>
      <xdr:colOff>209550</xdr:colOff>
      <xdr:row>35</xdr:row>
      <xdr:rowOff>219075</xdr:rowOff>
    </xdr:to>
    <xdr:graphicFrame macro="">
      <xdr:nvGraphicFramePr>
        <xdr:cNvPr id="53678379" name="8 Gráfico">
          <a:extLst>
            <a:ext uri="{FF2B5EF4-FFF2-40B4-BE49-F238E27FC236}">
              <a16:creationId xmlns:a16="http://schemas.microsoft.com/office/drawing/2014/main" id="{00000000-0008-0000-0200-00002B11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4551" name="1 Gráfico">
          <a:extLst>
            <a:ext uri="{FF2B5EF4-FFF2-40B4-BE49-F238E27FC236}">
              <a16:creationId xmlns:a16="http://schemas.microsoft.com/office/drawing/2014/main" id="{00000000-0008-0000-0300-000037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4552" name="2 Gráfico">
          <a:extLst>
            <a:ext uri="{FF2B5EF4-FFF2-40B4-BE49-F238E27FC236}">
              <a16:creationId xmlns:a16="http://schemas.microsoft.com/office/drawing/2014/main" id="{00000000-0008-0000-0300-000038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4553" name="3 Gráfico">
          <a:extLst>
            <a:ext uri="{FF2B5EF4-FFF2-40B4-BE49-F238E27FC236}">
              <a16:creationId xmlns:a16="http://schemas.microsoft.com/office/drawing/2014/main" id="{00000000-0008-0000-0300-000039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4554" name="4 Gráfico">
          <a:extLst>
            <a:ext uri="{FF2B5EF4-FFF2-40B4-BE49-F238E27FC236}">
              <a16:creationId xmlns:a16="http://schemas.microsoft.com/office/drawing/2014/main" id="{00000000-0008-0000-0300-00003A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4555" name="5 Gráfico">
          <a:extLst>
            <a:ext uri="{FF2B5EF4-FFF2-40B4-BE49-F238E27FC236}">
              <a16:creationId xmlns:a16="http://schemas.microsoft.com/office/drawing/2014/main" id="{00000000-0008-0000-0300-00003B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4556" name="6 Gráfico">
          <a:extLst>
            <a:ext uri="{FF2B5EF4-FFF2-40B4-BE49-F238E27FC236}">
              <a16:creationId xmlns:a16="http://schemas.microsoft.com/office/drawing/2014/main" id="{00000000-0008-0000-0300-00003C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4557" name="7 Gráfico">
          <a:extLst>
            <a:ext uri="{FF2B5EF4-FFF2-40B4-BE49-F238E27FC236}">
              <a16:creationId xmlns:a16="http://schemas.microsoft.com/office/drawing/2014/main" id="{00000000-0008-0000-0300-00003D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4558" name="8 Gráfico">
          <a:extLst>
            <a:ext uri="{FF2B5EF4-FFF2-40B4-BE49-F238E27FC236}">
              <a16:creationId xmlns:a16="http://schemas.microsoft.com/office/drawing/2014/main" id="{00000000-0008-0000-0300-00003E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4559" name="9 Gráfico">
          <a:extLst>
            <a:ext uri="{FF2B5EF4-FFF2-40B4-BE49-F238E27FC236}">
              <a16:creationId xmlns:a16="http://schemas.microsoft.com/office/drawing/2014/main" id="{00000000-0008-0000-0300-00003F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257175</xdr:colOff>
      <xdr:row>1</xdr:row>
      <xdr:rowOff>276225</xdr:rowOff>
    </xdr:from>
    <xdr:to>
      <xdr:col>52</xdr:col>
      <xdr:colOff>57150</xdr:colOff>
      <xdr:row>7</xdr:row>
      <xdr:rowOff>466725</xdr:rowOff>
    </xdr:to>
    <xdr:graphicFrame macro="">
      <xdr:nvGraphicFramePr>
        <xdr:cNvPr id="53674560" name="10 Gráfico">
          <a:extLst>
            <a:ext uri="{FF2B5EF4-FFF2-40B4-BE49-F238E27FC236}">
              <a16:creationId xmlns:a16="http://schemas.microsoft.com/office/drawing/2014/main" id="{00000000-0008-0000-0300-000040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276225</xdr:colOff>
      <xdr:row>8</xdr:row>
      <xdr:rowOff>323850</xdr:rowOff>
    </xdr:from>
    <xdr:to>
      <xdr:col>52</xdr:col>
      <xdr:colOff>66675</xdr:colOff>
      <xdr:row>14</xdr:row>
      <xdr:rowOff>533400</xdr:rowOff>
    </xdr:to>
    <xdr:graphicFrame macro="">
      <xdr:nvGraphicFramePr>
        <xdr:cNvPr id="53674561" name="11 Gráfico">
          <a:extLst>
            <a:ext uri="{FF2B5EF4-FFF2-40B4-BE49-F238E27FC236}">
              <a16:creationId xmlns:a16="http://schemas.microsoft.com/office/drawing/2014/main" id="{00000000-0008-0000-0300-000041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314325</xdr:colOff>
      <xdr:row>15</xdr:row>
      <xdr:rowOff>0</xdr:rowOff>
    </xdr:from>
    <xdr:to>
      <xdr:col>52</xdr:col>
      <xdr:colOff>104775</xdr:colOff>
      <xdr:row>19</xdr:row>
      <xdr:rowOff>95250</xdr:rowOff>
    </xdr:to>
    <xdr:graphicFrame macro="">
      <xdr:nvGraphicFramePr>
        <xdr:cNvPr id="53674562" name="12 Gráfico">
          <a:extLst>
            <a:ext uri="{FF2B5EF4-FFF2-40B4-BE49-F238E27FC236}">
              <a16:creationId xmlns:a16="http://schemas.microsoft.com/office/drawing/2014/main" id="{00000000-0008-0000-0300-000042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4563" name="7 Gráfico">
          <a:extLst>
            <a:ext uri="{FF2B5EF4-FFF2-40B4-BE49-F238E27FC236}">
              <a16:creationId xmlns:a16="http://schemas.microsoft.com/office/drawing/2014/main" id="{00000000-0008-0000-0300-000043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4564" name="8 Gráfico">
          <a:extLst>
            <a:ext uri="{FF2B5EF4-FFF2-40B4-BE49-F238E27FC236}">
              <a16:creationId xmlns:a16="http://schemas.microsoft.com/office/drawing/2014/main" id="{00000000-0008-0000-0300-000044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4565" name="9 Gráfico">
          <a:extLst>
            <a:ext uri="{FF2B5EF4-FFF2-40B4-BE49-F238E27FC236}">
              <a16:creationId xmlns:a16="http://schemas.microsoft.com/office/drawing/2014/main" id="{00000000-0008-0000-0300-000045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304800</xdr:colOff>
      <xdr:row>20</xdr:row>
      <xdr:rowOff>9525</xdr:rowOff>
    </xdr:from>
    <xdr:to>
      <xdr:col>52</xdr:col>
      <xdr:colOff>95250</xdr:colOff>
      <xdr:row>25</xdr:row>
      <xdr:rowOff>285750</xdr:rowOff>
    </xdr:to>
    <xdr:graphicFrame macro="">
      <xdr:nvGraphicFramePr>
        <xdr:cNvPr id="53674566" name="16 Gráfico">
          <a:extLst>
            <a:ext uri="{FF2B5EF4-FFF2-40B4-BE49-F238E27FC236}">
              <a16:creationId xmlns:a16="http://schemas.microsoft.com/office/drawing/2014/main" id="{00000000-0008-0000-0300-000046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28575</xdr:colOff>
      <xdr:row>0</xdr:row>
      <xdr:rowOff>38100</xdr:rowOff>
    </xdr:from>
    <xdr:to>
      <xdr:col>21</xdr:col>
      <xdr:colOff>590550</xdr:colOff>
      <xdr:row>3</xdr:row>
      <xdr:rowOff>57150</xdr:rowOff>
    </xdr:to>
    <xdr:pic>
      <xdr:nvPicPr>
        <xdr:cNvPr id="53674567"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4702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87100" y="38100"/>
          <a:ext cx="561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180975</xdr:colOff>
      <xdr:row>3</xdr:row>
      <xdr:rowOff>85725</xdr:rowOff>
    </xdr:from>
    <xdr:to>
      <xdr:col>21</xdr:col>
      <xdr:colOff>476250</xdr:colOff>
      <xdr:row>4</xdr:row>
      <xdr:rowOff>0</xdr:rowOff>
    </xdr:to>
    <xdr:pic>
      <xdr:nvPicPr>
        <xdr:cNvPr id="53674568" name="2 Imagen">
          <a:hlinkClick xmlns:r="http://schemas.openxmlformats.org/officeDocument/2006/relationships" r:id="rId17" tooltip="Ir a administrativa"/>
          <a:extLst>
            <a:ext uri="{FF2B5EF4-FFF2-40B4-BE49-F238E27FC236}">
              <a16:creationId xmlns:a16="http://schemas.microsoft.com/office/drawing/2014/main" id="{00000000-0008-0000-0300-00004802330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39500" y="762000"/>
          <a:ext cx="295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104775</xdr:colOff>
      <xdr:row>2</xdr:row>
      <xdr:rowOff>0</xdr:rowOff>
    </xdr:from>
    <xdr:to>
      <xdr:col>44</xdr:col>
      <xdr:colOff>95250</xdr:colOff>
      <xdr:row>8</xdr:row>
      <xdr:rowOff>0</xdr:rowOff>
    </xdr:to>
    <xdr:graphicFrame macro="">
      <xdr:nvGraphicFramePr>
        <xdr:cNvPr id="53674569" name="1 Gráfico">
          <a:extLst>
            <a:ext uri="{FF2B5EF4-FFF2-40B4-BE49-F238E27FC236}">
              <a16:creationId xmlns:a16="http://schemas.microsoft.com/office/drawing/2014/main" id="{00000000-0008-0000-0300-000049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142875</xdr:colOff>
      <xdr:row>8</xdr:row>
      <xdr:rowOff>342900</xdr:rowOff>
    </xdr:from>
    <xdr:to>
      <xdr:col>44</xdr:col>
      <xdr:colOff>142875</xdr:colOff>
      <xdr:row>14</xdr:row>
      <xdr:rowOff>542925</xdr:rowOff>
    </xdr:to>
    <xdr:graphicFrame macro="">
      <xdr:nvGraphicFramePr>
        <xdr:cNvPr id="53674570" name="2 Gráfico">
          <a:extLst>
            <a:ext uri="{FF2B5EF4-FFF2-40B4-BE49-F238E27FC236}">
              <a16:creationId xmlns:a16="http://schemas.microsoft.com/office/drawing/2014/main" id="{00000000-0008-0000-0300-00004A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142875</xdr:colOff>
      <xdr:row>15</xdr:row>
      <xdr:rowOff>19050</xdr:rowOff>
    </xdr:from>
    <xdr:to>
      <xdr:col>44</xdr:col>
      <xdr:colOff>152400</xdr:colOff>
      <xdr:row>19</xdr:row>
      <xdr:rowOff>95250</xdr:rowOff>
    </xdr:to>
    <xdr:graphicFrame macro="">
      <xdr:nvGraphicFramePr>
        <xdr:cNvPr id="53674571" name="3 Gráfico">
          <a:extLst>
            <a:ext uri="{FF2B5EF4-FFF2-40B4-BE49-F238E27FC236}">
              <a16:creationId xmlns:a16="http://schemas.microsoft.com/office/drawing/2014/main" id="{00000000-0008-0000-0300-00004B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133350</xdr:colOff>
      <xdr:row>20</xdr:row>
      <xdr:rowOff>9525</xdr:rowOff>
    </xdr:from>
    <xdr:to>
      <xdr:col>44</xdr:col>
      <xdr:colOff>152400</xdr:colOff>
      <xdr:row>25</xdr:row>
      <xdr:rowOff>257175</xdr:rowOff>
    </xdr:to>
    <xdr:graphicFrame macro="">
      <xdr:nvGraphicFramePr>
        <xdr:cNvPr id="53674572" name="4 Gráfico">
          <a:extLst>
            <a:ext uri="{FF2B5EF4-FFF2-40B4-BE49-F238E27FC236}">
              <a16:creationId xmlns:a16="http://schemas.microsoft.com/office/drawing/2014/main" id="{00000000-0008-0000-0300-00004C02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3801" name="1 Gráfico">
          <a:extLst>
            <a:ext uri="{FF2B5EF4-FFF2-40B4-BE49-F238E27FC236}">
              <a16:creationId xmlns:a16="http://schemas.microsoft.com/office/drawing/2014/main" id="{00000000-0008-0000-0400-000049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3802" name="2 Gráfico">
          <a:extLst>
            <a:ext uri="{FF2B5EF4-FFF2-40B4-BE49-F238E27FC236}">
              <a16:creationId xmlns:a16="http://schemas.microsoft.com/office/drawing/2014/main" id="{00000000-0008-0000-0400-00004A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3803" name="3 Gráfico">
          <a:extLst>
            <a:ext uri="{FF2B5EF4-FFF2-40B4-BE49-F238E27FC236}">
              <a16:creationId xmlns:a16="http://schemas.microsoft.com/office/drawing/2014/main" id="{00000000-0008-0000-0400-00004B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3804" name="4 Gráfico">
          <a:extLst>
            <a:ext uri="{FF2B5EF4-FFF2-40B4-BE49-F238E27FC236}">
              <a16:creationId xmlns:a16="http://schemas.microsoft.com/office/drawing/2014/main" id="{00000000-0008-0000-0400-00004C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3805" name="5 Gráfico">
          <a:extLst>
            <a:ext uri="{FF2B5EF4-FFF2-40B4-BE49-F238E27FC236}">
              <a16:creationId xmlns:a16="http://schemas.microsoft.com/office/drawing/2014/main" id="{00000000-0008-0000-0400-00004D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3806" name="6 Gráfico">
          <a:extLst>
            <a:ext uri="{FF2B5EF4-FFF2-40B4-BE49-F238E27FC236}">
              <a16:creationId xmlns:a16="http://schemas.microsoft.com/office/drawing/2014/main" id="{00000000-0008-0000-0400-00004E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3807" name="7 Gráfico">
          <a:extLst>
            <a:ext uri="{FF2B5EF4-FFF2-40B4-BE49-F238E27FC236}">
              <a16:creationId xmlns:a16="http://schemas.microsoft.com/office/drawing/2014/main" id="{00000000-0008-0000-0400-00004F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3808" name="8 Gráfico">
          <a:extLst>
            <a:ext uri="{FF2B5EF4-FFF2-40B4-BE49-F238E27FC236}">
              <a16:creationId xmlns:a16="http://schemas.microsoft.com/office/drawing/2014/main" id="{00000000-0008-0000-0400-000050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3809" name="9 Gráfico">
          <a:extLst>
            <a:ext uri="{FF2B5EF4-FFF2-40B4-BE49-F238E27FC236}">
              <a16:creationId xmlns:a16="http://schemas.microsoft.com/office/drawing/2014/main" id="{00000000-0008-0000-0400-000051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171450</xdr:colOff>
      <xdr:row>2</xdr:row>
      <xdr:rowOff>9525</xdr:rowOff>
    </xdr:from>
    <xdr:to>
      <xdr:col>52</xdr:col>
      <xdr:colOff>571500</xdr:colOff>
      <xdr:row>8</xdr:row>
      <xdr:rowOff>9525</xdr:rowOff>
    </xdr:to>
    <xdr:graphicFrame macro="">
      <xdr:nvGraphicFramePr>
        <xdr:cNvPr id="53673810" name="10 Gráfico">
          <a:extLst>
            <a:ext uri="{FF2B5EF4-FFF2-40B4-BE49-F238E27FC236}">
              <a16:creationId xmlns:a16="http://schemas.microsoft.com/office/drawing/2014/main" id="{00000000-0008-0000-0400-000052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209550</xdr:colOff>
      <xdr:row>8</xdr:row>
      <xdr:rowOff>361950</xdr:rowOff>
    </xdr:from>
    <xdr:to>
      <xdr:col>53</xdr:col>
      <xdr:colOff>0</xdr:colOff>
      <xdr:row>14</xdr:row>
      <xdr:rowOff>571500</xdr:rowOff>
    </xdr:to>
    <xdr:graphicFrame macro="">
      <xdr:nvGraphicFramePr>
        <xdr:cNvPr id="53673811" name="11 Gráfico">
          <a:extLst>
            <a:ext uri="{FF2B5EF4-FFF2-40B4-BE49-F238E27FC236}">
              <a16:creationId xmlns:a16="http://schemas.microsoft.com/office/drawing/2014/main" id="{00000000-0008-0000-0400-000053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285750</xdr:colOff>
      <xdr:row>14</xdr:row>
      <xdr:rowOff>752475</xdr:rowOff>
    </xdr:from>
    <xdr:to>
      <xdr:col>53</xdr:col>
      <xdr:colOff>85725</xdr:colOff>
      <xdr:row>19</xdr:row>
      <xdr:rowOff>85725</xdr:rowOff>
    </xdr:to>
    <xdr:graphicFrame macro="">
      <xdr:nvGraphicFramePr>
        <xdr:cNvPr id="53673812" name="12 Gráfico">
          <a:extLst>
            <a:ext uri="{FF2B5EF4-FFF2-40B4-BE49-F238E27FC236}">
              <a16:creationId xmlns:a16="http://schemas.microsoft.com/office/drawing/2014/main" id="{00000000-0008-0000-0400-000054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3813" name="7 Gráfico">
          <a:extLst>
            <a:ext uri="{FF2B5EF4-FFF2-40B4-BE49-F238E27FC236}">
              <a16:creationId xmlns:a16="http://schemas.microsoft.com/office/drawing/2014/main" id="{00000000-0008-0000-0400-000055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3814" name="8 Gráfico">
          <a:extLst>
            <a:ext uri="{FF2B5EF4-FFF2-40B4-BE49-F238E27FC236}">
              <a16:creationId xmlns:a16="http://schemas.microsoft.com/office/drawing/2014/main" id="{00000000-0008-0000-0400-000056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3815" name="9 Gráfico">
          <a:extLst>
            <a:ext uri="{FF2B5EF4-FFF2-40B4-BE49-F238E27FC236}">
              <a16:creationId xmlns:a16="http://schemas.microsoft.com/office/drawing/2014/main" id="{00000000-0008-0000-0400-000057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304800</xdr:colOff>
      <xdr:row>20</xdr:row>
      <xdr:rowOff>38100</xdr:rowOff>
    </xdr:from>
    <xdr:to>
      <xdr:col>53</xdr:col>
      <xdr:colOff>95250</xdr:colOff>
      <xdr:row>25</xdr:row>
      <xdr:rowOff>314325</xdr:rowOff>
    </xdr:to>
    <xdr:graphicFrame macro="">
      <xdr:nvGraphicFramePr>
        <xdr:cNvPr id="53673816" name="16 Gráfico">
          <a:extLst>
            <a:ext uri="{FF2B5EF4-FFF2-40B4-BE49-F238E27FC236}">
              <a16:creationId xmlns:a16="http://schemas.microsoft.com/office/drawing/2014/main" id="{00000000-0008-0000-0400-000058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673817" name="7 Gráfico">
          <a:extLst>
            <a:ext uri="{FF2B5EF4-FFF2-40B4-BE49-F238E27FC236}">
              <a16:creationId xmlns:a16="http://schemas.microsoft.com/office/drawing/2014/main" id="{00000000-0008-0000-0400-000059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590550</xdr:colOff>
      <xdr:row>30</xdr:row>
      <xdr:rowOff>285750</xdr:rowOff>
    </xdr:to>
    <xdr:graphicFrame macro="">
      <xdr:nvGraphicFramePr>
        <xdr:cNvPr id="53673818" name="8 Gráfico">
          <a:extLst>
            <a:ext uri="{FF2B5EF4-FFF2-40B4-BE49-F238E27FC236}">
              <a16:creationId xmlns:a16="http://schemas.microsoft.com/office/drawing/2014/main" id="{00000000-0008-0000-0400-00005A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673819" name="9 Gráfico">
          <a:extLst>
            <a:ext uri="{FF2B5EF4-FFF2-40B4-BE49-F238E27FC236}">
              <a16:creationId xmlns:a16="http://schemas.microsoft.com/office/drawing/2014/main" id="{00000000-0008-0000-0400-00005B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304800</xdr:colOff>
      <xdr:row>25</xdr:row>
      <xdr:rowOff>409575</xdr:rowOff>
    </xdr:from>
    <xdr:to>
      <xdr:col>53</xdr:col>
      <xdr:colOff>95250</xdr:colOff>
      <xdr:row>31</xdr:row>
      <xdr:rowOff>28575</xdr:rowOff>
    </xdr:to>
    <xdr:graphicFrame macro="">
      <xdr:nvGraphicFramePr>
        <xdr:cNvPr id="53673820" name="16 Gráfico">
          <a:extLst>
            <a:ext uri="{FF2B5EF4-FFF2-40B4-BE49-F238E27FC236}">
              <a16:creationId xmlns:a16="http://schemas.microsoft.com/office/drawing/2014/main" id="{00000000-0008-0000-0400-00005C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673821"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5DFF32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673822" name="2 Imagen">
          <a:hlinkClick xmlns:r="http://schemas.openxmlformats.org/officeDocument/2006/relationships" r:id="rId23" tooltip="Ir a comunidad"/>
          <a:extLst>
            <a:ext uri="{FF2B5EF4-FFF2-40B4-BE49-F238E27FC236}">
              <a16:creationId xmlns:a16="http://schemas.microsoft.com/office/drawing/2014/main" id="{00000000-0008-0000-0400-00005EFF320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152400</xdr:colOff>
      <xdr:row>1</xdr:row>
      <xdr:rowOff>285750</xdr:rowOff>
    </xdr:from>
    <xdr:to>
      <xdr:col>44</xdr:col>
      <xdr:colOff>142875</xdr:colOff>
      <xdr:row>8</xdr:row>
      <xdr:rowOff>0</xdr:rowOff>
    </xdr:to>
    <xdr:graphicFrame macro="">
      <xdr:nvGraphicFramePr>
        <xdr:cNvPr id="53673823" name="3 Gráfico">
          <a:extLst>
            <a:ext uri="{FF2B5EF4-FFF2-40B4-BE49-F238E27FC236}">
              <a16:creationId xmlns:a16="http://schemas.microsoft.com/office/drawing/2014/main" id="{00000000-0008-0000-0400-00005F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142875</xdr:colOff>
      <xdr:row>8</xdr:row>
      <xdr:rowOff>352425</xdr:rowOff>
    </xdr:from>
    <xdr:to>
      <xdr:col>44</xdr:col>
      <xdr:colOff>152400</xdr:colOff>
      <xdr:row>14</xdr:row>
      <xdr:rowOff>552450</xdr:rowOff>
    </xdr:to>
    <xdr:graphicFrame macro="">
      <xdr:nvGraphicFramePr>
        <xdr:cNvPr id="53673824" name="4 Gráfico">
          <a:extLst>
            <a:ext uri="{FF2B5EF4-FFF2-40B4-BE49-F238E27FC236}">
              <a16:creationId xmlns:a16="http://schemas.microsoft.com/office/drawing/2014/main" id="{00000000-0008-0000-0400-000060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200025</xdr:colOff>
      <xdr:row>14</xdr:row>
      <xdr:rowOff>762000</xdr:rowOff>
    </xdr:from>
    <xdr:to>
      <xdr:col>44</xdr:col>
      <xdr:colOff>180975</xdr:colOff>
      <xdr:row>19</xdr:row>
      <xdr:rowOff>85725</xdr:rowOff>
    </xdr:to>
    <xdr:graphicFrame macro="">
      <xdr:nvGraphicFramePr>
        <xdr:cNvPr id="53673825" name="5 Gráfico">
          <a:extLst>
            <a:ext uri="{FF2B5EF4-FFF2-40B4-BE49-F238E27FC236}">
              <a16:creationId xmlns:a16="http://schemas.microsoft.com/office/drawing/2014/main" id="{00000000-0008-0000-0400-000061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152400</xdr:colOff>
      <xdr:row>20</xdr:row>
      <xdr:rowOff>9525</xdr:rowOff>
    </xdr:from>
    <xdr:to>
      <xdr:col>44</xdr:col>
      <xdr:colOff>200025</xdr:colOff>
      <xdr:row>25</xdr:row>
      <xdr:rowOff>247650</xdr:rowOff>
    </xdr:to>
    <xdr:graphicFrame macro="">
      <xdr:nvGraphicFramePr>
        <xdr:cNvPr id="53673826" name="6 Gráfico">
          <a:extLst>
            <a:ext uri="{FF2B5EF4-FFF2-40B4-BE49-F238E27FC236}">
              <a16:creationId xmlns:a16="http://schemas.microsoft.com/office/drawing/2014/main" id="{00000000-0008-0000-0400-000062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161925</xdr:colOff>
      <xdr:row>25</xdr:row>
      <xdr:rowOff>381000</xdr:rowOff>
    </xdr:from>
    <xdr:to>
      <xdr:col>44</xdr:col>
      <xdr:colOff>238125</xdr:colOff>
      <xdr:row>30</xdr:row>
      <xdr:rowOff>295275</xdr:rowOff>
    </xdr:to>
    <xdr:graphicFrame macro="">
      <xdr:nvGraphicFramePr>
        <xdr:cNvPr id="53673827" name="1 Gráfico">
          <a:extLst>
            <a:ext uri="{FF2B5EF4-FFF2-40B4-BE49-F238E27FC236}">
              <a16:creationId xmlns:a16="http://schemas.microsoft.com/office/drawing/2014/main" id="{00000000-0008-0000-0400-000063FF3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679257" name="1 Gráfico">
          <a:extLst>
            <a:ext uri="{FF2B5EF4-FFF2-40B4-BE49-F238E27FC236}">
              <a16:creationId xmlns:a16="http://schemas.microsoft.com/office/drawing/2014/main" id="{00000000-0008-0000-0500-000099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macro="">
      <xdr:nvGraphicFramePr>
        <xdr:cNvPr id="53679258" name="2 Gráfico">
          <a:extLst>
            <a:ext uri="{FF2B5EF4-FFF2-40B4-BE49-F238E27FC236}">
              <a16:creationId xmlns:a16="http://schemas.microsoft.com/office/drawing/2014/main" id="{00000000-0008-0000-0500-00009A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macro="">
      <xdr:nvGraphicFramePr>
        <xdr:cNvPr id="53679259" name="3 Gráfico">
          <a:extLst>
            <a:ext uri="{FF2B5EF4-FFF2-40B4-BE49-F238E27FC236}">
              <a16:creationId xmlns:a16="http://schemas.microsoft.com/office/drawing/2014/main" id="{00000000-0008-0000-0500-00009B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679260" name="4 Gráfico">
          <a:extLst>
            <a:ext uri="{FF2B5EF4-FFF2-40B4-BE49-F238E27FC236}">
              <a16:creationId xmlns:a16="http://schemas.microsoft.com/office/drawing/2014/main" id="{00000000-0008-0000-0500-00009C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679261" name="5 Gráfico">
          <a:extLst>
            <a:ext uri="{FF2B5EF4-FFF2-40B4-BE49-F238E27FC236}">
              <a16:creationId xmlns:a16="http://schemas.microsoft.com/office/drawing/2014/main" id="{00000000-0008-0000-0500-00009D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679262" name="6 Gráfico">
          <a:extLst>
            <a:ext uri="{FF2B5EF4-FFF2-40B4-BE49-F238E27FC236}">
              <a16:creationId xmlns:a16="http://schemas.microsoft.com/office/drawing/2014/main" id="{00000000-0008-0000-0500-00009E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679263" name="7 Gráfico">
          <a:extLst>
            <a:ext uri="{FF2B5EF4-FFF2-40B4-BE49-F238E27FC236}">
              <a16:creationId xmlns:a16="http://schemas.microsoft.com/office/drawing/2014/main" id="{00000000-0008-0000-0500-00009F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macro="">
      <xdr:nvGraphicFramePr>
        <xdr:cNvPr id="53679264" name="8 Gráfico">
          <a:extLst>
            <a:ext uri="{FF2B5EF4-FFF2-40B4-BE49-F238E27FC236}">
              <a16:creationId xmlns:a16="http://schemas.microsoft.com/office/drawing/2014/main" id="{00000000-0008-0000-0500-0000A0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macro="">
      <xdr:nvGraphicFramePr>
        <xdr:cNvPr id="53679265" name="9 Gráfico">
          <a:extLst>
            <a:ext uri="{FF2B5EF4-FFF2-40B4-BE49-F238E27FC236}">
              <a16:creationId xmlns:a16="http://schemas.microsoft.com/office/drawing/2014/main" id="{00000000-0008-0000-0500-0000A1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228600</xdr:rowOff>
    </xdr:from>
    <xdr:to>
      <xdr:col>52</xdr:col>
      <xdr:colOff>123825</xdr:colOff>
      <xdr:row>7</xdr:row>
      <xdr:rowOff>419100</xdr:rowOff>
    </xdr:to>
    <xdr:graphicFrame macro="">
      <xdr:nvGraphicFramePr>
        <xdr:cNvPr id="53679266" name="10 Gráfico">
          <a:extLst>
            <a:ext uri="{FF2B5EF4-FFF2-40B4-BE49-F238E27FC236}">
              <a16:creationId xmlns:a16="http://schemas.microsoft.com/office/drawing/2014/main" id="{00000000-0008-0000-0500-0000A2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361950</xdr:colOff>
      <xdr:row>8</xdr:row>
      <xdr:rowOff>361950</xdr:rowOff>
    </xdr:from>
    <xdr:to>
      <xdr:col>52</xdr:col>
      <xdr:colOff>152400</xdr:colOff>
      <xdr:row>14</xdr:row>
      <xdr:rowOff>571500</xdr:rowOff>
    </xdr:to>
    <xdr:graphicFrame macro="">
      <xdr:nvGraphicFramePr>
        <xdr:cNvPr id="53679267" name="11 Gráfico">
          <a:extLst>
            <a:ext uri="{FF2B5EF4-FFF2-40B4-BE49-F238E27FC236}">
              <a16:creationId xmlns:a16="http://schemas.microsoft.com/office/drawing/2014/main" id="{00000000-0008-0000-0500-0000A3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361950</xdr:colOff>
      <xdr:row>15</xdr:row>
      <xdr:rowOff>9525</xdr:rowOff>
    </xdr:from>
    <xdr:to>
      <xdr:col>52</xdr:col>
      <xdr:colOff>161925</xdr:colOff>
      <xdr:row>19</xdr:row>
      <xdr:rowOff>104775</xdr:rowOff>
    </xdr:to>
    <xdr:graphicFrame macro="">
      <xdr:nvGraphicFramePr>
        <xdr:cNvPr id="53679268" name="12 Gráfico">
          <a:extLst>
            <a:ext uri="{FF2B5EF4-FFF2-40B4-BE49-F238E27FC236}">
              <a16:creationId xmlns:a16="http://schemas.microsoft.com/office/drawing/2014/main" id="{00000000-0008-0000-0500-0000A4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679269" name="7 Gráfico">
          <a:extLst>
            <a:ext uri="{FF2B5EF4-FFF2-40B4-BE49-F238E27FC236}">
              <a16:creationId xmlns:a16="http://schemas.microsoft.com/office/drawing/2014/main" id="{00000000-0008-0000-0500-0000A5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macro="">
      <xdr:nvGraphicFramePr>
        <xdr:cNvPr id="53679270" name="8 Gráfico">
          <a:extLst>
            <a:ext uri="{FF2B5EF4-FFF2-40B4-BE49-F238E27FC236}">
              <a16:creationId xmlns:a16="http://schemas.microsoft.com/office/drawing/2014/main" id="{00000000-0008-0000-0500-0000A6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macro="">
      <xdr:nvGraphicFramePr>
        <xdr:cNvPr id="53679271" name="9 Gráfico">
          <a:extLst>
            <a:ext uri="{FF2B5EF4-FFF2-40B4-BE49-F238E27FC236}">
              <a16:creationId xmlns:a16="http://schemas.microsoft.com/office/drawing/2014/main" id="{00000000-0008-0000-0500-0000A7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371475</xdr:colOff>
      <xdr:row>20</xdr:row>
      <xdr:rowOff>38100</xdr:rowOff>
    </xdr:from>
    <xdr:to>
      <xdr:col>52</xdr:col>
      <xdr:colOff>171450</xdr:colOff>
      <xdr:row>25</xdr:row>
      <xdr:rowOff>314325</xdr:rowOff>
    </xdr:to>
    <xdr:graphicFrame macro="">
      <xdr:nvGraphicFramePr>
        <xdr:cNvPr id="53679272" name="16 Gráfico">
          <a:extLst>
            <a:ext uri="{FF2B5EF4-FFF2-40B4-BE49-F238E27FC236}">
              <a16:creationId xmlns:a16="http://schemas.microsoft.com/office/drawing/2014/main" id="{00000000-0008-0000-0500-0000A8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66675</xdr:colOff>
      <xdr:row>0</xdr:row>
      <xdr:rowOff>47625</xdr:rowOff>
    </xdr:from>
    <xdr:to>
      <xdr:col>21</xdr:col>
      <xdr:colOff>561975</xdr:colOff>
      <xdr:row>3</xdr:row>
      <xdr:rowOff>0</xdr:rowOff>
    </xdr:to>
    <xdr:pic>
      <xdr:nvPicPr>
        <xdr:cNvPr id="5367927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A914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91900" y="47625"/>
          <a:ext cx="495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171450</xdr:colOff>
      <xdr:row>2</xdr:row>
      <xdr:rowOff>9525</xdr:rowOff>
    </xdr:from>
    <xdr:to>
      <xdr:col>44</xdr:col>
      <xdr:colOff>142875</xdr:colOff>
      <xdr:row>8</xdr:row>
      <xdr:rowOff>0</xdr:rowOff>
    </xdr:to>
    <xdr:graphicFrame macro="">
      <xdr:nvGraphicFramePr>
        <xdr:cNvPr id="53679274" name="1 Gráfico">
          <a:extLst>
            <a:ext uri="{FF2B5EF4-FFF2-40B4-BE49-F238E27FC236}">
              <a16:creationId xmlns:a16="http://schemas.microsoft.com/office/drawing/2014/main" id="{00000000-0008-0000-0500-0000AA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161925</xdr:colOff>
      <xdr:row>8</xdr:row>
      <xdr:rowOff>352425</xdr:rowOff>
    </xdr:from>
    <xdr:to>
      <xdr:col>44</xdr:col>
      <xdr:colOff>171450</xdr:colOff>
      <xdr:row>14</xdr:row>
      <xdr:rowOff>561975</xdr:rowOff>
    </xdr:to>
    <xdr:graphicFrame macro="">
      <xdr:nvGraphicFramePr>
        <xdr:cNvPr id="53679275" name="2 Gráfico">
          <a:extLst>
            <a:ext uri="{FF2B5EF4-FFF2-40B4-BE49-F238E27FC236}">
              <a16:creationId xmlns:a16="http://schemas.microsoft.com/office/drawing/2014/main" id="{00000000-0008-0000-0500-0000AB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161925</xdr:colOff>
      <xdr:row>14</xdr:row>
      <xdr:rowOff>714375</xdr:rowOff>
    </xdr:from>
    <xdr:to>
      <xdr:col>44</xdr:col>
      <xdr:colOff>200025</xdr:colOff>
      <xdr:row>19</xdr:row>
      <xdr:rowOff>95250</xdr:rowOff>
    </xdr:to>
    <xdr:graphicFrame macro="">
      <xdr:nvGraphicFramePr>
        <xdr:cNvPr id="53679276" name="3 Gráfico">
          <a:extLst>
            <a:ext uri="{FF2B5EF4-FFF2-40B4-BE49-F238E27FC236}">
              <a16:creationId xmlns:a16="http://schemas.microsoft.com/office/drawing/2014/main" id="{00000000-0008-0000-0500-0000AC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152400</xdr:colOff>
      <xdr:row>19</xdr:row>
      <xdr:rowOff>200025</xdr:rowOff>
    </xdr:from>
    <xdr:to>
      <xdr:col>44</xdr:col>
      <xdr:colOff>161925</xdr:colOff>
      <xdr:row>25</xdr:row>
      <xdr:rowOff>257175</xdr:rowOff>
    </xdr:to>
    <xdr:graphicFrame macro="">
      <xdr:nvGraphicFramePr>
        <xdr:cNvPr id="53679277" name="4 Gráfico">
          <a:extLst>
            <a:ext uri="{FF2B5EF4-FFF2-40B4-BE49-F238E27FC236}">
              <a16:creationId xmlns:a16="http://schemas.microsoft.com/office/drawing/2014/main" id="{00000000-0008-0000-0500-0000AD14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29"/>
  <sheetViews>
    <sheetView showGridLines="0" topLeftCell="A18" zoomScale="80" workbookViewId="0">
      <selection activeCell="H2" sqref="H2"/>
    </sheetView>
  </sheetViews>
  <sheetFormatPr baseColWidth="10" defaultColWidth="9.140625" defaultRowHeight="14.25" x14ac:dyDescent="0.2"/>
  <cols>
    <col min="1" max="2" width="9.140625" style="120" customWidth="1"/>
    <col min="3" max="3" width="15.85546875" style="120" customWidth="1"/>
    <col min="4" max="4" width="21.140625" style="120" customWidth="1"/>
    <col min="5" max="5" width="15" style="120" customWidth="1"/>
    <col min="6" max="6" width="8.5703125" style="120" customWidth="1"/>
    <col min="7" max="7" width="10.42578125" style="120" customWidth="1"/>
    <col min="8" max="8" width="16.28515625" style="120" customWidth="1"/>
    <col min="9" max="9" width="18.28515625" style="120" customWidth="1"/>
    <col min="10" max="10" width="3.42578125" style="120" customWidth="1"/>
    <col min="11" max="11" width="46.28515625" style="120" bestFit="1" customWidth="1"/>
    <col min="12" max="12" width="85.42578125" style="120" customWidth="1"/>
    <col min="13" max="13" width="33.42578125" style="120" customWidth="1"/>
    <col min="14" max="16384" width="9.140625" style="120"/>
  </cols>
  <sheetData>
    <row r="1" spans="1:13" ht="27" customHeight="1" x14ac:dyDescent="0.25">
      <c r="A1" s="164"/>
      <c r="B1" s="165"/>
      <c r="C1" s="208" t="s">
        <v>0</v>
      </c>
      <c r="D1" s="209"/>
      <c r="E1" s="209"/>
      <c r="F1" s="209"/>
      <c r="G1" s="209"/>
      <c r="H1" s="210" t="s">
        <v>1</v>
      </c>
      <c r="I1" s="211"/>
    </row>
    <row r="2" spans="1:13" ht="18.75" customHeight="1" x14ac:dyDescent="0.25">
      <c r="A2" s="166"/>
      <c r="B2" s="167"/>
      <c r="C2" s="208" t="s">
        <v>2</v>
      </c>
      <c r="D2" s="209"/>
      <c r="E2" s="209"/>
      <c r="F2" s="209"/>
      <c r="G2" s="209"/>
      <c r="H2" s="121">
        <v>41241</v>
      </c>
      <c r="I2" s="125" t="s">
        <v>3</v>
      </c>
    </row>
    <row r="3" spans="1:13" ht="21" customHeight="1" x14ac:dyDescent="0.25">
      <c r="A3" s="168"/>
      <c r="B3" s="169"/>
      <c r="C3" s="208" t="s">
        <v>4</v>
      </c>
      <c r="D3" s="209"/>
      <c r="E3" s="209"/>
      <c r="F3" s="209"/>
      <c r="G3" s="209"/>
      <c r="H3" s="210" t="s">
        <v>5</v>
      </c>
      <c r="I3" s="211"/>
    </row>
    <row r="4" spans="1:13" ht="5.25" customHeight="1" x14ac:dyDescent="0.2"/>
    <row r="5" spans="1:13" ht="34.5" customHeight="1" x14ac:dyDescent="0.2">
      <c r="A5" s="207" t="s">
        <v>6</v>
      </c>
      <c r="B5" s="207"/>
      <c r="C5" s="207"/>
      <c r="D5" s="207"/>
      <c r="E5" s="207"/>
      <c r="F5" s="207"/>
      <c r="G5" s="207"/>
      <c r="H5" s="207"/>
      <c r="I5" s="207"/>
      <c r="K5" s="197" t="s">
        <v>7</v>
      </c>
      <c r="L5" s="197"/>
      <c r="M5" s="197"/>
    </row>
    <row r="6" spans="1:13" ht="23.25" customHeight="1" x14ac:dyDescent="0.2">
      <c r="A6" s="198" t="s">
        <v>8</v>
      </c>
      <c r="B6" s="199"/>
      <c r="C6" s="199"/>
      <c r="D6" s="199"/>
      <c r="E6" s="199"/>
      <c r="F6" s="200" t="s">
        <v>9</v>
      </c>
      <c r="G6" s="201"/>
      <c r="H6" s="201"/>
      <c r="I6" s="201"/>
      <c r="K6" s="126" t="s">
        <v>10</v>
      </c>
      <c r="L6" s="127" t="s">
        <v>11</v>
      </c>
      <c r="M6" s="128" t="s">
        <v>12</v>
      </c>
    </row>
    <row r="7" spans="1:13" ht="20.100000000000001" customHeight="1" x14ac:dyDescent="0.2">
      <c r="A7" s="162" t="s">
        <v>361</v>
      </c>
      <c r="B7" s="163"/>
      <c r="C7" s="163"/>
      <c r="D7" s="163"/>
      <c r="E7" s="163"/>
      <c r="F7" s="202">
        <v>44533</v>
      </c>
      <c r="G7" s="202"/>
      <c r="H7" s="202"/>
      <c r="I7" s="202"/>
      <c r="K7" s="176" t="s">
        <v>13</v>
      </c>
      <c r="L7" s="129" t="s">
        <v>14</v>
      </c>
      <c r="M7" s="160" t="s">
        <v>15</v>
      </c>
    </row>
    <row r="8" spans="1:13" ht="33.75" customHeight="1" x14ac:dyDescent="0.2">
      <c r="A8" s="162"/>
      <c r="B8" s="163"/>
      <c r="C8" s="163"/>
      <c r="D8" s="163"/>
      <c r="E8" s="163"/>
      <c r="F8" s="203" t="s">
        <v>16</v>
      </c>
      <c r="G8" s="204"/>
      <c r="H8" s="205">
        <v>254418000041</v>
      </c>
      <c r="I8" s="206"/>
      <c r="K8" s="160"/>
      <c r="L8" s="129" t="s">
        <v>17</v>
      </c>
      <c r="M8" s="160"/>
    </row>
    <row r="9" spans="1:13" ht="20.100000000000001" customHeight="1" x14ac:dyDescent="0.2">
      <c r="A9" s="122" t="s">
        <v>18</v>
      </c>
      <c r="B9" s="123"/>
      <c r="C9" s="184" t="s">
        <v>363</v>
      </c>
      <c r="D9" s="184"/>
      <c r="E9" s="185"/>
      <c r="F9" s="191" t="s">
        <v>19</v>
      </c>
      <c r="G9" s="192"/>
      <c r="H9" s="193" t="s">
        <v>362</v>
      </c>
      <c r="I9" s="194"/>
      <c r="K9" s="160"/>
      <c r="L9" s="129" t="s">
        <v>20</v>
      </c>
      <c r="M9" s="160" t="s">
        <v>21</v>
      </c>
    </row>
    <row r="10" spans="1:13" ht="20.100000000000001" customHeight="1" x14ac:dyDescent="0.2">
      <c r="A10" s="182" t="s">
        <v>22</v>
      </c>
      <c r="B10" s="183"/>
      <c r="C10" s="184" t="s">
        <v>364</v>
      </c>
      <c r="D10" s="184"/>
      <c r="E10" s="184"/>
      <c r="F10" s="185"/>
      <c r="G10" s="124" t="s">
        <v>23</v>
      </c>
      <c r="H10" s="195"/>
      <c r="I10" s="196"/>
      <c r="K10" s="160"/>
      <c r="L10" s="129" t="s">
        <v>24</v>
      </c>
      <c r="M10" s="160"/>
    </row>
    <row r="11" spans="1:13" ht="20.100000000000001" customHeight="1" x14ac:dyDescent="0.2">
      <c r="A11" s="182" t="s">
        <v>25</v>
      </c>
      <c r="B11" s="183"/>
      <c r="C11" s="184" t="s">
        <v>365</v>
      </c>
      <c r="D11" s="184"/>
      <c r="E11" s="184"/>
      <c r="F11" s="185"/>
      <c r="G11" s="124" t="s">
        <v>26</v>
      </c>
      <c r="H11" s="186">
        <v>2021</v>
      </c>
      <c r="I11" s="187"/>
      <c r="K11" s="177"/>
      <c r="L11" s="130"/>
      <c r="M11" s="130"/>
    </row>
    <row r="12" spans="1:13" ht="19.5" customHeight="1" x14ac:dyDescent="0.2">
      <c r="A12" s="188" t="s">
        <v>27</v>
      </c>
      <c r="B12" s="189"/>
      <c r="C12" s="189"/>
      <c r="D12" s="189"/>
      <c r="E12" s="189"/>
      <c r="F12" s="189"/>
      <c r="G12" s="189"/>
      <c r="H12" s="189"/>
      <c r="I12" s="190"/>
      <c r="K12" s="161"/>
      <c r="L12" s="130"/>
      <c r="M12" s="161"/>
    </row>
    <row r="13" spans="1:13" ht="20.100000000000001" customHeight="1" x14ac:dyDescent="0.2">
      <c r="A13" s="174" t="s">
        <v>28</v>
      </c>
      <c r="B13" s="174"/>
      <c r="C13" s="174"/>
      <c r="D13" s="174" t="s">
        <v>29</v>
      </c>
      <c r="E13" s="174"/>
      <c r="F13" s="174"/>
      <c r="G13" s="174" t="s">
        <v>30</v>
      </c>
      <c r="H13" s="174"/>
      <c r="I13" s="174"/>
      <c r="K13" s="161"/>
      <c r="L13" s="130"/>
      <c r="M13" s="161"/>
    </row>
    <row r="14" spans="1:13" ht="20.100000000000001" customHeight="1" x14ac:dyDescent="0.2">
      <c r="A14" s="171" t="s">
        <v>366</v>
      </c>
      <c r="B14" s="171"/>
      <c r="C14" s="171"/>
      <c r="D14" s="171" t="s">
        <v>367</v>
      </c>
      <c r="E14" s="171"/>
      <c r="F14" s="171"/>
      <c r="G14" s="181" t="s">
        <v>368</v>
      </c>
      <c r="H14" s="171"/>
      <c r="I14" s="171"/>
      <c r="K14" s="161"/>
      <c r="L14" s="130"/>
      <c r="M14" s="161"/>
    </row>
    <row r="15" spans="1:13" ht="20.100000000000001" customHeight="1" x14ac:dyDescent="0.2">
      <c r="A15" s="171" t="s">
        <v>369</v>
      </c>
      <c r="B15" s="171"/>
      <c r="C15" s="171"/>
      <c r="D15" s="171" t="s">
        <v>367</v>
      </c>
      <c r="E15" s="171"/>
      <c r="F15" s="171"/>
      <c r="G15" s="171" t="s">
        <v>370</v>
      </c>
      <c r="H15" s="171"/>
      <c r="I15" s="171"/>
      <c r="K15" s="161"/>
      <c r="L15" s="130"/>
      <c r="M15" s="130"/>
    </row>
    <row r="16" spans="1:13" ht="20.100000000000001" customHeight="1" x14ac:dyDescent="0.2">
      <c r="A16" s="171" t="s">
        <v>371</v>
      </c>
      <c r="B16" s="171"/>
      <c r="C16" s="171"/>
      <c r="D16" s="171" t="s">
        <v>367</v>
      </c>
      <c r="E16" s="171"/>
      <c r="F16" s="171"/>
      <c r="G16" s="171" t="s">
        <v>372</v>
      </c>
      <c r="H16" s="171"/>
      <c r="I16" s="171"/>
      <c r="K16" s="161"/>
      <c r="L16" s="130"/>
      <c r="M16" s="130"/>
    </row>
    <row r="17" spans="1:13" ht="20.100000000000001" customHeight="1" x14ac:dyDescent="0.2">
      <c r="A17" s="171" t="s">
        <v>373</v>
      </c>
      <c r="B17" s="171"/>
      <c r="C17" s="171"/>
      <c r="D17" s="171" t="s">
        <v>367</v>
      </c>
      <c r="E17" s="171"/>
      <c r="F17" s="171"/>
      <c r="G17" s="171" t="s">
        <v>374</v>
      </c>
      <c r="H17" s="171"/>
      <c r="I17" s="171"/>
      <c r="K17" s="161"/>
      <c r="L17" s="130"/>
      <c r="M17" s="130"/>
    </row>
    <row r="18" spans="1:13" ht="20.100000000000001" customHeight="1" x14ac:dyDescent="0.2">
      <c r="A18" s="171" t="s">
        <v>375</v>
      </c>
      <c r="B18" s="171"/>
      <c r="C18" s="171"/>
      <c r="D18" s="171" t="s">
        <v>367</v>
      </c>
      <c r="E18" s="171"/>
      <c r="F18" s="171"/>
      <c r="G18" s="171" t="s">
        <v>376</v>
      </c>
      <c r="H18" s="171"/>
      <c r="I18" s="171"/>
      <c r="K18" s="178"/>
      <c r="L18" s="130"/>
      <c r="M18" s="130"/>
    </row>
    <row r="19" spans="1:13" ht="20.100000000000001" customHeight="1" x14ac:dyDescent="0.2">
      <c r="A19" s="171" t="s">
        <v>377</v>
      </c>
      <c r="B19" s="171"/>
      <c r="C19" s="171"/>
      <c r="D19" s="171" t="s">
        <v>367</v>
      </c>
      <c r="E19" s="171"/>
      <c r="F19" s="171"/>
      <c r="G19" s="171" t="s">
        <v>378</v>
      </c>
      <c r="H19" s="171"/>
      <c r="I19" s="171"/>
      <c r="K19" s="161"/>
      <c r="L19" s="130"/>
      <c r="M19" s="130"/>
    </row>
    <row r="20" spans="1:13" ht="20.100000000000001" customHeight="1" x14ac:dyDescent="0.2">
      <c r="A20" s="171" t="s">
        <v>379</v>
      </c>
      <c r="B20" s="171"/>
      <c r="C20" s="171"/>
      <c r="D20" s="171" t="s">
        <v>367</v>
      </c>
      <c r="E20" s="171"/>
      <c r="F20" s="171"/>
      <c r="G20" s="171" t="s">
        <v>380</v>
      </c>
      <c r="H20" s="171"/>
      <c r="I20" s="171"/>
      <c r="K20" s="161"/>
      <c r="L20" s="130"/>
      <c r="M20" s="130"/>
    </row>
    <row r="21" spans="1:13" ht="20.100000000000001" customHeight="1" x14ac:dyDescent="0.2">
      <c r="A21" s="171" t="s">
        <v>385</v>
      </c>
      <c r="B21" s="171"/>
      <c r="C21" s="171"/>
      <c r="D21" s="171" t="s">
        <v>367</v>
      </c>
      <c r="E21" s="171"/>
      <c r="F21" s="171"/>
      <c r="G21" s="171" t="s">
        <v>386</v>
      </c>
      <c r="H21" s="171"/>
      <c r="I21" s="171"/>
      <c r="K21" s="161"/>
      <c r="L21" s="130"/>
      <c r="M21" s="131"/>
    </row>
    <row r="22" spans="1:13" ht="20.100000000000001" customHeight="1" x14ac:dyDescent="0.2">
      <c r="A22" s="171" t="s">
        <v>381</v>
      </c>
      <c r="B22" s="171"/>
      <c r="C22" s="171"/>
      <c r="D22" s="171" t="s">
        <v>367</v>
      </c>
      <c r="E22" s="171"/>
      <c r="F22" s="171"/>
      <c r="G22" s="171" t="s">
        <v>382</v>
      </c>
      <c r="H22" s="171"/>
      <c r="I22" s="171"/>
    </row>
    <row r="23" spans="1:13" s="119" customFormat="1" ht="20.25" x14ac:dyDescent="0.3">
      <c r="A23" s="180" t="s">
        <v>383</v>
      </c>
      <c r="B23" s="180"/>
      <c r="C23" s="180"/>
      <c r="D23" s="180" t="s">
        <v>367</v>
      </c>
      <c r="E23" s="180"/>
      <c r="F23" s="180"/>
      <c r="G23" s="180" t="s">
        <v>384</v>
      </c>
      <c r="H23" s="180"/>
      <c r="I23" s="180"/>
      <c r="K23" s="172"/>
      <c r="L23" s="172"/>
      <c r="M23" s="132"/>
    </row>
    <row r="24" spans="1:13" ht="30" customHeight="1" x14ac:dyDescent="0.2">
      <c r="A24" s="173" t="s">
        <v>31</v>
      </c>
      <c r="B24" s="173"/>
      <c r="C24" s="173"/>
      <c r="D24" s="173"/>
      <c r="E24" s="173"/>
      <c r="F24" s="173"/>
      <c r="G24" s="173"/>
      <c r="H24" s="173"/>
      <c r="I24" s="173"/>
      <c r="K24" s="133"/>
      <c r="L24" s="133"/>
    </row>
    <row r="25" spans="1:13" ht="33.75" customHeight="1" x14ac:dyDescent="0.2">
      <c r="A25" s="174" t="s">
        <v>28</v>
      </c>
      <c r="B25" s="174"/>
      <c r="C25" s="174"/>
      <c r="D25" s="174" t="s">
        <v>29</v>
      </c>
      <c r="E25" s="174"/>
      <c r="F25" s="174"/>
      <c r="G25" s="174" t="s">
        <v>32</v>
      </c>
      <c r="H25" s="174"/>
      <c r="I25" s="174"/>
      <c r="K25" s="134"/>
      <c r="L25" s="135"/>
      <c r="M25" s="120" t="s">
        <v>33</v>
      </c>
    </row>
    <row r="26" spans="1:13" ht="20.100000000000001" customHeight="1" x14ac:dyDescent="0.2">
      <c r="A26" s="171" t="s">
        <v>365</v>
      </c>
      <c r="B26" s="171"/>
      <c r="C26" s="171"/>
      <c r="D26" s="171" t="s">
        <v>387</v>
      </c>
      <c r="E26" s="171"/>
      <c r="F26" s="171"/>
      <c r="G26" s="171" t="s">
        <v>388</v>
      </c>
      <c r="H26" s="171"/>
      <c r="I26" s="171"/>
      <c r="K26" s="134"/>
      <c r="L26" s="135"/>
    </row>
    <row r="27" spans="1:13" ht="20.100000000000001" customHeight="1" x14ac:dyDescent="0.2">
      <c r="A27" s="171" t="s">
        <v>383</v>
      </c>
      <c r="B27" s="171"/>
      <c r="C27" s="171"/>
      <c r="D27" s="171" t="s">
        <v>367</v>
      </c>
      <c r="E27" s="171"/>
      <c r="F27" s="171"/>
      <c r="G27" s="171" t="s">
        <v>389</v>
      </c>
      <c r="H27" s="171"/>
      <c r="I27" s="171"/>
      <c r="K27" s="134"/>
      <c r="L27" s="136"/>
    </row>
    <row r="28" spans="1:13" ht="20.100000000000001" customHeight="1" x14ac:dyDescent="0.2">
      <c r="A28" s="171" t="s">
        <v>390</v>
      </c>
      <c r="B28" s="171"/>
      <c r="C28" s="171"/>
      <c r="D28" s="171" t="s">
        <v>367</v>
      </c>
      <c r="E28" s="171"/>
      <c r="F28" s="171"/>
      <c r="G28" s="171" t="s">
        <v>391</v>
      </c>
      <c r="H28" s="171"/>
      <c r="I28" s="171"/>
      <c r="K28" s="134"/>
      <c r="L28" s="136"/>
    </row>
    <row r="29" spans="1:13" ht="20.100000000000001" customHeight="1" x14ac:dyDescent="0.2">
      <c r="A29" s="171" t="s">
        <v>394</v>
      </c>
      <c r="B29" s="171"/>
      <c r="C29" s="171"/>
      <c r="D29" s="171" t="s">
        <v>367</v>
      </c>
      <c r="E29" s="171"/>
      <c r="F29" s="171"/>
      <c r="G29" s="171" t="s">
        <v>388</v>
      </c>
      <c r="H29" s="171"/>
      <c r="I29" s="171"/>
      <c r="K29" s="134"/>
      <c r="L29" s="135"/>
    </row>
    <row r="30" spans="1:13" ht="20.100000000000001" customHeight="1" x14ac:dyDescent="0.2">
      <c r="A30" s="171" t="s">
        <v>375</v>
      </c>
      <c r="B30" s="171"/>
      <c r="C30" s="171"/>
      <c r="D30" s="171" t="s">
        <v>367</v>
      </c>
      <c r="E30" s="171"/>
      <c r="F30" s="171"/>
      <c r="G30" s="171" t="s">
        <v>391</v>
      </c>
      <c r="H30" s="171"/>
      <c r="I30" s="171"/>
      <c r="K30" s="134"/>
      <c r="L30" s="136"/>
    </row>
    <row r="31" spans="1:13" ht="20.100000000000001" customHeight="1" x14ac:dyDescent="0.2">
      <c r="A31" s="171" t="s">
        <v>392</v>
      </c>
      <c r="B31" s="171"/>
      <c r="C31" s="171"/>
      <c r="D31" s="171" t="s">
        <v>367</v>
      </c>
      <c r="E31" s="171"/>
      <c r="F31" s="171"/>
      <c r="G31" s="171" t="s">
        <v>393</v>
      </c>
      <c r="H31" s="171"/>
      <c r="I31" s="171"/>
      <c r="K31" s="134"/>
      <c r="L31" s="137"/>
    </row>
    <row r="32" spans="1:13" ht="20.100000000000001" customHeight="1" x14ac:dyDescent="0.2">
      <c r="A32" s="171" t="s">
        <v>379</v>
      </c>
      <c r="B32" s="171"/>
      <c r="C32" s="171"/>
      <c r="D32" s="171" t="s">
        <v>367</v>
      </c>
      <c r="E32" s="171"/>
      <c r="F32" s="171"/>
      <c r="G32" s="171" t="s">
        <v>388</v>
      </c>
      <c r="H32" s="171"/>
      <c r="I32" s="171"/>
      <c r="K32" s="179"/>
      <c r="L32" s="135"/>
    </row>
    <row r="33" spans="11:12" ht="15" x14ac:dyDescent="0.2">
      <c r="K33" s="179"/>
      <c r="L33" s="13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0" t="s">
        <v>34</v>
      </c>
      <c r="B65526" s="170"/>
      <c r="C65526" s="170"/>
      <c r="D65526" s="170"/>
      <c r="E65526" s="170"/>
    </row>
    <row r="65527" spans="1:5" x14ac:dyDescent="0.2">
      <c r="A65527" s="175" t="s">
        <v>35</v>
      </c>
      <c r="B65527" s="175"/>
      <c r="C65527" s="175"/>
      <c r="D65527" s="175"/>
      <c r="E65527" s="175"/>
    </row>
    <row r="65528" spans="1:5" x14ac:dyDescent="0.2">
      <c r="A65528" s="175" t="s">
        <v>36</v>
      </c>
      <c r="B65528" s="175"/>
      <c r="C65528" s="175"/>
      <c r="D65528" s="175"/>
      <c r="E65528" s="175"/>
    </row>
    <row r="65529" spans="1:5" x14ac:dyDescent="0.2">
      <c r="A65529" s="120" t="s">
        <v>37</v>
      </c>
      <c r="D65529" s="120" t="s">
        <v>38</v>
      </c>
    </row>
  </sheetData>
  <sheetProtection password="F5F0" sheet="1"/>
  <mergeCells count="93">
    <mergeCell ref="C1:G1"/>
    <mergeCell ref="H1:I1"/>
    <mergeCell ref="C2:G2"/>
    <mergeCell ref="C3:G3"/>
    <mergeCell ref="H3:I3"/>
    <mergeCell ref="K5:M5"/>
    <mergeCell ref="A6:E6"/>
    <mergeCell ref="F6:I6"/>
    <mergeCell ref="F7:I7"/>
    <mergeCell ref="F8:G8"/>
    <mergeCell ref="H8:I8"/>
    <mergeCell ref="M7:M8"/>
    <mergeCell ref="A5:I5"/>
    <mergeCell ref="C9:E9"/>
    <mergeCell ref="F9:G9"/>
    <mergeCell ref="H9:I9"/>
    <mergeCell ref="A10:B10"/>
    <mergeCell ref="C10:F10"/>
    <mergeCell ref="H10:I10"/>
    <mergeCell ref="A11:B11"/>
    <mergeCell ref="C11:F11"/>
    <mergeCell ref="H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65528:E65528"/>
    <mergeCell ref="K7:K10"/>
    <mergeCell ref="K11:K17"/>
    <mergeCell ref="K18:K21"/>
    <mergeCell ref="K32:K33"/>
    <mergeCell ref="A31:C31"/>
    <mergeCell ref="D31:F31"/>
    <mergeCell ref="G31:I31"/>
    <mergeCell ref="A32:C32"/>
    <mergeCell ref="D32:F32"/>
    <mergeCell ref="A30:C30"/>
    <mergeCell ref="D30:F30"/>
    <mergeCell ref="G30:I30"/>
    <mergeCell ref="A27:C27"/>
    <mergeCell ref="D27:F27"/>
    <mergeCell ref="G27:I27"/>
    <mergeCell ref="A65527:E65527"/>
    <mergeCell ref="G32:I32"/>
    <mergeCell ref="A29:C29"/>
    <mergeCell ref="D29:F29"/>
    <mergeCell ref="G29:I29"/>
    <mergeCell ref="M9:M10"/>
    <mergeCell ref="M12:M14"/>
    <mergeCell ref="A7:E8"/>
    <mergeCell ref="A1:B3"/>
    <mergeCell ref="A65526:E65526"/>
    <mergeCell ref="A28:C28"/>
    <mergeCell ref="D28:F28"/>
    <mergeCell ref="G28:I28"/>
    <mergeCell ref="K23:L23"/>
    <mergeCell ref="A24:I24"/>
    <mergeCell ref="A25:C25"/>
    <mergeCell ref="D25:F25"/>
    <mergeCell ref="G25:I25"/>
    <mergeCell ref="A26:C26"/>
    <mergeCell ref="D26:F26"/>
    <mergeCell ref="G26:I26"/>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32"/>
  <sheetViews>
    <sheetView showGridLines="0" tabSelected="1" zoomScale="96" zoomScaleNormal="96" workbookViewId="0">
      <selection activeCell="L55" sqref="L55"/>
    </sheetView>
  </sheetViews>
  <sheetFormatPr baseColWidth="10" defaultColWidth="9.140625" defaultRowHeight="14.25" x14ac:dyDescent="0.2"/>
  <cols>
    <col min="1" max="1" width="0.42578125" style="32" customWidth="1"/>
    <col min="2" max="2" width="1.42578125" style="32" customWidth="1"/>
    <col min="3" max="3" width="44.7109375" style="32" customWidth="1"/>
    <col min="4" max="4" width="11.7109375" style="33" customWidth="1"/>
    <col min="5" max="6" width="33.5703125" style="34" customWidth="1"/>
    <col min="7" max="7" width="11.7109375" style="33" customWidth="1"/>
    <col min="8" max="9" width="33.5703125" style="34" customWidth="1"/>
    <col min="10" max="10" width="11.7109375" style="33" customWidth="1"/>
    <col min="11" max="12" width="33.5703125" style="34" customWidth="1"/>
    <col min="13" max="13" width="11.7109375" style="33" customWidth="1"/>
    <col min="14" max="15" width="33.5703125" style="34" customWidth="1"/>
    <col min="16" max="16" width="3.140625" style="32" customWidth="1"/>
    <col min="17" max="17" width="2.42578125" style="32" customWidth="1"/>
    <col min="18" max="18" width="7.42578125" style="32" hidden="1" customWidth="1"/>
    <col min="19" max="20" width="7.140625" style="32" hidden="1" customWidth="1"/>
    <col min="21" max="21" width="7" style="32" hidden="1" customWidth="1"/>
    <col min="22" max="22" width="9.140625" style="32" customWidth="1"/>
    <col min="23" max="23" width="13" style="32" customWidth="1"/>
    <col min="24" max="24" width="15.85546875" style="32" customWidth="1"/>
    <col min="25" max="25" width="13" style="32" customWidth="1"/>
    <col min="26" max="27" width="11.42578125" style="32" customWidth="1"/>
    <col min="28" max="16384" width="9.140625" style="32"/>
  </cols>
  <sheetData>
    <row r="1" spans="1:21" ht="33" customHeight="1" x14ac:dyDescent="0.2">
      <c r="B1" s="271" t="s">
        <v>39</v>
      </c>
      <c r="C1" s="271"/>
      <c r="D1" s="271"/>
      <c r="E1" s="271"/>
      <c r="F1" s="271"/>
      <c r="G1" s="271"/>
      <c r="H1" s="271"/>
      <c r="I1" s="271"/>
      <c r="J1" s="272"/>
      <c r="K1" s="272"/>
      <c r="L1" s="69"/>
      <c r="M1" s="69"/>
      <c r="N1" s="69"/>
      <c r="O1" s="69"/>
    </row>
    <row r="2" spans="1:21" ht="15.75" x14ac:dyDescent="0.2">
      <c r="B2" s="219" t="s">
        <v>40</v>
      </c>
      <c r="C2" s="219"/>
      <c r="D2" s="273" t="s">
        <v>41</v>
      </c>
      <c r="E2" s="273"/>
      <c r="F2" s="273"/>
      <c r="G2" s="274" t="s">
        <v>42</v>
      </c>
      <c r="H2" s="274"/>
      <c r="I2" s="274"/>
      <c r="J2" s="275" t="s">
        <v>545</v>
      </c>
      <c r="K2" s="275"/>
      <c r="L2" s="275"/>
      <c r="M2" s="212" t="s">
        <v>43</v>
      </c>
      <c r="N2" s="212"/>
      <c r="O2" s="212"/>
      <c r="Q2" s="32">
        <v>1</v>
      </c>
    </row>
    <row r="3" spans="1:21" ht="15" customHeight="1" x14ac:dyDescent="0.2">
      <c r="B3" s="219"/>
      <c r="C3" s="219"/>
      <c r="D3" s="264" t="s">
        <v>44</v>
      </c>
      <c r="E3" s="224" t="s">
        <v>45</v>
      </c>
      <c r="F3" s="224" t="s">
        <v>46</v>
      </c>
      <c r="G3" s="269" t="s">
        <v>44</v>
      </c>
      <c r="H3" s="224" t="s">
        <v>45</v>
      </c>
      <c r="I3" s="224" t="s">
        <v>46</v>
      </c>
      <c r="J3" s="269" t="s">
        <v>44</v>
      </c>
      <c r="K3" s="266" t="s">
        <v>45</v>
      </c>
      <c r="L3" s="225" t="s">
        <v>46</v>
      </c>
      <c r="M3" s="269" t="s">
        <v>44</v>
      </c>
      <c r="N3" s="266" t="s">
        <v>45</v>
      </c>
      <c r="O3" s="225" t="s">
        <v>46</v>
      </c>
      <c r="Q3" s="32">
        <v>2</v>
      </c>
    </row>
    <row r="4" spans="1:21" ht="15.75" customHeight="1" x14ac:dyDescent="0.2">
      <c r="B4" s="219"/>
      <c r="C4" s="219"/>
      <c r="D4" s="265"/>
      <c r="E4" s="225"/>
      <c r="F4" s="225"/>
      <c r="G4" s="270"/>
      <c r="H4" s="225"/>
      <c r="I4" s="225"/>
      <c r="J4" s="270"/>
      <c r="K4" s="267"/>
      <c r="L4" s="268"/>
      <c r="M4" s="270"/>
      <c r="N4" s="267"/>
      <c r="O4" s="268"/>
      <c r="Q4" s="32">
        <v>3</v>
      </c>
    </row>
    <row r="5" spans="1:21" ht="15.75" x14ac:dyDescent="0.2">
      <c r="B5" s="219"/>
      <c r="C5" s="219"/>
      <c r="D5" s="35"/>
      <c r="E5" s="36"/>
      <c r="F5" s="36"/>
      <c r="G5" s="37"/>
      <c r="H5" s="38"/>
      <c r="I5" s="38"/>
      <c r="J5" s="37"/>
      <c r="K5" s="70"/>
      <c r="L5" s="38"/>
      <c r="M5" s="37"/>
      <c r="N5" s="70"/>
      <c r="O5" s="38"/>
      <c r="Q5" s="32">
        <v>4</v>
      </c>
    </row>
    <row r="6" spans="1:21" ht="15" x14ac:dyDescent="0.2">
      <c r="A6" s="243"/>
      <c r="B6" s="244"/>
      <c r="C6" s="148" t="s">
        <v>47</v>
      </c>
      <c r="D6" s="149"/>
      <c r="E6" s="149"/>
      <c r="F6" s="149"/>
      <c r="G6" s="149"/>
      <c r="H6" s="149"/>
      <c r="I6" s="149"/>
      <c r="J6" s="149"/>
      <c r="K6" s="149"/>
      <c r="L6" s="150"/>
      <c r="M6" s="39"/>
      <c r="N6" s="39"/>
      <c r="O6" s="71"/>
    </row>
    <row r="7" spans="1:21" ht="39.950000000000003" customHeight="1" x14ac:dyDescent="0.2">
      <c r="A7" s="243"/>
      <c r="B7" s="245"/>
      <c r="C7" s="151" t="s">
        <v>48</v>
      </c>
      <c r="D7" s="152">
        <v>4</v>
      </c>
      <c r="E7" s="41" t="s">
        <v>49</v>
      </c>
      <c r="F7" s="41" t="s">
        <v>50</v>
      </c>
      <c r="G7" s="153">
        <v>4</v>
      </c>
      <c r="H7" s="140" t="s">
        <v>488</v>
      </c>
      <c r="I7" s="154" t="s">
        <v>489</v>
      </c>
      <c r="J7" s="155">
        <v>4</v>
      </c>
      <c r="K7" s="156" t="s">
        <v>572</v>
      </c>
      <c r="L7" s="87" t="s">
        <v>604</v>
      </c>
      <c r="M7" s="72"/>
      <c r="N7" s="73"/>
      <c r="O7" s="74"/>
      <c r="Q7" s="100"/>
      <c r="R7" s="32">
        <f>COUNTIF(D7:D10,"1")</f>
        <v>0</v>
      </c>
      <c r="S7" s="32">
        <f>COUNTIF(G7:G10,"1")</f>
        <v>0</v>
      </c>
      <c r="T7" s="32">
        <f>COUNTIF(J7:J10,"1")</f>
        <v>0</v>
      </c>
      <c r="U7" s="32">
        <f>COUNTIF(M7:M10,"1")</f>
        <v>0</v>
      </c>
    </row>
    <row r="8" spans="1:21" ht="39.950000000000003" customHeight="1" x14ac:dyDescent="0.2">
      <c r="A8" s="243"/>
      <c r="B8" s="245"/>
      <c r="C8" s="157" t="s">
        <v>51</v>
      </c>
      <c r="D8" s="152">
        <v>3</v>
      </c>
      <c r="E8" s="41" t="s">
        <v>49</v>
      </c>
      <c r="F8" s="41" t="s">
        <v>52</v>
      </c>
      <c r="G8" s="153">
        <v>3</v>
      </c>
      <c r="H8" s="140" t="s">
        <v>490</v>
      </c>
      <c r="I8" s="154" t="s">
        <v>491</v>
      </c>
      <c r="J8" s="155">
        <v>3</v>
      </c>
      <c r="K8" s="158" t="s">
        <v>573</v>
      </c>
      <c r="L8" s="87" t="s">
        <v>605</v>
      </c>
      <c r="M8" s="72"/>
      <c r="N8" s="75"/>
      <c r="O8" s="74"/>
      <c r="R8" s="32">
        <f>COUNTIF(D7:D10,"2")</f>
        <v>0</v>
      </c>
      <c r="S8" s="32">
        <f>COUNTIF(G7:G10,"2")</f>
        <v>0</v>
      </c>
      <c r="T8" s="32">
        <f>COUNTIF(J7:J10,"2")</f>
        <v>0</v>
      </c>
      <c r="U8" s="32">
        <f>COUNTIF(M7:M10,"2")</f>
        <v>0</v>
      </c>
    </row>
    <row r="9" spans="1:21" ht="39.950000000000003" customHeight="1" x14ac:dyDescent="0.2">
      <c r="A9" s="243"/>
      <c r="B9" s="245"/>
      <c r="C9" s="140" t="s">
        <v>53</v>
      </c>
      <c r="D9" s="152">
        <v>3</v>
      </c>
      <c r="E9" s="41" t="s">
        <v>54</v>
      </c>
      <c r="F9" s="41" t="s">
        <v>55</v>
      </c>
      <c r="G9" s="153">
        <v>3</v>
      </c>
      <c r="H9" s="140" t="s">
        <v>492</v>
      </c>
      <c r="I9" s="42" t="s">
        <v>491</v>
      </c>
      <c r="J9" s="155">
        <v>3</v>
      </c>
      <c r="K9" s="158" t="s">
        <v>54</v>
      </c>
      <c r="L9" s="87" t="s">
        <v>606</v>
      </c>
      <c r="M9" s="72"/>
      <c r="N9" s="75"/>
      <c r="O9" s="74"/>
      <c r="R9" s="32">
        <f>COUNTIF(D7:D10,"3")</f>
        <v>3</v>
      </c>
      <c r="S9" s="32">
        <f>COUNTIF(G7:G10,"3")</f>
        <v>3</v>
      </c>
      <c r="T9" s="32">
        <f>COUNTIF(J7:J10,"3")</f>
        <v>3</v>
      </c>
      <c r="U9" s="32">
        <f>COUNTIF(M7:M10,"3")</f>
        <v>0</v>
      </c>
    </row>
    <row r="10" spans="1:21" ht="39.950000000000003" customHeight="1" x14ac:dyDescent="0.2">
      <c r="A10" s="243"/>
      <c r="B10" s="246"/>
      <c r="C10" s="140" t="s">
        <v>56</v>
      </c>
      <c r="D10" s="152">
        <v>3</v>
      </c>
      <c r="E10" s="41" t="s">
        <v>57</v>
      </c>
      <c r="F10" s="41" t="s">
        <v>58</v>
      </c>
      <c r="G10" s="153">
        <v>3</v>
      </c>
      <c r="H10" s="144" t="s">
        <v>493</v>
      </c>
      <c r="I10" s="42" t="s">
        <v>491</v>
      </c>
      <c r="J10" s="155">
        <v>3</v>
      </c>
      <c r="K10" s="158" t="s">
        <v>574</v>
      </c>
      <c r="L10" s="87" t="s">
        <v>607</v>
      </c>
      <c r="M10" s="72"/>
      <c r="N10" s="75"/>
      <c r="O10" s="74"/>
      <c r="R10" s="32">
        <f>COUNTIF(D7:D10,"4")</f>
        <v>1</v>
      </c>
      <c r="S10" s="32">
        <f>COUNTIF(G7:G10,"4")</f>
        <v>1</v>
      </c>
      <c r="T10" s="32">
        <f>COUNTIF(J7:J10,"4")</f>
        <v>1</v>
      </c>
      <c r="U10" s="32">
        <f>COUNTIF(M7:M10,"4")</f>
        <v>0</v>
      </c>
    </row>
    <row r="11" spans="1:21" ht="6" customHeight="1" x14ac:dyDescent="0.25">
      <c r="B11" s="261"/>
      <c r="C11" s="262"/>
      <c r="D11" s="262"/>
      <c r="E11" s="262"/>
      <c r="F11" s="262"/>
      <c r="G11" s="262"/>
      <c r="H11" s="262"/>
      <c r="I11" s="262"/>
      <c r="J11" s="262"/>
      <c r="K11" s="263"/>
      <c r="L11" s="159"/>
      <c r="M11" s="77"/>
      <c r="N11" s="76"/>
      <c r="O11" s="76"/>
      <c r="Q11" s="32">
        <f>COUNTIF(D7:D10,"1")</f>
        <v>0</v>
      </c>
      <c r="R11" s="32">
        <f>COUNTIF(D7:D10,"1")</f>
        <v>0</v>
      </c>
      <c r="S11" s="32">
        <f>COUNTIF(D7:D10,"3")</f>
        <v>3</v>
      </c>
    </row>
    <row r="12" spans="1:21" ht="18.75" x14ac:dyDescent="0.2">
      <c r="A12" s="243"/>
      <c r="B12" s="247"/>
      <c r="C12" s="46" t="s">
        <v>59</v>
      </c>
      <c r="D12" s="47"/>
      <c r="E12" s="47"/>
      <c r="F12" s="47"/>
      <c r="G12" s="47"/>
      <c r="H12" s="47"/>
      <c r="I12" s="47"/>
      <c r="J12" s="47"/>
      <c r="K12" s="78"/>
      <c r="L12" s="79"/>
      <c r="M12" s="47"/>
      <c r="N12" s="78"/>
      <c r="O12" s="79"/>
    </row>
    <row r="13" spans="1:21" ht="39.950000000000003" customHeight="1" x14ac:dyDescent="0.2">
      <c r="A13" s="243"/>
      <c r="B13" s="248"/>
      <c r="C13" s="48" t="s">
        <v>60</v>
      </c>
      <c r="D13" s="49">
        <v>3</v>
      </c>
      <c r="E13" s="41" t="s">
        <v>61</v>
      </c>
      <c r="F13" s="50" t="s">
        <v>62</v>
      </c>
      <c r="G13" s="51">
        <v>3</v>
      </c>
      <c r="H13" s="140" t="s">
        <v>494</v>
      </c>
      <c r="I13" s="141" t="s">
        <v>495</v>
      </c>
      <c r="J13" s="80">
        <v>3</v>
      </c>
      <c r="K13" s="81" t="s">
        <v>575</v>
      </c>
      <c r="L13" s="82" t="s">
        <v>608</v>
      </c>
      <c r="M13" s="83"/>
      <c r="N13" s="84"/>
      <c r="O13" s="85"/>
      <c r="R13" s="32">
        <f>COUNTIF(D13:D17,"1")</f>
        <v>0</v>
      </c>
      <c r="S13" s="32">
        <f>COUNTIF(G13:G17,"1")</f>
        <v>0</v>
      </c>
      <c r="T13" s="32">
        <f>COUNTIF(J13:J17,"1")</f>
        <v>0</v>
      </c>
      <c r="U13" s="32">
        <f>COUNTIF(M13:M17,"1")</f>
        <v>0</v>
      </c>
    </row>
    <row r="14" spans="1:21" ht="39.950000000000003" customHeight="1" x14ac:dyDescent="0.2">
      <c r="A14" s="243"/>
      <c r="B14" s="248"/>
      <c r="C14" s="43" t="s">
        <v>63</v>
      </c>
      <c r="D14" s="49">
        <v>3</v>
      </c>
      <c r="E14" s="52" t="s">
        <v>64</v>
      </c>
      <c r="F14" s="50" t="s">
        <v>52</v>
      </c>
      <c r="G14" s="51">
        <v>3</v>
      </c>
      <c r="H14" s="144" t="s">
        <v>494</v>
      </c>
      <c r="I14" s="42" t="s">
        <v>154</v>
      </c>
      <c r="J14" s="80">
        <v>3</v>
      </c>
      <c r="K14" s="82" t="s">
        <v>576</v>
      </c>
      <c r="L14" s="82" t="s">
        <v>609</v>
      </c>
      <c r="M14" s="83"/>
      <c r="N14" s="85"/>
      <c r="O14" s="85"/>
      <c r="R14" s="32">
        <f>COUNTIF(D13:D17,"2")</f>
        <v>0</v>
      </c>
      <c r="S14" s="32">
        <f>COUNTIF(G13:G17,"2")</f>
        <v>0</v>
      </c>
      <c r="T14" s="32">
        <f>COUNTIF(J13:J17,"2")</f>
        <v>0</v>
      </c>
      <c r="U14" s="32">
        <f>COUNTIF(M13:M17,"2")</f>
        <v>0</v>
      </c>
    </row>
    <row r="15" spans="1:21" ht="39.950000000000003" customHeight="1" x14ac:dyDescent="0.2">
      <c r="A15" s="243"/>
      <c r="B15" s="248"/>
      <c r="C15" s="43" t="s">
        <v>65</v>
      </c>
      <c r="D15" s="49">
        <v>3</v>
      </c>
      <c r="E15" s="52" t="s">
        <v>66</v>
      </c>
      <c r="F15" s="50" t="s">
        <v>52</v>
      </c>
      <c r="G15" s="51">
        <v>3</v>
      </c>
      <c r="H15" s="44" t="s">
        <v>539</v>
      </c>
      <c r="I15" s="42" t="s">
        <v>489</v>
      </c>
      <c r="J15" s="80">
        <v>3</v>
      </c>
      <c r="K15" s="82" t="s">
        <v>577</v>
      </c>
      <c r="L15" s="82" t="s">
        <v>610</v>
      </c>
      <c r="M15" s="83"/>
      <c r="N15" s="85"/>
      <c r="O15" s="85"/>
      <c r="R15" s="32">
        <f>COUNTIF(D13:D17,"3")</f>
        <v>4</v>
      </c>
      <c r="S15" s="32">
        <f>COUNTIF(G13:G17,"3")</f>
        <v>4</v>
      </c>
      <c r="T15" s="32">
        <f>COUNTIF(J13:J17,"3")</f>
        <v>4</v>
      </c>
      <c r="U15" s="32">
        <f>COUNTIF(M13:M17,"3")</f>
        <v>0</v>
      </c>
    </row>
    <row r="16" spans="1:21" ht="39.950000000000003" customHeight="1" x14ac:dyDescent="0.2">
      <c r="A16" s="243"/>
      <c r="B16" s="248"/>
      <c r="C16" s="45" t="s">
        <v>67</v>
      </c>
      <c r="D16" s="49">
        <v>3</v>
      </c>
      <c r="E16" s="52" t="s">
        <v>68</v>
      </c>
      <c r="F16" s="50" t="s">
        <v>69</v>
      </c>
      <c r="G16" s="51">
        <v>3</v>
      </c>
      <c r="H16" s="140" t="s">
        <v>496</v>
      </c>
      <c r="I16" s="42" t="s">
        <v>499</v>
      </c>
      <c r="J16" s="80">
        <v>3</v>
      </c>
      <c r="K16" s="82" t="s">
        <v>578</v>
      </c>
      <c r="L16" s="82" t="s">
        <v>611</v>
      </c>
      <c r="M16" s="83"/>
      <c r="N16" s="85"/>
      <c r="O16" s="85"/>
      <c r="R16" s="32">
        <f>COUNTIF(D13:D17,"4")</f>
        <v>1</v>
      </c>
      <c r="S16" s="32">
        <f>COUNTIF(G13:G17,"4")</f>
        <v>1</v>
      </c>
      <c r="T16" s="32">
        <f>COUNTIF(J13:J17,"4")</f>
        <v>1</v>
      </c>
      <c r="U16" s="32">
        <f>COUNTIF(M13:M17,"4")</f>
        <v>0</v>
      </c>
    </row>
    <row r="17" spans="1:21" ht="39.950000000000003" customHeight="1" x14ac:dyDescent="0.2">
      <c r="A17" s="243"/>
      <c r="B17" s="249"/>
      <c r="C17" s="43" t="s">
        <v>70</v>
      </c>
      <c r="D17" s="49">
        <v>4</v>
      </c>
      <c r="E17" s="52" t="s">
        <v>71</v>
      </c>
      <c r="F17" s="50" t="s">
        <v>72</v>
      </c>
      <c r="G17" s="51">
        <v>4</v>
      </c>
      <c r="H17" s="144" t="s">
        <v>497</v>
      </c>
      <c r="I17" s="42" t="s">
        <v>498</v>
      </c>
      <c r="J17" s="80">
        <v>4</v>
      </c>
      <c r="K17" s="82" t="s">
        <v>579</v>
      </c>
      <c r="L17" s="82" t="s">
        <v>612</v>
      </c>
      <c r="M17" s="83"/>
      <c r="N17" s="85"/>
      <c r="O17" s="85"/>
    </row>
    <row r="18" spans="1:21" ht="7.5" customHeight="1" x14ac:dyDescent="0.25">
      <c r="B18" s="276"/>
      <c r="C18" s="277"/>
      <c r="D18" s="277"/>
      <c r="E18" s="277"/>
      <c r="F18" s="277"/>
      <c r="G18" s="277"/>
      <c r="H18" s="277"/>
      <c r="I18" s="277"/>
      <c r="J18" s="277"/>
      <c r="K18" s="278"/>
      <c r="L18" s="76"/>
      <c r="M18" s="77"/>
      <c r="N18" s="76"/>
      <c r="O18" s="76"/>
    </row>
    <row r="19" spans="1:21" ht="18.75" x14ac:dyDescent="0.2">
      <c r="A19" s="243"/>
      <c r="B19" s="247"/>
      <c r="C19" s="46" t="s">
        <v>73</v>
      </c>
      <c r="D19" s="47"/>
      <c r="E19" s="47"/>
      <c r="F19" s="47"/>
      <c r="G19" s="47"/>
      <c r="H19" s="47"/>
      <c r="I19" s="47"/>
      <c r="J19" s="47"/>
      <c r="K19" s="78"/>
      <c r="L19" s="79"/>
      <c r="M19" s="47"/>
      <c r="N19" s="78"/>
      <c r="O19" s="79"/>
    </row>
    <row r="20" spans="1:21" ht="39.950000000000003" customHeight="1" x14ac:dyDescent="0.2">
      <c r="A20" s="243"/>
      <c r="B20" s="250"/>
      <c r="C20" s="53" t="s">
        <v>74</v>
      </c>
      <c r="D20" s="49">
        <v>3</v>
      </c>
      <c r="E20" s="41" t="s">
        <v>75</v>
      </c>
      <c r="F20" s="41" t="s">
        <v>76</v>
      </c>
      <c r="G20" s="51">
        <v>3</v>
      </c>
      <c r="H20" s="145" t="s">
        <v>500</v>
      </c>
      <c r="I20" s="42" t="s">
        <v>501</v>
      </c>
      <c r="J20" s="80">
        <v>3</v>
      </c>
      <c r="K20" s="86" t="s">
        <v>580</v>
      </c>
      <c r="L20" s="87" t="s">
        <v>613</v>
      </c>
      <c r="M20" s="83"/>
      <c r="N20" s="88"/>
      <c r="O20" s="89"/>
      <c r="R20" s="32">
        <f>COUNTIF(D20:D27,"1")</f>
        <v>0</v>
      </c>
      <c r="S20" s="32">
        <f>COUNTIF(G20:G27,"1")</f>
        <v>0</v>
      </c>
      <c r="T20" s="32">
        <f>COUNTIF(J20:J27,"1")</f>
        <v>0</v>
      </c>
      <c r="U20" s="32">
        <f>COUNTIF(M20:M27,"1")</f>
        <v>0</v>
      </c>
    </row>
    <row r="21" spans="1:21" ht="39.950000000000003" customHeight="1" x14ac:dyDescent="0.2">
      <c r="A21" s="243"/>
      <c r="B21" s="250"/>
      <c r="C21" s="54" t="s">
        <v>77</v>
      </c>
      <c r="D21" s="49">
        <v>3</v>
      </c>
      <c r="E21" s="52" t="s">
        <v>78</v>
      </c>
      <c r="F21" s="41" t="s">
        <v>79</v>
      </c>
      <c r="G21" s="51">
        <v>3</v>
      </c>
      <c r="H21" s="145" t="s">
        <v>502</v>
      </c>
      <c r="I21" s="42" t="s">
        <v>503</v>
      </c>
      <c r="J21" s="80">
        <v>3</v>
      </c>
      <c r="K21" s="87" t="s">
        <v>581</v>
      </c>
      <c r="L21" s="87" t="s">
        <v>614</v>
      </c>
      <c r="M21" s="83"/>
      <c r="N21" s="89"/>
      <c r="O21" s="89"/>
      <c r="R21" s="32">
        <f>COUNTIF(D20:D27,"2")</f>
        <v>2</v>
      </c>
      <c r="S21" s="32">
        <f>COUNTIF(G20:G27,"2")</f>
        <v>2</v>
      </c>
      <c r="T21" s="32">
        <f>COUNTIF(J20:J27,"2")</f>
        <v>2</v>
      </c>
      <c r="U21" s="32">
        <f>COUNTIF(M20:M27,"2")</f>
        <v>0</v>
      </c>
    </row>
    <row r="22" spans="1:21" ht="39.950000000000003" customHeight="1" x14ac:dyDescent="0.2">
      <c r="A22" s="243"/>
      <c r="B22" s="250"/>
      <c r="C22" s="54" t="s">
        <v>80</v>
      </c>
      <c r="D22" s="49">
        <v>3</v>
      </c>
      <c r="E22" s="52" t="s">
        <v>81</v>
      </c>
      <c r="F22" s="41" t="s">
        <v>82</v>
      </c>
      <c r="G22" s="51">
        <v>3</v>
      </c>
      <c r="H22" s="140" t="s">
        <v>504</v>
      </c>
      <c r="I22" s="42" t="s">
        <v>491</v>
      </c>
      <c r="J22" s="80">
        <v>3</v>
      </c>
      <c r="K22" s="87" t="s">
        <v>582</v>
      </c>
      <c r="L22" s="87" t="s">
        <v>615</v>
      </c>
      <c r="M22" s="83"/>
      <c r="N22" s="89"/>
      <c r="O22" s="89"/>
      <c r="R22" s="32">
        <f>COUNTIF(D20:D27,"3")</f>
        <v>6</v>
      </c>
      <c r="S22" s="32">
        <f>COUNTIF(G20:G27,"3")</f>
        <v>6</v>
      </c>
      <c r="T22" s="32">
        <f>COUNTIF(J20:J27,"3")</f>
        <v>6</v>
      </c>
      <c r="U22" s="32">
        <f>COUNTIF(M20:M27,"3")</f>
        <v>0</v>
      </c>
    </row>
    <row r="23" spans="1:21" ht="39.950000000000003" customHeight="1" x14ac:dyDescent="0.2">
      <c r="A23" s="243"/>
      <c r="B23" s="250"/>
      <c r="C23" s="54" t="s">
        <v>83</v>
      </c>
      <c r="D23" s="49">
        <v>3</v>
      </c>
      <c r="E23" s="52" t="s">
        <v>84</v>
      </c>
      <c r="F23" s="41" t="s">
        <v>85</v>
      </c>
      <c r="G23" s="51">
        <v>3</v>
      </c>
      <c r="H23" s="145" t="s">
        <v>505</v>
      </c>
      <c r="I23" s="42" t="s">
        <v>507</v>
      </c>
      <c r="J23" s="80">
        <v>3</v>
      </c>
      <c r="K23" s="87" t="s">
        <v>583</v>
      </c>
      <c r="L23" s="87" t="s">
        <v>616</v>
      </c>
      <c r="M23" s="83"/>
      <c r="N23" s="89"/>
      <c r="O23" s="89"/>
      <c r="R23" s="32">
        <f>COUNTIF(D20:D27,"4")</f>
        <v>0</v>
      </c>
      <c r="S23" s="32">
        <f>COUNTIF(G20:G27,"4")</f>
        <v>0</v>
      </c>
      <c r="T23" s="32">
        <f>COUNTIF(J20:J27,"4")</f>
        <v>0</v>
      </c>
      <c r="U23" s="32">
        <f>COUNTIF(M20:M27,"4")</f>
        <v>0</v>
      </c>
    </row>
    <row r="24" spans="1:21" ht="39.950000000000003" customHeight="1" x14ac:dyDescent="0.2">
      <c r="A24" s="243"/>
      <c r="B24" s="250"/>
      <c r="C24" s="54" t="s">
        <v>86</v>
      </c>
      <c r="D24" s="49">
        <v>2</v>
      </c>
      <c r="E24" s="52" t="s">
        <v>87</v>
      </c>
      <c r="F24" s="41" t="s">
        <v>88</v>
      </c>
      <c r="G24" s="51">
        <v>2</v>
      </c>
      <c r="H24" s="140" t="s">
        <v>506</v>
      </c>
      <c r="I24" s="42" t="s">
        <v>507</v>
      </c>
      <c r="J24" s="80">
        <v>2</v>
      </c>
      <c r="K24" s="87" t="s">
        <v>584</v>
      </c>
      <c r="L24" s="87" t="s">
        <v>617</v>
      </c>
      <c r="M24" s="83"/>
      <c r="N24" s="89"/>
      <c r="O24" s="89"/>
    </row>
    <row r="25" spans="1:21" ht="39.950000000000003" customHeight="1" x14ac:dyDescent="0.2">
      <c r="A25" s="243"/>
      <c r="B25" s="250"/>
      <c r="C25" s="54" t="s">
        <v>89</v>
      </c>
      <c r="D25" s="49">
        <v>3</v>
      </c>
      <c r="E25" s="52" t="s">
        <v>90</v>
      </c>
      <c r="F25" s="41" t="s">
        <v>91</v>
      </c>
      <c r="G25" s="51">
        <v>3</v>
      </c>
      <c r="H25" s="140" t="s">
        <v>508</v>
      </c>
      <c r="I25" s="42" t="s">
        <v>507</v>
      </c>
      <c r="J25" s="80">
        <v>3</v>
      </c>
      <c r="K25" s="87" t="s">
        <v>585</v>
      </c>
      <c r="L25" s="87" t="s">
        <v>617</v>
      </c>
      <c r="M25" s="83"/>
      <c r="N25" s="89"/>
      <c r="O25" s="89"/>
    </row>
    <row r="26" spans="1:21" ht="39.950000000000003" customHeight="1" x14ac:dyDescent="0.2">
      <c r="A26" s="243"/>
      <c r="B26" s="250"/>
      <c r="C26" s="54" t="s">
        <v>92</v>
      </c>
      <c r="D26" s="49">
        <v>3</v>
      </c>
      <c r="E26" s="52" t="s">
        <v>93</v>
      </c>
      <c r="F26" s="41" t="s">
        <v>94</v>
      </c>
      <c r="G26" s="51">
        <v>3</v>
      </c>
      <c r="H26" s="145" t="s">
        <v>509</v>
      </c>
      <c r="I26" s="42" t="s">
        <v>503</v>
      </c>
      <c r="J26" s="80">
        <v>3</v>
      </c>
      <c r="K26" s="87" t="s">
        <v>586</v>
      </c>
      <c r="L26" s="87" t="s">
        <v>617</v>
      </c>
      <c r="M26" s="83"/>
      <c r="N26" s="89"/>
      <c r="O26" s="89"/>
    </row>
    <row r="27" spans="1:21" ht="39.950000000000003" customHeight="1" x14ac:dyDescent="0.2">
      <c r="A27" s="243"/>
      <c r="B27" s="251"/>
      <c r="C27" s="54" t="s">
        <v>95</v>
      </c>
      <c r="D27" s="49">
        <v>2</v>
      </c>
      <c r="E27" s="52" t="s">
        <v>96</v>
      </c>
      <c r="F27" s="41" t="s">
        <v>97</v>
      </c>
      <c r="G27" s="51">
        <v>2</v>
      </c>
      <c r="H27" s="144" t="s">
        <v>510</v>
      </c>
      <c r="I27" s="42" t="s">
        <v>511</v>
      </c>
      <c r="J27" s="80">
        <v>2</v>
      </c>
      <c r="K27" s="87" t="s">
        <v>587</v>
      </c>
      <c r="L27" s="87" t="s">
        <v>617</v>
      </c>
      <c r="M27" s="83"/>
      <c r="N27" s="89"/>
      <c r="O27" s="89"/>
    </row>
    <row r="28" spans="1:21" ht="7.5" customHeight="1" x14ac:dyDescent="0.25">
      <c r="B28" s="240"/>
      <c r="C28" s="241"/>
      <c r="D28" s="241"/>
      <c r="E28" s="241"/>
      <c r="F28" s="241"/>
      <c r="G28" s="241"/>
      <c r="H28" s="241"/>
      <c r="I28" s="241"/>
      <c r="J28" s="241"/>
      <c r="K28" s="279"/>
      <c r="L28" s="76"/>
      <c r="M28" s="77"/>
      <c r="N28" s="76"/>
      <c r="O28" s="76"/>
    </row>
    <row r="29" spans="1:21" ht="18.75" x14ac:dyDescent="0.2">
      <c r="A29" s="243"/>
      <c r="B29" s="247"/>
      <c r="C29" s="46" t="s">
        <v>98</v>
      </c>
      <c r="D29" s="47"/>
      <c r="E29" s="47"/>
      <c r="F29" s="47"/>
      <c r="G29" s="47"/>
      <c r="H29" s="47"/>
      <c r="I29" s="47"/>
      <c r="J29" s="47"/>
      <c r="K29" s="78"/>
      <c r="L29" s="79"/>
      <c r="M29" s="47"/>
      <c r="N29" s="78"/>
      <c r="O29" s="79"/>
    </row>
    <row r="30" spans="1:21" ht="72.75" customHeight="1" x14ac:dyDescent="0.2">
      <c r="A30" s="243"/>
      <c r="B30" s="248"/>
      <c r="C30" s="48" t="s">
        <v>99</v>
      </c>
      <c r="D30" s="49">
        <v>3</v>
      </c>
      <c r="E30" s="41" t="s">
        <v>100</v>
      </c>
      <c r="F30" s="41" t="s">
        <v>101</v>
      </c>
      <c r="G30" s="51">
        <v>3</v>
      </c>
      <c r="H30" s="140" t="s">
        <v>512</v>
      </c>
      <c r="I30" s="42" t="s">
        <v>513</v>
      </c>
      <c r="J30" s="80">
        <v>2</v>
      </c>
      <c r="K30" s="86" t="s">
        <v>588</v>
      </c>
      <c r="L30" s="87" t="s">
        <v>513</v>
      </c>
      <c r="M30" s="83"/>
      <c r="N30" s="88"/>
      <c r="O30" s="89"/>
      <c r="R30" s="32">
        <f>COUNTIF(D30:D33,"1")</f>
        <v>0</v>
      </c>
      <c r="S30" s="32">
        <f>COUNTIF(G30:G33,"1")</f>
        <v>0</v>
      </c>
      <c r="T30" s="32">
        <f>COUNTIF(J30:J33,"1")</f>
        <v>0</v>
      </c>
      <c r="U30" s="32">
        <f>COUNTIF(M30:M33,"1")</f>
        <v>0</v>
      </c>
    </row>
    <row r="31" spans="1:21" ht="57" customHeight="1" x14ac:dyDescent="0.2">
      <c r="A31" s="243"/>
      <c r="B31" s="248"/>
      <c r="C31" s="43" t="s">
        <v>102</v>
      </c>
      <c r="D31" s="49">
        <v>3</v>
      </c>
      <c r="E31" s="52" t="s">
        <v>103</v>
      </c>
      <c r="F31" s="41" t="s">
        <v>104</v>
      </c>
      <c r="G31" s="51">
        <v>3</v>
      </c>
      <c r="H31" s="140" t="s">
        <v>514</v>
      </c>
      <c r="I31" s="42" t="s">
        <v>495</v>
      </c>
      <c r="J31" s="80">
        <v>3</v>
      </c>
      <c r="K31" s="87" t="s">
        <v>589</v>
      </c>
      <c r="L31" s="87" t="s">
        <v>491</v>
      </c>
      <c r="M31" s="83"/>
      <c r="N31" s="89"/>
      <c r="O31" s="89"/>
      <c r="R31" s="32">
        <f>COUNTIF(D30:D33,"2")</f>
        <v>1</v>
      </c>
      <c r="S31" s="32">
        <f>COUNTIF(G30:G33,"2")</f>
        <v>1</v>
      </c>
      <c r="T31" s="32">
        <f>COUNTIF(J30:J33,"2")</f>
        <v>2</v>
      </c>
      <c r="U31" s="32">
        <f>COUNTIF(M30:M33,"2")</f>
        <v>0</v>
      </c>
    </row>
    <row r="32" spans="1:21" ht="45.75" customHeight="1" x14ac:dyDescent="0.2">
      <c r="A32" s="243"/>
      <c r="B32" s="248"/>
      <c r="C32" s="43" t="s">
        <v>105</v>
      </c>
      <c r="D32" s="49">
        <v>2</v>
      </c>
      <c r="E32" s="52" t="s">
        <v>106</v>
      </c>
      <c r="F32" s="41" t="s">
        <v>107</v>
      </c>
      <c r="G32" s="51">
        <v>2</v>
      </c>
      <c r="H32" s="140" t="s">
        <v>515</v>
      </c>
      <c r="I32" s="42" t="s">
        <v>418</v>
      </c>
      <c r="J32" s="80">
        <v>2</v>
      </c>
      <c r="K32" s="87" t="s">
        <v>590</v>
      </c>
      <c r="L32" s="87" t="s">
        <v>418</v>
      </c>
      <c r="M32" s="83"/>
      <c r="N32" s="89"/>
      <c r="O32" s="89"/>
      <c r="R32" s="32">
        <f>COUNTIF(D30:D33,"3")</f>
        <v>3</v>
      </c>
      <c r="S32" s="32">
        <f>COUNTIF(G30:G33,"3")</f>
        <v>3</v>
      </c>
      <c r="T32" s="32">
        <f>COUNTIF(J30:J33,"31")</f>
        <v>0</v>
      </c>
      <c r="U32" s="32">
        <f>COUNTIF(M30:M33,"3")</f>
        <v>0</v>
      </c>
    </row>
    <row r="33" spans="1:21" ht="69.75" customHeight="1" x14ac:dyDescent="0.2">
      <c r="A33" s="243"/>
      <c r="B33" s="249"/>
      <c r="C33" s="43" t="s">
        <v>108</v>
      </c>
      <c r="D33" s="49">
        <v>3</v>
      </c>
      <c r="E33" s="52" t="s">
        <v>109</v>
      </c>
      <c r="F33" s="41" t="s">
        <v>110</v>
      </c>
      <c r="G33" s="51">
        <v>3</v>
      </c>
      <c r="H33" s="140" t="s">
        <v>516</v>
      </c>
      <c r="I33" s="42" t="s">
        <v>517</v>
      </c>
      <c r="J33" s="80">
        <v>3</v>
      </c>
      <c r="K33" s="87" t="s">
        <v>591</v>
      </c>
      <c r="L33" s="87" t="s">
        <v>418</v>
      </c>
      <c r="M33" s="83"/>
      <c r="N33" s="89"/>
      <c r="O33" s="89"/>
      <c r="R33" s="32">
        <f>COUNTIF(D30:D33,"4")</f>
        <v>0</v>
      </c>
      <c r="S33" s="32">
        <f>COUNTIF(G30:G33,"4")</f>
        <v>0</v>
      </c>
      <c r="T33" s="32">
        <f>COUNTIF(J30:J33,"4")</f>
        <v>0</v>
      </c>
      <c r="U33" s="32">
        <f>COUNTIF(M30:M33,"4")</f>
        <v>0</v>
      </c>
    </row>
    <row r="34" spans="1:21" ht="15" customHeight="1" x14ac:dyDescent="0.25">
      <c r="B34" s="276"/>
      <c r="C34" s="277"/>
      <c r="D34" s="277"/>
      <c r="E34" s="277"/>
      <c r="F34" s="277"/>
      <c r="G34" s="277"/>
      <c r="H34" s="277"/>
      <c r="I34" s="277"/>
      <c r="J34" s="277"/>
      <c r="K34" s="278"/>
      <c r="L34" s="76"/>
      <c r="M34" s="77"/>
      <c r="N34" s="76"/>
      <c r="O34" s="76"/>
    </row>
    <row r="35" spans="1:21" ht="18.75" x14ac:dyDescent="0.2">
      <c r="A35" s="243"/>
      <c r="B35" s="247"/>
      <c r="C35" s="55" t="s">
        <v>111</v>
      </c>
      <c r="D35" s="280"/>
      <c r="E35" s="280"/>
      <c r="F35" s="280"/>
      <c r="G35" s="280"/>
      <c r="H35" s="280"/>
      <c r="I35" s="280"/>
      <c r="J35" s="280"/>
      <c r="K35" s="280"/>
      <c r="L35" s="56"/>
      <c r="M35" s="90"/>
      <c r="N35" s="90"/>
      <c r="O35" s="56"/>
    </row>
    <row r="36" spans="1:21" ht="39.950000000000003" customHeight="1" x14ac:dyDescent="0.2">
      <c r="A36" s="243"/>
      <c r="B36" s="248"/>
      <c r="C36" s="48" t="s">
        <v>112</v>
      </c>
      <c r="D36" s="49">
        <v>3</v>
      </c>
      <c r="E36" s="41" t="s">
        <v>113</v>
      </c>
      <c r="F36" s="41" t="s">
        <v>114</v>
      </c>
      <c r="G36" s="51">
        <v>3</v>
      </c>
      <c r="H36" s="140" t="s">
        <v>518</v>
      </c>
      <c r="I36" s="42" t="s">
        <v>491</v>
      </c>
      <c r="J36" s="80">
        <v>3</v>
      </c>
      <c r="K36" s="86" t="s">
        <v>592</v>
      </c>
      <c r="L36" s="87" t="s">
        <v>608</v>
      </c>
      <c r="M36" s="83"/>
      <c r="N36" s="88"/>
      <c r="O36" s="89"/>
      <c r="R36" s="32">
        <f>COUNTIF(D36:D44,"1")</f>
        <v>0</v>
      </c>
      <c r="S36" s="32">
        <f>COUNTIF(G36:G44,"1")</f>
        <v>0</v>
      </c>
      <c r="T36" s="32">
        <f>COUNTIF(J36:J44,"1")</f>
        <v>0</v>
      </c>
      <c r="U36" s="32">
        <f>COUNTIF(M36:M44,"1")</f>
        <v>0</v>
      </c>
    </row>
    <row r="37" spans="1:21" ht="39.950000000000003" customHeight="1" x14ac:dyDescent="0.2">
      <c r="A37" s="243"/>
      <c r="B37" s="248"/>
      <c r="C37" s="43" t="s">
        <v>115</v>
      </c>
      <c r="D37" s="49">
        <v>2</v>
      </c>
      <c r="E37" s="52" t="s">
        <v>116</v>
      </c>
      <c r="F37" s="41" t="s">
        <v>117</v>
      </c>
      <c r="G37" s="51">
        <v>2</v>
      </c>
      <c r="H37" s="140" t="s">
        <v>519</v>
      </c>
      <c r="I37" s="42" t="s">
        <v>520</v>
      </c>
      <c r="J37" s="80">
        <v>2</v>
      </c>
      <c r="K37" s="87" t="s">
        <v>593</v>
      </c>
      <c r="L37" s="87" t="s">
        <v>418</v>
      </c>
      <c r="M37" s="83"/>
      <c r="N37" s="89"/>
      <c r="O37" s="89"/>
      <c r="R37" s="32">
        <f>COUNTIF(D36:D44,"2")</f>
        <v>2</v>
      </c>
      <c r="S37" s="32">
        <f>COUNTIF(G36:G44,"2")</f>
        <v>2</v>
      </c>
      <c r="T37" s="32">
        <f>COUNTIF(J36:J44,"2")</f>
        <v>2</v>
      </c>
      <c r="U37" s="32">
        <f>COUNTIF(M36:M44,"2")</f>
        <v>0</v>
      </c>
    </row>
    <row r="38" spans="1:21" ht="39.950000000000003" customHeight="1" x14ac:dyDescent="0.2">
      <c r="A38" s="243"/>
      <c r="B38" s="248"/>
      <c r="C38" s="43" t="s">
        <v>118</v>
      </c>
      <c r="D38" s="49">
        <v>2</v>
      </c>
      <c r="E38" s="52" t="s">
        <v>119</v>
      </c>
      <c r="F38" s="41" t="s">
        <v>120</v>
      </c>
      <c r="G38" s="51">
        <v>2</v>
      </c>
      <c r="H38" s="144" t="s">
        <v>521</v>
      </c>
      <c r="I38" s="42" t="s">
        <v>522</v>
      </c>
      <c r="J38" s="80">
        <v>2</v>
      </c>
      <c r="K38" s="87" t="s">
        <v>594</v>
      </c>
      <c r="L38" s="87" t="s">
        <v>418</v>
      </c>
      <c r="M38" s="83"/>
      <c r="N38" s="89"/>
      <c r="O38" s="89"/>
      <c r="R38" s="32">
        <f>COUNTIF(D36:D44,"3")</f>
        <v>7</v>
      </c>
      <c r="S38" s="32">
        <f>COUNTIF(G36:G44,"3")</f>
        <v>7</v>
      </c>
      <c r="T38" s="32">
        <f>COUNTIF(J36:J44,"3")</f>
        <v>7</v>
      </c>
      <c r="U38" s="32">
        <f>COUNTIF(M36:M44,"3")</f>
        <v>0</v>
      </c>
    </row>
    <row r="39" spans="1:21" ht="39.950000000000003" customHeight="1" x14ac:dyDescent="0.2">
      <c r="A39" s="243"/>
      <c r="B39" s="248"/>
      <c r="C39" s="43" t="s">
        <v>121</v>
      </c>
      <c r="D39" s="49">
        <v>3</v>
      </c>
      <c r="E39" s="52" t="s">
        <v>122</v>
      </c>
      <c r="F39" s="41" t="s">
        <v>123</v>
      </c>
      <c r="G39" s="51">
        <v>3</v>
      </c>
      <c r="H39" s="140" t="s">
        <v>523</v>
      </c>
      <c r="I39" s="42" t="s">
        <v>524</v>
      </c>
      <c r="J39" s="80">
        <v>3</v>
      </c>
      <c r="K39" s="87" t="s">
        <v>595</v>
      </c>
      <c r="L39" s="87" t="s">
        <v>524</v>
      </c>
      <c r="M39" s="83"/>
      <c r="N39" s="89"/>
      <c r="O39" s="89"/>
      <c r="R39" s="32">
        <f>COUNTIF(D36:D44,"4")</f>
        <v>0</v>
      </c>
      <c r="S39" s="32">
        <f>COUNTIF(G36:G44,"4")</f>
        <v>0</v>
      </c>
      <c r="T39" s="32">
        <f>COUNTIF(J36:J44,"4")</f>
        <v>0</v>
      </c>
      <c r="U39" s="32">
        <f>COUNTIF(M36:M44,"4")</f>
        <v>0</v>
      </c>
    </row>
    <row r="40" spans="1:21" ht="39.950000000000003" customHeight="1" x14ac:dyDescent="0.2">
      <c r="A40" s="243"/>
      <c r="B40" s="248"/>
      <c r="C40" s="43" t="s">
        <v>124</v>
      </c>
      <c r="D40" s="49">
        <v>3</v>
      </c>
      <c r="E40" s="52" t="s">
        <v>125</v>
      </c>
      <c r="F40" s="41" t="s">
        <v>126</v>
      </c>
      <c r="G40" s="51">
        <v>3</v>
      </c>
      <c r="H40" s="140" t="s">
        <v>525</v>
      </c>
      <c r="I40" s="42" t="s">
        <v>526</v>
      </c>
      <c r="J40" s="80">
        <v>3</v>
      </c>
      <c r="K40" s="87" t="s">
        <v>596</v>
      </c>
      <c r="L40" s="87" t="s">
        <v>619</v>
      </c>
      <c r="M40" s="83"/>
      <c r="N40" s="89"/>
      <c r="O40" s="89"/>
    </row>
    <row r="41" spans="1:21" ht="39.950000000000003" customHeight="1" x14ac:dyDescent="0.2">
      <c r="A41" s="243"/>
      <c r="B41" s="248"/>
      <c r="C41" s="43" t="s">
        <v>127</v>
      </c>
      <c r="D41" s="49">
        <v>3</v>
      </c>
      <c r="E41" s="52" t="s">
        <v>128</v>
      </c>
      <c r="F41" s="41" t="s">
        <v>129</v>
      </c>
      <c r="G41" s="51">
        <v>3</v>
      </c>
      <c r="H41" s="145" t="s">
        <v>527</v>
      </c>
      <c r="I41" s="42" t="s">
        <v>524</v>
      </c>
      <c r="J41" s="80">
        <v>3</v>
      </c>
      <c r="K41" s="87" t="s">
        <v>597</v>
      </c>
      <c r="L41" s="87" t="s">
        <v>524</v>
      </c>
      <c r="M41" s="83"/>
      <c r="N41" s="89"/>
      <c r="O41" s="89"/>
    </row>
    <row r="42" spans="1:21" ht="39.950000000000003" customHeight="1" thickBot="1" x14ac:dyDescent="0.25">
      <c r="A42" s="243"/>
      <c r="B42" s="248"/>
      <c r="C42" s="43" t="s">
        <v>130</v>
      </c>
      <c r="D42" s="49">
        <v>3</v>
      </c>
      <c r="E42" s="52" t="s">
        <v>131</v>
      </c>
      <c r="F42" s="41" t="s">
        <v>132</v>
      </c>
      <c r="G42" s="51">
        <v>3</v>
      </c>
      <c r="H42" s="146" t="s">
        <v>528</v>
      </c>
      <c r="I42" s="42" t="s">
        <v>529</v>
      </c>
      <c r="J42" s="80">
        <v>3</v>
      </c>
      <c r="K42" s="87" t="s">
        <v>598</v>
      </c>
      <c r="L42" s="87" t="s">
        <v>620</v>
      </c>
      <c r="M42" s="83"/>
      <c r="N42" s="89"/>
      <c r="O42" s="89"/>
    </row>
    <row r="43" spans="1:21" ht="39.950000000000003" customHeight="1" x14ac:dyDescent="0.2">
      <c r="A43" s="243"/>
      <c r="B43" s="248"/>
      <c r="C43" s="43" t="s">
        <v>133</v>
      </c>
      <c r="D43" s="49">
        <v>3</v>
      </c>
      <c r="E43" s="52" t="s">
        <v>134</v>
      </c>
      <c r="F43" s="41" t="s">
        <v>135</v>
      </c>
      <c r="G43" s="51">
        <v>3</v>
      </c>
      <c r="H43" s="147" t="s">
        <v>530</v>
      </c>
      <c r="I43" s="42" t="s">
        <v>532</v>
      </c>
      <c r="J43" s="80">
        <v>3</v>
      </c>
      <c r="K43" s="87" t="s">
        <v>599</v>
      </c>
      <c r="L43" s="87" t="s">
        <v>618</v>
      </c>
      <c r="M43" s="83"/>
      <c r="N43" s="89"/>
      <c r="O43" s="89"/>
    </row>
    <row r="44" spans="1:21" ht="50.25" customHeight="1" x14ac:dyDescent="0.2">
      <c r="A44" s="243"/>
      <c r="B44" s="249"/>
      <c r="C44" s="43" t="s">
        <v>136</v>
      </c>
      <c r="D44" s="49">
        <v>3</v>
      </c>
      <c r="E44" s="52" t="s">
        <v>137</v>
      </c>
      <c r="F44" s="41" t="s">
        <v>138</v>
      </c>
      <c r="G44" s="142">
        <v>3</v>
      </c>
      <c r="H44" s="145" t="s">
        <v>531</v>
      </c>
      <c r="I44" s="143" t="s">
        <v>533</v>
      </c>
      <c r="J44" s="80">
        <v>3</v>
      </c>
      <c r="K44" s="145" t="s">
        <v>531</v>
      </c>
      <c r="L44" s="87" t="s">
        <v>618</v>
      </c>
      <c r="M44" s="83"/>
      <c r="N44" s="89"/>
      <c r="O44" s="89"/>
    </row>
    <row r="45" spans="1:21" ht="14.25" customHeight="1" x14ac:dyDescent="0.25">
      <c r="B45" s="276"/>
      <c r="C45" s="277"/>
      <c r="D45" s="277"/>
      <c r="E45" s="277"/>
      <c r="F45" s="277"/>
      <c r="G45" s="277"/>
      <c r="H45" s="281"/>
      <c r="I45" s="277"/>
      <c r="J45" s="277"/>
      <c r="K45" s="278"/>
      <c r="L45" s="76"/>
      <c r="M45" s="77"/>
      <c r="N45" s="76"/>
      <c r="O45" s="76"/>
    </row>
    <row r="46" spans="1:21" ht="18.75" x14ac:dyDescent="0.2">
      <c r="A46" s="243"/>
      <c r="B46" s="247"/>
      <c r="C46" s="46" t="s">
        <v>139</v>
      </c>
      <c r="D46" s="47"/>
      <c r="E46" s="47"/>
      <c r="F46" s="47"/>
      <c r="G46" s="47"/>
      <c r="H46" s="47"/>
      <c r="I46" s="47"/>
      <c r="J46" s="47"/>
      <c r="K46" s="78"/>
      <c r="L46" s="79"/>
      <c r="M46" s="47"/>
      <c r="N46" s="78"/>
      <c r="O46" s="79"/>
    </row>
    <row r="47" spans="1:21" ht="51.75" customHeight="1" x14ac:dyDescent="0.2">
      <c r="A47" s="243"/>
      <c r="B47" s="248"/>
      <c r="C47" s="48" t="s">
        <v>140</v>
      </c>
      <c r="D47" s="49">
        <v>3</v>
      </c>
      <c r="E47" s="57" t="s">
        <v>141</v>
      </c>
      <c r="F47" s="57" t="s">
        <v>110</v>
      </c>
      <c r="G47" s="58">
        <v>2</v>
      </c>
      <c r="H47" s="140" t="s">
        <v>534</v>
      </c>
      <c r="I47" s="59" t="s">
        <v>491</v>
      </c>
      <c r="J47" s="91">
        <v>3</v>
      </c>
      <c r="K47" s="92" t="s">
        <v>600</v>
      </c>
      <c r="L47" s="93" t="s">
        <v>491</v>
      </c>
      <c r="M47" s="94"/>
      <c r="N47" s="95"/>
      <c r="O47" s="96"/>
      <c r="R47" s="32">
        <f>COUNTIF(D47:D50,"1")</f>
        <v>1</v>
      </c>
      <c r="S47" s="32">
        <f>COUNTIF(G47:G50,"1")</f>
        <v>1</v>
      </c>
      <c r="T47" s="32">
        <f>COUNTIF(J47:J50,"1")</f>
        <v>1</v>
      </c>
      <c r="U47" s="32">
        <f>COUNTIF(M47:M50,"1")</f>
        <v>0</v>
      </c>
    </row>
    <row r="48" spans="1:21" ht="81.75" customHeight="1" x14ac:dyDescent="0.2">
      <c r="A48" s="243"/>
      <c r="B48" s="248"/>
      <c r="C48" s="43" t="s">
        <v>142</v>
      </c>
      <c r="D48" s="49">
        <v>3</v>
      </c>
      <c r="E48" s="60" t="s">
        <v>143</v>
      </c>
      <c r="F48" s="57" t="s">
        <v>110</v>
      </c>
      <c r="G48" s="58">
        <v>3</v>
      </c>
      <c r="H48" s="144" t="s">
        <v>535</v>
      </c>
      <c r="I48" s="59" t="s">
        <v>491</v>
      </c>
      <c r="J48" s="91">
        <v>3</v>
      </c>
      <c r="K48" s="93" t="s">
        <v>601</v>
      </c>
      <c r="L48" s="93" t="s">
        <v>621</v>
      </c>
      <c r="M48" s="94"/>
      <c r="N48" s="96"/>
      <c r="O48" s="96"/>
      <c r="R48" s="32">
        <f>COUNTIF(D47:D50,"2")</f>
        <v>1</v>
      </c>
      <c r="S48" s="32">
        <f>COUNTIF(G47:G50,"2")</f>
        <v>2</v>
      </c>
      <c r="T48" s="32">
        <f>COUNTIF(J47:J50,"2")</f>
        <v>1</v>
      </c>
      <c r="U48" s="32">
        <f>COUNTIF(M47:M50,"2")</f>
        <v>0</v>
      </c>
    </row>
    <row r="49" spans="1:21" ht="109.5" customHeight="1" x14ac:dyDescent="0.2">
      <c r="A49" s="243"/>
      <c r="B49" s="248"/>
      <c r="C49" s="43" t="s">
        <v>144</v>
      </c>
      <c r="D49" s="49">
        <v>2</v>
      </c>
      <c r="E49" s="60" t="s">
        <v>145</v>
      </c>
      <c r="F49" s="57" t="s">
        <v>146</v>
      </c>
      <c r="G49" s="58">
        <v>2</v>
      </c>
      <c r="H49" s="140" t="s">
        <v>536</v>
      </c>
      <c r="I49" s="59" t="s">
        <v>491</v>
      </c>
      <c r="J49" s="91">
        <v>2</v>
      </c>
      <c r="K49" s="93" t="s">
        <v>602</v>
      </c>
      <c r="L49" s="93" t="s">
        <v>418</v>
      </c>
      <c r="M49" s="94"/>
      <c r="N49" s="96"/>
      <c r="O49" s="96"/>
      <c r="R49" s="32">
        <f>COUNTIF(D47:D50,"3")</f>
        <v>2</v>
      </c>
      <c r="S49" s="32">
        <f>COUNTIF(G47:G50,"3")</f>
        <v>1</v>
      </c>
      <c r="T49" s="32">
        <f>COUNTIF(J47:J50,"3")</f>
        <v>2</v>
      </c>
      <c r="U49" s="32">
        <f>COUNTIF(M47:M50,"3")</f>
        <v>0</v>
      </c>
    </row>
    <row r="50" spans="1:21" ht="74.25" customHeight="1" x14ac:dyDescent="0.2">
      <c r="A50" s="243"/>
      <c r="B50" s="249"/>
      <c r="C50" s="43" t="s">
        <v>147</v>
      </c>
      <c r="D50" s="49">
        <v>1</v>
      </c>
      <c r="E50" s="60" t="s">
        <v>148</v>
      </c>
      <c r="F50" s="57" t="s">
        <v>149</v>
      </c>
      <c r="G50" s="58">
        <v>1</v>
      </c>
      <c r="H50" s="140" t="s">
        <v>537</v>
      </c>
      <c r="I50" s="59" t="s">
        <v>538</v>
      </c>
      <c r="J50" s="91">
        <v>1</v>
      </c>
      <c r="K50" s="93" t="s">
        <v>603</v>
      </c>
      <c r="L50" s="93" t="s">
        <v>622</v>
      </c>
      <c r="M50" s="94"/>
      <c r="N50" s="96"/>
      <c r="O50" s="96"/>
      <c r="R50" s="32">
        <f>COUNTIF(D47:D50,"4")</f>
        <v>0</v>
      </c>
      <c r="S50" s="32">
        <f>COUNTIF(G47:G50,"4")</f>
        <v>0</v>
      </c>
      <c r="T50" s="32">
        <f>COUNTIF(J47:J50,"4")</f>
        <v>0</v>
      </c>
      <c r="U50" s="32">
        <f>COUNTIF(M47:M50,"4")</f>
        <v>0</v>
      </c>
    </row>
    <row r="51" spans="1:21" ht="16.5" customHeight="1" x14ac:dyDescent="0.25">
      <c r="B51" s="276"/>
      <c r="C51" s="277"/>
      <c r="D51" s="277"/>
      <c r="E51" s="277"/>
      <c r="F51" s="277"/>
      <c r="G51" s="277"/>
      <c r="H51" s="277"/>
      <c r="I51" s="277"/>
      <c r="J51" s="277"/>
      <c r="K51" s="278"/>
      <c r="L51" s="76"/>
      <c r="M51" s="77"/>
      <c r="N51" s="76"/>
      <c r="O51" s="76"/>
    </row>
    <row r="52" spans="1:21" ht="24" customHeight="1" x14ac:dyDescent="0.2">
      <c r="B52" s="215" t="s">
        <v>150</v>
      </c>
      <c r="C52" s="216"/>
      <c r="D52" s="226">
        <v>2019</v>
      </c>
      <c r="E52" s="227"/>
      <c r="F52" s="228"/>
      <c r="G52" s="233">
        <v>2020</v>
      </c>
      <c r="H52" s="234"/>
      <c r="I52" s="235"/>
      <c r="J52" s="258">
        <v>2021</v>
      </c>
      <c r="K52" s="259"/>
      <c r="L52" s="260"/>
      <c r="M52" s="236">
        <v>2018</v>
      </c>
      <c r="N52" s="237"/>
      <c r="O52" s="238"/>
    </row>
    <row r="53" spans="1:21" ht="33" customHeight="1" x14ac:dyDescent="0.2">
      <c r="B53" s="217"/>
      <c r="C53" s="218"/>
      <c r="D53" s="61" t="s">
        <v>44</v>
      </c>
      <c r="E53" s="62" t="s">
        <v>45</v>
      </c>
      <c r="F53" s="62" t="s">
        <v>46</v>
      </c>
      <c r="G53" s="61" t="s">
        <v>44</v>
      </c>
      <c r="H53" s="62" t="s">
        <v>45</v>
      </c>
      <c r="I53" s="62" t="s">
        <v>46</v>
      </c>
      <c r="J53" s="61" t="s">
        <v>44</v>
      </c>
      <c r="K53" s="62" t="s">
        <v>45</v>
      </c>
      <c r="L53" s="97" t="s">
        <v>46</v>
      </c>
      <c r="M53" s="61"/>
      <c r="N53" s="62"/>
      <c r="O53" s="97"/>
    </row>
    <row r="54" spans="1:21" ht="18.75" x14ac:dyDescent="0.2">
      <c r="A54" s="243"/>
      <c r="B54" s="63"/>
      <c r="C54" s="229" t="s">
        <v>151</v>
      </c>
      <c r="D54" s="230"/>
      <c r="E54" s="230"/>
      <c r="F54" s="230"/>
      <c r="G54" s="230"/>
      <c r="H54" s="230"/>
      <c r="I54" s="230"/>
      <c r="J54" s="230"/>
      <c r="K54" s="230"/>
      <c r="L54" s="98"/>
      <c r="M54" s="99"/>
      <c r="N54" s="99"/>
      <c r="O54" s="98"/>
    </row>
    <row r="55" spans="1:21" ht="45.75" customHeight="1" x14ac:dyDescent="0.2">
      <c r="A55" s="243"/>
      <c r="B55" s="64"/>
      <c r="C55" s="48" t="s">
        <v>152</v>
      </c>
      <c r="D55" s="49">
        <v>3</v>
      </c>
      <c r="E55" s="41" t="s">
        <v>153</v>
      </c>
      <c r="F55" s="41" t="s">
        <v>154</v>
      </c>
      <c r="G55" s="51">
        <v>3</v>
      </c>
      <c r="H55" s="42" t="s">
        <v>401</v>
      </c>
      <c r="I55" s="42" t="s">
        <v>400</v>
      </c>
      <c r="J55" s="80">
        <v>3</v>
      </c>
      <c r="K55" s="86" t="s">
        <v>401</v>
      </c>
      <c r="L55" s="87" t="s">
        <v>400</v>
      </c>
      <c r="M55" s="83"/>
      <c r="N55" s="88"/>
      <c r="O55" s="89"/>
      <c r="R55" s="32">
        <f>COUNTIF(D55:D59,"1")</f>
        <v>0</v>
      </c>
      <c r="S55" s="32">
        <f>COUNTIF(G55:G59,"1")</f>
        <v>0</v>
      </c>
      <c r="T55" s="32">
        <f>COUNTIF(J55:J59,"1")</f>
        <v>0</v>
      </c>
      <c r="U55" s="32">
        <f>COUNTIF(M55:M59,"1")</f>
        <v>0</v>
      </c>
    </row>
    <row r="56" spans="1:21" ht="30.75" customHeight="1" x14ac:dyDescent="0.2">
      <c r="A56" s="243"/>
      <c r="B56" s="64"/>
      <c r="C56" s="43" t="s">
        <v>155</v>
      </c>
      <c r="D56" s="49">
        <v>4</v>
      </c>
      <c r="E56" s="52" t="s">
        <v>156</v>
      </c>
      <c r="F56" s="41" t="s">
        <v>157</v>
      </c>
      <c r="G56" s="51">
        <v>4</v>
      </c>
      <c r="H56" s="44" t="s">
        <v>436</v>
      </c>
      <c r="I56" s="42" t="s">
        <v>402</v>
      </c>
      <c r="J56" s="80">
        <v>4</v>
      </c>
      <c r="K56" s="87" t="s">
        <v>436</v>
      </c>
      <c r="L56" s="87" t="s">
        <v>402</v>
      </c>
      <c r="M56" s="83"/>
      <c r="N56" s="89"/>
      <c r="O56" s="89"/>
      <c r="R56" s="32">
        <f>COUNTIF(D55:D59,"2")</f>
        <v>0</v>
      </c>
      <c r="S56" s="32">
        <f>COUNTIF(G55:G59,"2")</f>
        <v>0</v>
      </c>
      <c r="T56" s="32">
        <f>COUNTIF(J55:J59,"2")</f>
        <v>0</v>
      </c>
      <c r="U56" s="32">
        <f>COUNTIF(M55:M59,"2")</f>
        <v>0</v>
      </c>
    </row>
    <row r="57" spans="1:21" ht="39.75" customHeight="1" x14ac:dyDescent="0.2">
      <c r="A57" s="243"/>
      <c r="B57" s="64"/>
      <c r="C57" s="43" t="s">
        <v>158</v>
      </c>
      <c r="D57" s="49">
        <v>3</v>
      </c>
      <c r="E57" s="52" t="s">
        <v>159</v>
      </c>
      <c r="F57" s="41" t="s">
        <v>160</v>
      </c>
      <c r="G57" s="51">
        <v>3</v>
      </c>
      <c r="H57" s="44" t="s">
        <v>403</v>
      </c>
      <c r="I57" s="42" t="s">
        <v>404</v>
      </c>
      <c r="J57" s="80">
        <v>3</v>
      </c>
      <c r="K57" s="87" t="s">
        <v>403</v>
      </c>
      <c r="L57" s="87" t="s">
        <v>404</v>
      </c>
      <c r="M57" s="83"/>
      <c r="N57" s="89"/>
      <c r="O57" s="89"/>
      <c r="R57" s="32">
        <f>COUNTIF(D55:D59,"3")</f>
        <v>2</v>
      </c>
      <c r="S57" s="32">
        <f>COUNTIF(G55:G59,"3")</f>
        <v>2</v>
      </c>
      <c r="T57" s="32">
        <f>COUNTIF(J55:J59,"3")</f>
        <v>2</v>
      </c>
      <c r="U57" s="32">
        <f>COUNTIF(M55:M59,"3")</f>
        <v>0</v>
      </c>
    </row>
    <row r="58" spans="1:21" ht="61.5" customHeight="1" x14ac:dyDescent="0.2">
      <c r="A58" s="243"/>
      <c r="B58" s="64"/>
      <c r="C58" s="43" t="s">
        <v>161</v>
      </c>
      <c r="D58" s="49">
        <v>4</v>
      </c>
      <c r="E58" s="52" t="s">
        <v>162</v>
      </c>
      <c r="F58" s="41" t="s">
        <v>163</v>
      </c>
      <c r="G58" s="51">
        <v>4</v>
      </c>
      <c r="H58" s="44" t="s">
        <v>405</v>
      </c>
      <c r="I58" s="42" t="s">
        <v>406</v>
      </c>
      <c r="J58" s="80">
        <v>4</v>
      </c>
      <c r="K58" s="87" t="s">
        <v>405</v>
      </c>
      <c r="L58" s="87" t="s">
        <v>406</v>
      </c>
      <c r="M58" s="83"/>
      <c r="N58" s="89"/>
      <c r="O58" s="89"/>
      <c r="R58" s="32">
        <f>COUNTIF(D55:D59,"4")</f>
        <v>3</v>
      </c>
      <c r="S58" s="32">
        <f>COUNTIF(G55:G59,"4")</f>
        <v>3</v>
      </c>
      <c r="T58" s="32">
        <f>COUNTIF(J55:J59,"4")</f>
        <v>3</v>
      </c>
      <c r="U58" s="32">
        <f>COUNTIF(M55:M59,"4")</f>
        <v>0</v>
      </c>
    </row>
    <row r="59" spans="1:21" ht="48.75" customHeight="1" x14ac:dyDescent="0.2">
      <c r="A59" s="243"/>
      <c r="B59" s="65"/>
      <c r="C59" s="43" t="s">
        <v>164</v>
      </c>
      <c r="D59" s="49">
        <v>4</v>
      </c>
      <c r="E59" s="52" t="s">
        <v>165</v>
      </c>
      <c r="F59" s="41" t="s">
        <v>166</v>
      </c>
      <c r="G59" s="51">
        <v>4</v>
      </c>
      <c r="H59" s="44" t="s">
        <v>407</v>
      </c>
      <c r="I59" s="42" t="s">
        <v>408</v>
      </c>
      <c r="J59" s="80">
        <v>4</v>
      </c>
      <c r="K59" s="87" t="s">
        <v>407</v>
      </c>
      <c r="L59" s="87" t="s">
        <v>408</v>
      </c>
      <c r="M59" s="83"/>
      <c r="N59" s="89"/>
      <c r="O59" s="89"/>
    </row>
    <row r="60" spans="1:21" ht="14.25" customHeight="1" x14ac:dyDescent="0.25">
      <c r="B60" s="231"/>
      <c r="C60" s="232"/>
      <c r="D60" s="66"/>
      <c r="E60" s="67"/>
      <c r="F60" s="67"/>
      <c r="G60" s="66"/>
      <c r="H60" s="67"/>
      <c r="I60" s="67"/>
      <c r="J60" s="66"/>
      <c r="K60" s="67"/>
      <c r="M60" s="66"/>
      <c r="N60" s="67"/>
    </row>
    <row r="61" spans="1:21" ht="18.75" x14ac:dyDescent="0.2">
      <c r="A61" s="243"/>
      <c r="B61" s="63"/>
      <c r="C61" s="229" t="s">
        <v>167</v>
      </c>
      <c r="D61" s="230"/>
      <c r="E61" s="230"/>
      <c r="F61" s="230"/>
      <c r="G61" s="230"/>
      <c r="H61" s="230"/>
      <c r="I61" s="230"/>
      <c r="J61" s="230"/>
      <c r="K61" s="239"/>
      <c r="L61" s="99"/>
      <c r="M61" s="99"/>
      <c r="N61" s="99"/>
      <c r="O61" s="99"/>
    </row>
    <row r="62" spans="1:21" ht="61.5" customHeight="1" x14ac:dyDescent="0.2">
      <c r="A62" s="243"/>
      <c r="B62" s="68"/>
      <c r="C62" s="40" t="s">
        <v>168</v>
      </c>
      <c r="D62" s="49">
        <v>4</v>
      </c>
      <c r="E62" s="41" t="s">
        <v>169</v>
      </c>
      <c r="F62" s="41" t="s">
        <v>170</v>
      </c>
      <c r="G62" s="51">
        <v>4</v>
      </c>
      <c r="H62" s="42" t="s">
        <v>409</v>
      </c>
      <c r="I62" s="42" t="s">
        <v>410</v>
      </c>
      <c r="J62" s="80">
        <v>4</v>
      </c>
      <c r="K62" s="87" t="s">
        <v>409</v>
      </c>
      <c r="L62" s="87" t="s">
        <v>410</v>
      </c>
      <c r="M62" s="83"/>
      <c r="N62" s="89"/>
      <c r="O62" s="89"/>
      <c r="R62" s="32">
        <f>COUNTIF(D62:D65,"1")</f>
        <v>0</v>
      </c>
      <c r="S62" s="32">
        <f>COUNTIF(G62:G65,"1")</f>
        <v>0</v>
      </c>
      <c r="T62" s="32">
        <f>COUNTIF(J62:J65,"1")</f>
        <v>0</v>
      </c>
      <c r="U62" s="32">
        <f>COUNTIF(M62:M65,"1")</f>
        <v>0</v>
      </c>
    </row>
    <row r="63" spans="1:21" ht="63.75" customHeight="1" x14ac:dyDescent="0.2">
      <c r="A63" s="243"/>
      <c r="B63" s="64"/>
      <c r="C63" s="43" t="s">
        <v>171</v>
      </c>
      <c r="D63" s="49">
        <v>3</v>
      </c>
      <c r="E63" s="52" t="s">
        <v>172</v>
      </c>
      <c r="F63" s="41" t="s">
        <v>173</v>
      </c>
      <c r="G63" s="51">
        <v>3</v>
      </c>
      <c r="H63" s="44" t="s">
        <v>411</v>
      </c>
      <c r="I63" s="42" t="s">
        <v>413</v>
      </c>
      <c r="J63" s="80">
        <v>3</v>
      </c>
      <c r="K63" s="87" t="s">
        <v>411</v>
      </c>
      <c r="L63" s="87" t="s">
        <v>413</v>
      </c>
      <c r="M63" s="83"/>
      <c r="N63" s="89"/>
      <c r="O63" s="89"/>
      <c r="R63" s="32">
        <f>COUNTIF(D62:D65,"2")</f>
        <v>0</v>
      </c>
      <c r="S63" s="32">
        <f>COUNTIF(G62:G65,"2")</f>
        <v>0</v>
      </c>
      <c r="T63" s="32">
        <f>COUNTIF(J62:J65,"2")</f>
        <v>0</v>
      </c>
      <c r="U63" s="32">
        <f>COUNTIF(M62:M65,"2")</f>
        <v>0</v>
      </c>
    </row>
    <row r="64" spans="1:21" ht="61.5" customHeight="1" x14ac:dyDescent="0.2">
      <c r="A64" s="243"/>
      <c r="B64" s="64"/>
      <c r="C64" s="43" t="s">
        <v>174</v>
      </c>
      <c r="D64" s="49">
        <v>3</v>
      </c>
      <c r="E64" s="52" t="s">
        <v>175</v>
      </c>
      <c r="F64" s="41" t="s">
        <v>176</v>
      </c>
      <c r="G64" s="51">
        <v>3</v>
      </c>
      <c r="H64" s="44" t="s">
        <v>414</v>
      </c>
      <c r="I64" s="42" t="s">
        <v>412</v>
      </c>
      <c r="J64" s="80">
        <v>3</v>
      </c>
      <c r="K64" s="87" t="s">
        <v>414</v>
      </c>
      <c r="L64" s="87" t="s">
        <v>412</v>
      </c>
      <c r="M64" s="83"/>
      <c r="N64" s="89"/>
      <c r="O64" s="89"/>
      <c r="R64" s="32">
        <f>COUNTIF(D62:D65,"3")</f>
        <v>3</v>
      </c>
      <c r="S64" s="32">
        <f>COUNTIF(G62:G65,"3")</f>
        <v>3</v>
      </c>
      <c r="T64" s="32">
        <f>COUNTIF(J62:J65,"3")</f>
        <v>3</v>
      </c>
      <c r="U64" s="32">
        <f>COUNTIF(M62:M65,"3")</f>
        <v>0</v>
      </c>
    </row>
    <row r="65" spans="1:21" ht="49.5" customHeight="1" x14ac:dyDescent="0.2">
      <c r="A65" s="243"/>
      <c r="B65" s="65"/>
      <c r="C65" s="43" t="s">
        <v>177</v>
      </c>
      <c r="D65" s="49">
        <v>3</v>
      </c>
      <c r="E65" s="52" t="s">
        <v>178</v>
      </c>
      <c r="F65" s="41" t="s">
        <v>179</v>
      </c>
      <c r="G65" s="51">
        <v>3</v>
      </c>
      <c r="H65" s="44" t="s">
        <v>415</v>
      </c>
      <c r="I65" s="42" t="s">
        <v>416</v>
      </c>
      <c r="J65" s="80">
        <v>3</v>
      </c>
      <c r="K65" s="87" t="s">
        <v>415</v>
      </c>
      <c r="L65" s="87" t="s">
        <v>416</v>
      </c>
      <c r="M65" s="83"/>
      <c r="N65" s="89"/>
      <c r="O65" s="89"/>
      <c r="R65" s="32">
        <f>COUNTIF(D62:D65,"4")</f>
        <v>1</v>
      </c>
      <c r="S65" s="32">
        <f>COUNTIF(G62:G65,"4")</f>
        <v>1</v>
      </c>
      <c r="T65" s="32">
        <f>COUNTIF(J62:J65,"4")</f>
        <v>1</v>
      </c>
      <c r="U65" s="32">
        <f>COUNTIF(M62:M65,"4")</f>
        <v>0</v>
      </c>
    </row>
    <row r="66" spans="1:21" ht="18.75" customHeight="1" x14ac:dyDescent="0.25">
      <c r="B66" s="240"/>
      <c r="C66" s="241"/>
      <c r="D66" s="241"/>
      <c r="E66" s="241"/>
      <c r="F66" s="241"/>
      <c r="G66" s="241"/>
      <c r="H66" s="241"/>
      <c r="I66" s="241"/>
      <c r="J66" s="241"/>
      <c r="K66" s="242"/>
      <c r="L66" s="76"/>
      <c r="M66" s="77"/>
      <c r="N66" s="76"/>
      <c r="O66" s="76"/>
    </row>
    <row r="67" spans="1:21" ht="18.75" x14ac:dyDescent="0.2">
      <c r="A67" s="243"/>
      <c r="B67" s="63"/>
      <c r="C67" s="229" t="s">
        <v>180</v>
      </c>
      <c r="D67" s="230"/>
      <c r="E67" s="230"/>
      <c r="F67" s="230"/>
      <c r="G67" s="230"/>
      <c r="H67" s="230"/>
      <c r="I67" s="230"/>
      <c r="J67" s="230"/>
      <c r="K67" s="239"/>
      <c r="L67" s="109"/>
      <c r="M67" s="109"/>
      <c r="N67" s="109"/>
      <c r="O67" s="109"/>
    </row>
    <row r="68" spans="1:21" ht="84.75" customHeight="1" x14ac:dyDescent="0.2">
      <c r="A68" s="243"/>
      <c r="B68" s="64"/>
      <c r="C68" s="48" t="s">
        <v>181</v>
      </c>
      <c r="D68" s="49">
        <v>3</v>
      </c>
      <c r="E68" s="50" t="s">
        <v>182</v>
      </c>
      <c r="F68" s="41" t="s">
        <v>183</v>
      </c>
      <c r="G68" s="51">
        <v>3</v>
      </c>
      <c r="H68" s="42" t="s">
        <v>417</v>
      </c>
      <c r="I68" s="42" t="s">
        <v>418</v>
      </c>
      <c r="J68" s="80">
        <v>3</v>
      </c>
      <c r="K68" s="87" t="s">
        <v>417</v>
      </c>
      <c r="L68" s="87" t="s">
        <v>418</v>
      </c>
      <c r="M68" s="83"/>
      <c r="N68" s="89"/>
      <c r="O68" s="89"/>
      <c r="R68" s="32">
        <f>COUNTIF(D68:D71,"1")</f>
        <v>0</v>
      </c>
      <c r="S68" s="32">
        <f>COUNTIF(G68:G71,"1")</f>
        <v>0</v>
      </c>
      <c r="T68" s="32">
        <f>COUNTIF(J68:J71,"1")</f>
        <v>0</v>
      </c>
      <c r="U68" s="32">
        <f>COUNTIF(M68:M71,"1")</f>
        <v>0</v>
      </c>
    </row>
    <row r="69" spans="1:21" ht="68.25" customHeight="1" x14ac:dyDescent="0.2">
      <c r="A69" s="243"/>
      <c r="B69" s="64"/>
      <c r="C69" s="43" t="s">
        <v>184</v>
      </c>
      <c r="D69" s="49">
        <v>3</v>
      </c>
      <c r="E69" s="101" t="s">
        <v>185</v>
      </c>
      <c r="F69" s="41" t="s">
        <v>186</v>
      </c>
      <c r="G69" s="51">
        <v>3</v>
      </c>
      <c r="H69" s="44" t="s">
        <v>419</v>
      </c>
      <c r="I69" s="42" t="s">
        <v>420</v>
      </c>
      <c r="J69" s="80">
        <v>3</v>
      </c>
      <c r="K69" s="87" t="s">
        <v>419</v>
      </c>
      <c r="L69" s="87" t="s">
        <v>420</v>
      </c>
      <c r="M69" s="83"/>
      <c r="N69" s="89"/>
      <c r="O69" s="89"/>
      <c r="R69" s="32">
        <f>COUNTIF(D68:D71,"2")</f>
        <v>0</v>
      </c>
      <c r="S69" s="32">
        <f>COUNTIF(G68:G71,"2")</f>
        <v>0</v>
      </c>
      <c r="T69" s="32">
        <f>COUNTIF(J68:J71,"2")</f>
        <v>0</v>
      </c>
      <c r="U69" s="32">
        <f>COUNTIF(M68:M71,"2")</f>
        <v>0</v>
      </c>
    </row>
    <row r="70" spans="1:21" ht="57" customHeight="1" x14ac:dyDescent="0.2">
      <c r="A70" s="243"/>
      <c r="B70" s="64"/>
      <c r="C70" s="43" t="s">
        <v>187</v>
      </c>
      <c r="D70" s="49">
        <v>3</v>
      </c>
      <c r="E70" s="101" t="s">
        <v>188</v>
      </c>
      <c r="F70" s="41" t="s">
        <v>189</v>
      </c>
      <c r="G70" s="51">
        <v>3</v>
      </c>
      <c r="H70" s="44" t="s">
        <v>421</v>
      </c>
      <c r="I70" s="42" t="s">
        <v>422</v>
      </c>
      <c r="J70" s="80">
        <v>3</v>
      </c>
      <c r="K70" s="87" t="s">
        <v>421</v>
      </c>
      <c r="L70" s="87" t="s">
        <v>422</v>
      </c>
      <c r="M70" s="83"/>
      <c r="N70" s="89"/>
      <c r="O70" s="89"/>
      <c r="R70" s="32">
        <f>COUNTIF(D68:D71,"3")</f>
        <v>3</v>
      </c>
      <c r="S70" s="32">
        <f>COUNTIF(G68:G71,"3")</f>
        <v>3</v>
      </c>
      <c r="T70" s="32">
        <f>COUNTIF(J68:J71,"3")</f>
        <v>3</v>
      </c>
      <c r="U70" s="32">
        <f>COUNTIF(M68:M71,"3")</f>
        <v>0</v>
      </c>
    </row>
    <row r="71" spans="1:21" ht="119.25" customHeight="1" x14ac:dyDescent="0.2">
      <c r="A71" s="243"/>
      <c r="B71" s="65"/>
      <c r="C71" s="43" t="s">
        <v>190</v>
      </c>
      <c r="D71" s="49">
        <v>4</v>
      </c>
      <c r="E71" s="101" t="s">
        <v>191</v>
      </c>
      <c r="F71" s="41" t="s">
        <v>192</v>
      </c>
      <c r="G71" s="51">
        <v>4</v>
      </c>
      <c r="H71" s="44" t="s">
        <v>423</v>
      </c>
      <c r="I71" s="42" t="s">
        <v>424</v>
      </c>
      <c r="J71" s="80">
        <v>4</v>
      </c>
      <c r="K71" s="87" t="s">
        <v>644</v>
      </c>
      <c r="L71" s="87" t="s">
        <v>424</v>
      </c>
      <c r="M71" s="83"/>
      <c r="N71" s="89"/>
      <c r="O71" s="89"/>
      <c r="R71" s="32">
        <f>COUNTIF(D68:D71,"4")</f>
        <v>1</v>
      </c>
      <c r="S71" s="32">
        <f>COUNTIF(G68:G71,"4")</f>
        <v>1</v>
      </c>
      <c r="T71" s="32">
        <f>COUNTIF(J68:J71,"4")</f>
        <v>1</v>
      </c>
      <c r="U71" s="32">
        <f>COUNTIF(M68:M71,"4")</f>
        <v>0</v>
      </c>
    </row>
    <row r="72" spans="1:21" ht="13.5" customHeight="1" x14ac:dyDescent="0.25">
      <c r="B72" s="240"/>
      <c r="C72" s="241"/>
      <c r="D72" s="241"/>
      <c r="E72" s="241"/>
      <c r="F72" s="241"/>
      <c r="G72" s="241"/>
      <c r="H72" s="241"/>
      <c r="I72" s="241"/>
      <c r="J72" s="241"/>
      <c r="K72" s="242"/>
      <c r="L72" s="76"/>
      <c r="M72" s="77"/>
      <c r="N72" s="76"/>
      <c r="O72" s="76"/>
    </row>
    <row r="73" spans="1:21" ht="18.75" x14ac:dyDescent="0.2">
      <c r="A73" s="243"/>
      <c r="B73" s="63"/>
      <c r="C73" s="229" t="s">
        <v>193</v>
      </c>
      <c r="D73" s="230"/>
      <c r="E73" s="230"/>
      <c r="F73" s="230"/>
      <c r="G73" s="230"/>
      <c r="H73" s="230"/>
      <c r="I73" s="230"/>
      <c r="J73" s="230"/>
      <c r="K73" s="239"/>
      <c r="L73" s="99"/>
      <c r="M73" s="99"/>
      <c r="N73" s="99"/>
      <c r="O73" s="99"/>
    </row>
    <row r="74" spans="1:21" ht="57" customHeight="1" x14ac:dyDescent="0.2">
      <c r="A74" s="243"/>
      <c r="B74" s="64"/>
      <c r="C74" s="48" t="s">
        <v>194</v>
      </c>
      <c r="D74" s="49">
        <v>3</v>
      </c>
      <c r="E74" s="41" t="s">
        <v>195</v>
      </c>
      <c r="F74" s="41" t="s">
        <v>196</v>
      </c>
      <c r="G74" s="51">
        <v>3</v>
      </c>
      <c r="H74" s="42" t="s">
        <v>425</v>
      </c>
      <c r="I74" s="42" t="s">
        <v>426</v>
      </c>
      <c r="J74" s="80">
        <v>3</v>
      </c>
      <c r="K74" s="87" t="s">
        <v>425</v>
      </c>
      <c r="L74" s="87" t="s">
        <v>426</v>
      </c>
      <c r="M74" s="83"/>
      <c r="N74" s="89"/>
      <c r="O74" s="89"/>
      <c r="R74" s="32">
        <f>COUNTIF(D74:D79,"1")</f>
        <v>1</v>
      </c>
      <c r="S74" s="32">
        <f>COUNTIF(G74:G79,"1")</f>
        <v>1</v>
      </c>
      <c r="T74" s="32">
        <f>COUNTIF(J74:J79,"1")</f>
        <v>1</v>
      </c>
      <c r="U74" s="32">
        <f>COUNTIF(M74:M79,"1")</f>
        <v>0</v>
      </c>
    </row>
    <row r="75" spans="1:21" ht="60.75" customHeight="1" x14ac:dyDescent="0.2">
      <c r="A75" s="243"/>
      <c r="B75" s="64"/>
      <c r="C75" s="43" t="s">
        <v>197</v>
      </c>
      <c r="D75" s="49">
        <v>4</v>
      </c>
      <c r="E75" s="52" t="s">
        <v>198</v>
      </c>
      <c r="F75" s="41" t="s">
        <v>199</v>
      </c>
      <c r="G75" s="51">
        <v>4</v>
      </c>
      <c r="H75" s="44" t="s">
        <v>427</v>
      </c>
      <c r="I75" s="42" t="s">
        <v>428</v>
      </c>
      <c r="J75" s="80">
        <v>4</v>
      </c>
      <c r="K75" s="87" t="s">
        <v>643</v>
      </c>
      <c r="L75" s="87" t="s">
        <v>428</v>
      </c>
      <c r="M75" s="83"/>
      <c r="N75" s="89"/>
      <c r="O75" s="89"/>
      <c r="R75" s="32">
        <f>COUNTIF(D74:D79,"2")</f>
        <v>0</v>
      </c>
      <c r="S75" s="32">
        <f>COUNTIF(G74:G79,"2")</f>
        <v>0</v>
      </c>
      <c r="T75" s="32">
        <f>COUNTIF(J74:J79,"2")</f>
        <v>0</v>
      </c>
      <c r="U75" s="32">
        <f>COUNTIF(M74:M79,"2")</f>
        <v>0</v>
      </c>
    </row>
    <row r="76" spans="1:21" ht="57.75" customHeight="1" x14ac:dyDescent="0.2">
      <c r="A76" s="243"/>
      <c r="B76" s="64"/>
      <c r="C76" s="43" t="s">
        <v>200</v>
      </c>
      <c r="D76" s="49">
        <v>4</v>
      </c>
      <c r="E76" s="52" t="s">
        <v>201</v>
      </c>
      <c r="F76" s="41" t="s">
        <v>202</v>
      </c>
      <c r="G76" s="51">
        <v>4</v>
      </c>
      <c r="H76" s="44" t="s">
        <v>429</v>
      </c>
      <c r="I76" s="42" t="s">
        <v>430</v>
      </c>
      <c r="J76" s="80">
        <v>4</v>
      </c>
      <c r="K76" s="87" t="s">
        <v>429</v>
      </c>
      <c r="L76" s="87" t="s">
        <v>430</v>
      </c>
      <c r="M76" s="83"/>
      <c r="N76" s="89"/>
      <c r="O76" s="89"/>
      <c r="R76" s="32">
        <f>COUNTIF(D74:D79,"2")</f>
        <v>0</v>
      </c>
      <c r="S76" s="32">
        <f>COUNTIF(G74:G79,"3")</f>
        <v>3</v>
      </c>
      <c r="T76" s="32">
        <f>COUNTIF(J74:J79,"3")</f>
        <v>3</v>
      </c>
      <c r="U76" s="32">
        <f>COUNTIF(M74:M79,"3")</f>
        <v>0</v>
      </c>
    </row>
    <row r="77" spans="1:21" ht="42.75" customHeight="1" x14ac:dyDescent="0.2">
      <c r="A77" s="243"/>
      <c r="B77" s="64"/>
      <c r="C77" s="43" t="s">
        <v>203</v>
      </c>
      <c r="D77" s="49">
        <v>3</v>
      </c>
      <c r="E77" s="52" t="s">
        <v>204</v>
      </c>
      <c r="F77" s="41" t="s">
        <v>205</v>
      </c>
      <c r="G77" s="51">
        <v>3</v>
      </c>
      <c r="H77" s="44" t="s">
        <v>431</v>
      </c>
      <c r="I77" s="42" t="s">
        <v>432</v>
      </c>
      <c r="J77" s="80">
        <v>3</v>
      </c>
      <c r="K77" s="87" t="s">
        <v>642</v>
      </c>
      <c r="L77" s="87" t="s">
        <v>432</v>
      </c>
      <c r="M77" s="83"/>
      <c r="N77" s="89"/>
      <c r="O77" s="89"/>
      <c r="R77" s="32">
        <f>COUNTIF(D74:D79,"4")</f>
        <v>2</v>
      </c>
      <c r="S77" s="32">
        <f>COUNTIF(G74:G79,"4")</f>
        <v>2</v>
      </c>
      <c r="T77" s="32">
        <f>COUNTIF(J74:J79,"4")</f>
        <v>2</v>
      </c>
      <c r="U77" s="32">
        <f>COUNTIF(M74:M79,"4")</f>
        <v>0</v>
      </c>
    </row>
    <row r="78" spans="1:21" ht="57.75" customHeight="1" x14ac:dyDescent="0.2">
      <c r="A78" s="243"/>
      <c r="B78" s="68"/>
      <c r="C78" s="45" t="s">
        <v>206</v>
      </c>
      <c r="D78" s="49">
        <v>3</v>
      </c>
      <c r="E78" s="52" t="s">
        <v>207</v>
      </c>
      <c r="F78" s="41" t="s">
        <v>208</v>
      </c>
      <c r="G78" s="51">
        <v>3</v>
      </c>
      <c r="H78" s="44" t="s">
        <v>433</v>
      </c>
      <c r="I78" s="42" t="s">
        <v>434</v>
      </c>
      <c r="J78" s="80">
        <v>3</v>
      </c>
      <c r="K78" s="87" t="s">
        <v>433</v>
      </c>
      <c r="L78" s="87" t="s">
        <v>434</v>
      </c>
      <c r="M78" s="83"/>
      <c r="N78" s="89"/>
      <c r="O78" s="89"/>
    </row>
    <row r="79" spans="1:21" ht="41.25" customHeight="1" x14ac:dyDescent="0.2">
      <c r="A79" s="243"/>
      <c r="B79" s="65"/>
      <c r="C79" s="43" t="s">
        <v>209</v>
      </c>
      <c r="D79" s="49">
        <v>1</v>
      </c>
      <c r="E79" s="52" t="s">
        <v>210</v>
      </c>
      <c r="F79" s="41"/>
      <c r="G79" s="51">
        <v>1</v>
      </c>
      <c r="H79" s="44" t="s">
        <v>435</v>
      </c>
      <c r="I79" s="42"/>
      <c r="J79" s="80">
        <v>1</v>
      </c>
      <c r="K79" s="87" t="s">
        <v>435</v>
      </c>
      <c r="L79" s="87"/>
      <c r="M79" s="83"/>
      <c r="N79" s="89"/>
      <c r="O79" s="89"/>
    </row>
    <row r="80" spans="1:21" ht="17.25" customHeight="1" x14ac:dyDescent="0.25">
      <c r="B80" s="231"/>
      <c r="C80" s="232"/>
      <c r="D80" s="66"/>
      <c r="E80" s="67"/>
      <c r="F80" s="67"/>
      <c r="G80" s="66"/>
      <c r="H80" s="67"/>
      <c r="I80" s="67"/>
      <c r="J80" s="66"/>
      <c r="K80" s="110"/>
      <c r="M80" s="66"/>
      <c r="N80" s="110"/>
    </row>
    <row r="81" spans="1:21" ht="18.75" customHeight="1" x14ac:dyDescent="0.2">
      <c r="B81" s="220" t="s">
        <v>211</v>
      </c>
      <c r="C81" s="221"/>
      <c r="D81" s="226" t="s">
        <v>212</v>
      </c>
      <c r="E81" s="227"/>
      <c r="F81" s="228"/>
      <c r="G81" s="233">
        <v>2020</v>
      </c>
      <c r="H81" s="234"/>
      <c r="I81" s="235"/>
      <c r="J81" s="258">
        <v>2021</v>
      </c>
      <c r="K81" s="259"/>
      <c r="L81" s="260"/>
      <c r="M81" s="236">
        <v>2018</v>
      </c>
      <c r="N81" s="237"/>
      <c r="O81" s="238"/>
    </row>
    <row r="82" spans="1:21" ht="34.5" customHeight="1" x14ac:dyDescent="0.2">
      <c r="B82" s="222"/>
      <c r="C82" s="223"/>
      <c r="D82" s="61" t="s">
        <v>44</v>
      </c>
      <c r="E82" s="62" t="s">
        <v>45</v>
      </c>
      <c r="F82" s="62"/>
      <c r="G82" s="61" t="s">
        <v>44</v>
      </c>
      <c r="H82" s="62" t="s">
        <v>45</v>
      </c>
      <c r="I82" s="62" t="s">
        <v>46</v>
      </c>
      <c r="J82" s="61" t="s">
        <v>44</v>
      </c>
      <c r="K82" s="62" t="s">
        <v>45</v>
      </c>
      <c r="L82" s="97" t="s">
        <v>46</v>
      </c>
      <c r="M82" s="61" t="s">
        <v>44</v>
      </c>
      <c r="N82" s="62" t="s">
        <v>45</v>
      </c>
      <c r="O82" s="97" t="s">
        <v>46</v>
      </c>
    </row>
    <row r="83" spans="1:21" ht="18.75" x14ac:dyDescent="0.2">
      <c r="A83" s="243"/>
      <c r="B83" s="102"/>
      <c r="C83" s="230" t="s">
        <v>213</v>
      </c>
      <c r="D83" s="230"/>
      <c r="E83" s="230"/>
      <c r="F83" s="230"/>
      <c r="G83" s="230"/>
      <c r="H83" s="230"/>
      <c r="I83" s="230"/>
      <c r="J83" s="230"/>
      <c r="K83" s="230"/>
      <c r="L83" s="111"/>
      <c r="M83" s="112"/>
      <c r="N83" s="112"/>
      <c r="O83" s="111"/>
    </row>
    <row r="84" spans="1:21" ht="97.5" customHeight="1" x14ac:dyDescent="0.2">
      <c r="A84" s="243"/>
      <c r="B84" s="65"/>
      <c r="C84" s="48" t="s">
        <v>214</v>
      </c>
      <c r="D84" s="49">
        <v>3</v>
      </c>
      <c r="E84" s="52" t="s">
        <v>215</v>
      </c>
      <c r="F84" s="41" t="s">
        <v>216</v>
      </c>
      <c r="G84" s="51">
        <v>3</v>
      </c>
      <c r="H84" s="41" t="s">
        <v>438</v>
      </c>
      <c r="I84" s="41" t="s">
        <v>441</v>
      </c>
      <c r="J84" s="80">
        <v>3</v>
      </c>
      <c r="K84" s="87" t="s">
        <v>623</v>
      </c>
      <c r="L84" s="87" t="s">
        <v>441</v>
      </c>
      <c r="M84" s="83"/>
      <c r="N84" s="89"/>
      <c r="O84" s="89"/>
      <c r="R84" s="32">
        <f>COUNTIF(D84:D86,"1")</f>
        <v>0</v>
      </c>
      <c r="S84" s="32">
        <f>COUNTIF(G84:G86,"1")</f>
        <v>0</v>
      </c>
      <c r="T84" s="32">
        <f>COUNTIF(J84:J86,"1")</f>
        <v>0</v>
      </c>
      <c r="U84" s="32">
        <f>COUNTIF(M84:M86,"1")</f>
        <v>0</v>
      </c>
    </row>
    <row r="85" spans="1:21" ht="47.25" customHeight="1" x14ac:dyDescent="0.2">
      <c r="A85" s="243"/>
      <c r="B85" s="102"/>
      <c r="C85" s="43" t="s">
        <v>217</v>
      </c>
      <c r="D85" s="49">
        <v>3</v>
      </c>
      <c r="E85" s="52" t="s">
        <v>218</v>
      </c>
      <c r="F85" s="41" t="s">
        <v>219</v>
      </c>
      <c r="G85" s="51">
        <v>3</v>
      </c>
      <c r="H85" s="41" t="s">
        <v>439</v>
      </c>
      <c r="I85" s="41" t="s">
        <v>442</v>
      </c>
      <c r="J85" s="80">
        <v>3</v>
      </c>
      <c r="K85" s="87" t="s">
        <v>439</v>
      </c>
      <c r="L85" s="87" t="s">
        <v>442</v>
      </c>
      <c r="M85" s="83"/>
      <c r="N85" s="89"/>
      <c r="O85" s="89"/>
      <c r="R85" s="32">
        <f>COUNTIF(D84:D86,"2")</f>
        <v>0</v>
      </c>
      <c r="S85" s="32">
        <f>COUNTIF(G84:G86,"2")</f>
        <v>0</v>
      </c>
      <c r="T85" s="32">
        <f>COUNTIF(J84:J86,"2")</f>
        <v>0</v>
      </c>
      <c r="U85" s="32">
        <f>COUNTIF(M84:M86,"2")</f>
        <v>0</v>
      </c>
    </row>
    <row r="86" spans="1:21" ht="73.5" customHeight="1" x14ac:dyDescent="0.2">
      <c r="A86" s="243"/>
      <c r="B86" s="102"/>
      <c r="C86" s="43" t="s">
        <v>220</v>
      </c>
      <c r="D86" s="49">
        <v>3</v>
      </c>
      <c r="E86" s="52" t="s">
        <v>221</v>
      </c>
      <c r="F86" s="41" t="s">
        <v>222</v>
      </c>
      <c r="G86" s="51">
        <v>3</v>
      </c>
      <c r="H86" s="41" t="s">
        <v>440</v>
      </c>
      <c r="I86" s="41" t="s">
        <v>443</v>
      </c>
      <c r="J86" s="80">
        <v>3</v>
      </c>
      <c r="K86" s="87" t="s">
        <v>440</v>
      </c>
      <c r="L86" s="87" t="s">
        <v>443</v>
      </c>
      <c r="M86" s="83"/>
      <c r="N86" s="89"/>
      <c r="O86" s="89"/>
      <c r="R86" s="32">
        <f>COUNTIF(D84:D86,"3")</f>
        <v>3</v>
      </c>
      <c r="S86" s="32">
        <f>COUNTIF(G84:G86,"3")</f>
        <v>3</v>
      </c>
      <c r="T86" s="32">
        <f>COUNTIF(J84:J86,"3")</f>
        <v>3</v>
      </c>
      <c r="U86" s="32">
        <f>COUNTIF(M84:M86,"3")</f>
        <v>0</v>
      </c>
    </row>
    <row r="87" spans="1:21" ht="21" customHeight="1" x14ac:dyDescent="0.25">
      <c r="B87" s="231"/>
      <c r="C87" s="232"/>
      <c r="D87" s="66"/>
      <c r="E87" s="67"/>
      <c r="F87" s="67"/>
      <c r="G87" s="66"/>
      <c r="H87" s="67"/>
      <c r="I87" s="67"/>
      <c r="J87" s="66"/>
      <c r="K87" s="67"/>
      <c r="M87" s="66"/>
      <c r="N87" s="67"/>
      <c r="R87" s="32">
        <f>COUNTIF(D84:D86,"4")</f>
        <v>0</v>
      </c>
      <c r="S87" s="32">
        <f>COUNTIF(G84:G86,"4")</f>
        <v>0</v>
      </c>
      <c r="T87" s="32">
        <f>COUNTIF(J84:J86,"4")</f>
        <v>0</v>
      </c>
      <c r="U87" s="32">
        <f>COUNTIF(M84:M86,"4")</f>
        <v>0</v>
      </c>
    </row>
    <row r="88" spans="1:21" ht="18.75" x14ac:dyDescent="0.2">
      <c r="A88" s="243"/>
      <c r="B88" s="103"/>
      <c r="C88" s="254" t="s">
        <v>223</v>
      </c>
      <c r="D88" s="255"/>
      <c r="E88" s="255"/>
      <c r="F88" s="255"/>
      <c r="G88" s="255"/>
      <c r="H88" s="255"/>
      <c r="I88" s="255"/>
      <c r="J88" s="255"/>
      <c r="K88" s="256"/>
      <c r="L88" s="99"/>
      <c r="M88" s="99"/>
      <c r="N88" s="99"/>
      <c r="O88" s="99"/>
    </row>
    <row r="89" spans="1:21" ht="45.75" customHeight="1" x14ac:dyDescent="0.2">
      <c r="A89" s="243"/>
      <c r="B89" s="65"/>
      <c r="C89" s="40" t="s">
        <v>224</v>
      </c>
      <c r="D89" s="49">
        <v>1</v>
      </c>
      <c r="E89" s="41" t="s">
        <v>225</v>
      </c>
      <c r="F89" s="41" t="s">
        <v>226</v>
      </c>
      <c r="G89" s="49">
        <v>1</v>
      </c>
      <c r="H89" s="41" t="s">
        <v>444</v>
      </c>
      <c r="I89" s="50" t="s">
        <v>445</v>
      </c>
      <c r="J89" s="80">
        <v>1</v>
      </c>
      <c r="K89" s="87" t="s">
        <v>624</v>
      </c>
      <c r="L89" s="87" t="s">
        <v>635</v>
      </c>
      <c r="M89" s="83"/>
      <c r="N89" s="89"/>
      <c r="O89" s="89"/>
      <c r="R89" s="32">
        <f>COUNTIF(D89:D95,"1")</f>
        <v>5</v>
      </c>
      <c r="S89" s="32">
        <f>COUNTIF(G89:G95,"1")</f>
        <v>5</v>
      </c>
      <c r="T89" s="32">
        <f>COUNTIF(J89:J95,"1")</f>
        <v>5</v>
      </c>
      <c r="U89" s="32">
        <f>COUNTIF(M89:M95,"1")</f>
        <v>0</v>
      </c>
    </row>
    <row r="90" spans="1:21" ht="45.75" customHeight="1" x14ac:dyDescent="0.2">
      <c r="A90" s="243"/>
      <c r="B90" s="104"/>
      <c r="C90" s="45" t="s">
        <v>227</v>
      </c>
      <c r="D90" s="49">
        <v>1</v>
      </c>
      <c r="E90" s="52" t="s">
        <v>228</v>
      </c>
      <c r="F90" s="41" t="s">
        <v>229</v>
      </c>
      <c r="G90" s="49">
        <v>1</v>
      </c>
      <c r="H90" s="52" t="s">
        <v>446</v>
      </c>
      <c r="I90" s="50" t="s">
        <v>447</v>
      </c>
      <c r="J90" s="80">
        <v>1</v>
      </c>
      <c r="K90" s="87" t="s">
        <v>625</v>
      </c>
      <c r="L90" s="87" t="s">
        <v>636</v>
      </c>
      <c r="M90" s="83"/>
      <c r="N90" s="89"/>
      <c r="O90" s="89"/>
      <c r="R90" s="32">
        <f>COUNTIF(D89:D95,"2")</f>
        <v>1</v>
      </c>
      <c r="S90" s="32">
        <f>COUNTIF(G89:G95,"2")</f>
        <v>0</v>
      </c>
      <c r="T90" s="32">
        <f>COUNTIF(J89:J95,"2")</f>
        <v>0</v>
      </c>
      <c r="U90" s="32">
        <f>COUNTIF(M89:M95,"2")</f>
        <v>0</v>
      </c>
    </row>
    <row r="91" spans="1:21" ht="44.25" customHeight="1" x14ac:dyDescent="0.2">
      <c r="A91" s="243"/>
      <c r="B91" s="102"/>
      <c r="C91" s="43" t="s">
        <v>230</v>
      </c>
      <c r="D91" s="49">
        <v>1</v>
      </c>
      <c r="E91" s="52" t="s">
        <v>231</v>
      </c>
      <c r="F91" s="41" t="s">
        <v>232</v>
      </c>
      <c r="G91" s="49">
        <v>1</v>
      </c>
      <c r="H91" s="52" t="s">
        <v>448</v>
      </c>
      <c r="I91" s="50" t="s">
        <v>449</v>
      </c>
      <c r="J91" s="80">
        <v>1</v>
      </c>
      <c r="K91" s="87" t="s">
        <v>448</v>
      </c>
      <c r="L91" s="87" t="s">
        <v>637</v>
      </c>
      <c r="M91" s="83"/>
      <c r="N91" s="89"/>
      <c r="O91" s="89"/>
      <c r="R91" s="32">
        <f>COUNTIF(D89:D95,"3")</f>
        <v>1</v>
      </c>
      <c r="S91" s="32">
        <f>COUNTIF(G89:G95,"3")</f>
        <v>2</v>
      </c>
      <c r="T91" s="32">
        <f>COUNTIF(J89:J95,"3")</f>
        <v>2</v>
      </c>
      <c r="U91" s="32">
        <f>COUNTIF(M89:M95,"3")</f>
        <v>0</v>
      </c>
    </row>
    <row r="92" spans="1:21" ht="49.5" customHeight="1" x14ac:dyDescent="0.2">
      <c r="A92" s="243"/>
      <c r="B92" s="102"/>
      <c r="C92" s="45" t="s">
        <v>233</v>
      </c>
      <c r="D92" s="49">
        <v>1</v>
      </c>
      <c r="E92" s="52" t="s">
        <v>234</v>
      </c>
      <c r="F92" s="41" t="s">
        <v>235</v>
      </c>
      <c r="G92" s="49">
        <v>1</v>
      </c>
      <c r="H92" s="52" t="s">
        <v>450</v>
      </c>
      <c r="I92" s="50" t="s">
        <v>451</v>
      </c>
      <c r="J92" s="80">
        <v>1</v>
      </c>
      <c r="K92" s="87" t="s">
        <v>626</v>
      </c>
      <c r="L92" s="87" t="s">
        <v>451</v>
      </c>
      <c r="M92" s="83"/>
      <c r="N92" s="89"/>
      <c r="O92" s="89"/>
      <c r="R92" s="32">
        <f>COUNTIF(D89:D95,"4")</f>
        <v>0</v>
      </c>
      <c r="S92" s="32">
        <f>COUNTIF(G89:G95,"4")</f>
        <v>0</v>
      </c>
      <c r="T92" s="32">
        <f>COUNTIF(J89:J95,"4")</f>
        <v>0</v>
      </c>
      <c r="U92" s="32">
        <f>COUNTIF(M89:M95,"4")</f>
        <v>0</v>
      </c>
    </row>
    <row r="93" spans="1:21" ht="50.25" customHeight="1" x14ac:dyDescent="0.2">
      <c r="A93" s="243"/>
      <c r="B93" s="102"/>
      <c r="C93" s="43" t="s">
        <v>236</v>
      </c>
      <c r="D93" s="49">
        <v>3</v>
      </c>
      <c r="E93" s="52" t="s">
        <v>237</v>
      </c>
      <c r="F93" s="41" t="s">
        <v>238</v>
      </c>
      <c r="G93" s="49">
        <v>3</v>
      </c>
      <c r="H93" s="52" t="s">
        <v>452</v>
      </c>
      <c r="I93" s="50" t="s">
        <v>453</v>
      </c>
      <c r="J93" s="80">
        <v>3</v>
      </c>
      <c r="K93" s="87" t="s">
        <v>627</v>
      </c>
      <c r="L93" s="87" t="s">
        <v>638</v>
      </c>
      <c r="M93" s="83"/>
      <c r="N93" s="89"/>
      <c r="O93" s="89"/>
    </row>
    <row r="94" spans="1:21" ht="56.25" customHeight="1" x14ac:dyDescent="0.2">
      <c r="A94" s="243"/>
      <c r="B94" s="104"/>
      <c r="C94" s="45" t="s">
        <v>239</v>
      </c>
      <c r="D94" s="49">
        <v>1</v>
      </c>
      <c r="E94" s="52" t="s">
        <v>240</v>
      </c>
      <c r="F94" s="41" t="s">
        <v>241</v>
      </c>
      <c r="G94" s="49">
        <v>1</v>
      </c>
      <c r="H94" s="41" t="s">
        <v>454</v>
      </c>
      <c r="I94" s="41" t="s">
        <v>455</v>
      </c>
      <c r="J94" s="80">
        <v>1</v>
      </c>
      <c r="K94" s="87" t="s">
        <v>628</v>
      </c>
      <c r="L94" s="87" t="s">
        <v>455</v>
      </c>
      <c r="M94" s="83"/>
      <c r="N94" s="89"/>
      <c r="O94" s="89"/>
    </row>
    <row r="95" spans="1:21" ht="56.25" customHeight="1" x14ac:dyDescent="0.2">
      <c r="A95" s="243"/>
      <c r="B95" s="102"/>
      <c r="C95" s="43" t="s">
        <v>242</v>
      </c>
      <c r="D95" s="49">
        <v>2</v>
      </c>
      <c r="E95" s="52" t="s">
        <v>243</v>
      </c>
      <c r="F95" s="41" t="s">
        <v>244</v>
      </c>
      <c r="G95" s="49">
        <v>3</v>
      </c>
      <c r="H95" s="52" t="s">
        <v>456</v>
      </c>
      <c r="I95" s="41" t="s">
        <v>457</v>
      </c>
      <c r="J95" s="80">
        <v>3</v>
      </c>
      <c r="K95" s="87" t="s">
        <v>629</v>
      </c>
      <c r="L95" s="87" t="s">
        <v>457</v>
      </c>
      <c r="M95" s="83"/>
      <c r="N95" s="89"/>
      <c r="O95" s="89"/>
    </row>
    <row r="96" spans="1:21" ht="12" customHeight="1" x14ac:dyDescent="0.25">
      <c r="B96" s="231"/>
      <c r="C96" s="232"/>
      <c r="D96" s="66"/>
      <c r="E96" s="67"/>
      <c r="F96" s="67"/>
      <c r="G96" s="66"/>
      <c r="H96" s="67"/>
      <c r="I96" s="67"/>
      <c r="J96" s="66"/>
      <c r="K96" s="110"/>
      <c r="M96" s="66"/>
      <c r="N96" s="110"/>
    </row>
    <row r="97" spans="1:21" ht="18.75" x14ac:dyDescent="0.2">
      <c r="A97" s="243"/>
      <c r="B97" s="63"/>
      <c r="C97" s="229" t="s">
        <v>245</v>
      </c>
      <c r="D97" s="230"/>
      <c r="E97" s="230"/>
      <c r="F97" s="230"/>
      <c r="G97" s="230"/>
      <c r="H97" s="230"/>
      <c r="I97" s="230"/>
      <c r="J97" s="230"/>
      <c r="K97" s="230"/>
      <c r="L97" s="230"/>
      <c r="M97" s="113"/>
      <c r="N97" s="113"/>
      <c r="O97" s="114"/>
    </row>
    <row r="98" spans="1:21" ht="84" x14ac:dyDescent="0.2">
      <c r="A98" s="243"/>
      <c r="B98" s="68"/>
      <c r="C98" s="40" t="s">
        <v>246</v>
      </c>
      <c r="D98" s="49">
        <v>4</v>
      </c>
      <c r="E98" s="57" t="s">
        <v>247</v>
      </c>
      <c r="F98" s="57" t="s">
        <v>248</v>
      </c>
      <c r="G98" s="49">
        <v>2</v>
      </c>
      <c r="H98" s="52" t="s">
        <v>458</v>
      </c>
      <c r="I98" s="41" t="s">
        <v>459</v>
      </c>
      <c r="J98" s="91">
        <v>1</v>
      </c>
      <c r="K98" s="93" t="s">
        <v>458</v>
      </c>
      <c r="L98" s="93" t="s">
        <v>459</v>
      </c>
      <c r="M98" s="94"/>
      <c r="N98" s="96"/>
      <c r="O98" s="96"/>
      <c r="R98" s="32">
        <f>COUNTIF(D98:D99,"1")</f>
        <v>0</v>
      </c>
      <c r="S98" s="32">
        <f>COUNTIF(G98:G99,"1")</f>
        <v>0</v>
      </c>
      <c r="T98" s="32">
        <f>COUNTIF(J98:J99,"1")</f>
        <v>1</v>
      </c>
      <c r="U98" s="32">
        <f>COUNTIF(M98:M99,"1")</f>
        <v>0</v>
      </c>
    </row>
    <row r="99" spans="1:21" ht="72" x14ac:dyDescent="0.2">
      <c r="A99" s="243"/>
      <c r="B99" s="105"/>
      <c r="C99" s="45" t="s">
        <v>249</v>
      </c>
      <c r="D99" s="49">
        <v>2</v>
      </c>
      <c r="E99" s="60" t="s">
        <v>250</v>
      </c>
      <c r="F99" s="57" t="s">
        <v>251</v>
      </c>
      <c r="G99" s="49">
        <v>3</v>
      </c>
      <c r="H99" s="52" t="s">
        <v>460</v>
      </c>
      <c r="I99" s="41" t="s">
        <v>461</v>
      </c>
      <c r="J99" s="91">
        <v>3</v>
      </c>
      <c r="K99" s="93" t="s">
        <v>630</v>
      </c>
      <c r="L99" s="93" t="s">
        <v>639</v>
      </c>
      <c r="M99" s="94"/>
      <c r="N99" s="96"/>
      <c r="O99" s="96"/>
      <c r="R99" s="32">
        <f>COUNTIF(D98:D99,"2")</f>
        <v>1</v>
      </c>
      <c r="S99" s="32">
        <f>COUNTIF(G98:G99,"2")</f>
        <v>1</v>
      </c>
      <c r="T99" s="32">
        <f>COUNTIF(J98:J99,"2")</f>
        <v>0</v>
      </c>
      <c r="U99" s="32">
        <f>COUNTIF(M98:M99,"2")</f>
        <v>0</v>
      </c>
    </row>
    <row r="100" spans="1:21" ht="8.25" customHeight="1" x14ac:dyDescent="0.25">
      <c r="B100" s="231"/>
      <c r="C100" s="232"/>
      <c r="D100" s="66"/>
      <c r="E100" s="67"/>
      <c r="F100" s="67"/>
      <c r="G100" s="66"/>
      <c r="H100" s="67"/>
      <c r="I100" s="67"/>
      <c r="J100" s="66"/>
      <c r="K100" s="110"/>
      <c r="M100" s="66"/>
      <c r="N100" s="110"/>
      <c r="R100" s="32">
        <f>COUNTIF(D98:D99,"3")</f>
        <v>0</v>
      </c>
      <c r="S100" s="32">
        <f>COUNTIF(G98:G99,"3")</f>
        <v>1</v>
      </c>
      <c r="T100" s="32">
        <f>COUNTIF(J98:J99,"3")</f>
        <v>1</v>
      </c>
      <c r="U100" s="32">
        <f>COUNTIF(M98:M99,"3")</f>
        <v>0</v>
      </c>
    </row>
    <row r="101" spans="1:21" ht="18.75" x14ac:dyDescent="0.2">
      <c r="A101" s="243"/>
      <c r="B101" s="102"/>
      <c r="C101" s="230" t="s">
        <v>252</v>
      </c>
      <c r="D101" s="230"/>
      <c r="E101" s="230"/>
      <c r="F101" s="230"/>
      <c r="G101" s="230"/>
      <c r="H101" s="230"/>
      <c r="I101" s="230"/>
      <c r="J101" s="230"/>
      <c r="K101" s="239"/>
      <c r="L101" s="99"/>
      <c r="M101" s="99"/>
      <c r="N101" s="99"/>
      <c r="O101" s="99"/>
      <c r="R101" s="32">
        <f>COUNTIF(D98:D99,"4")</f>
        <v>1</v>
      </c>
      <c r="S101" s="32">
        <f>COUNTIF(G98:G99,"4")</f>
        <v>0</v>
      </c>
      <c r="T101" s="32">
        <f>COUNTIF(J98:J99,"4")</f>
        <v>0</v>
      </c>
      <c r="U101" s="32">
        <f>COUNTIF(M98:M99,"4")</f>
        <v>0</v>
      </c>
    </row>
    <row r="102" spans="1:21" ht="44.25" customHeight="1" x14ac:dyDescent="0.2">
      <c r="A102" s="243"/>
      <c r="B102" s="65"/>
      <c r="C102" s="48" t="s">
        <v>253</v>
      </c>
      <c r="D102" s="49">
        <v>3</v>
      </c>
      <c r="E102" s="41" t="s">
        <v>254</v>
      </c>
      <c r="F102" s="41" t="s">
        <v>255</v>
      </c>
      <c r="G102" s="49">
        <v>3</v>
      </c>
      <c r="H102" s="41" t="s">
        <v>462</v>
      </c>
      <c r="I102" s="41" t="s">
        <v>463</v>
      </c>
      <c r="J102" s="80">
        <v>3</v>
      </c>
      <c r="K102" s="87" t="s">
        <v>631</v>
      </c>
      <c r="L102" s="87" t="s">
        <v>463</v>
      </c>
      <c r="M102" s="83"/>
      <c r="N102" s="89"/>
      <c r="O102" s="89"/>
      <c r="R102" s="32">
        <f>COUNTIF(D102:D111,"1")</f>
        <v>3</v>
      </c>
      <c r="S102" s="32">
        <f>COUNTIF(G102:G111,"1")</f>
        <v>3</v>
      </c>
      <c r="T102" s="32">
        <f>COUNTIF(J102:J111,"1")</f>
        <v>3</v>
      </c>
      <c r="U102" s="32">
        <f>COUNTIF(M102:M111,"1")</f>
        <v>0</v>
      </c>
    </row>
    <row r="103" spans="1:21" ht="42.75" customHeight="1" x14ac:dyDescent="0.2">
      <c r="A103" s="243"/>
      <c r="B103" s="102"/>
      <c r="C103" s="43" t="s">
        <v>256</v>
      </c>
      <c r="D103" s="49">
        <v>4</v>
      </c>
      <c r="E103" s="52" t="s">
        <v>257</v>
      </c>
      <c r="F103" s="41" t="s">
        <v>258</v>
      </c>
      <c r="G103" s="49">
        <v>4</v>
      </c>
      <c r="H103" s="52" t="s">
        <v>464</v>
      </c>
      <c r="I103" s="41" t="s">
        <v>465</v>
      </c>
      <c r="J103" s="80">
        <v>4</v>
      </c>
      <c r="K103" s="87" t="s">
        <v>464</v>
      </c>
      <c r="L103" s="87" t="s">
        <v>465</v>
      </c>
      <c r="M103" s="83"/>
      <c r="N103" s="89"/>
      <c r="O103" s="89"/>
      <c r="R103" s="32">
        <f>COUNTIF(D102:D111,"2")</f>
        <v>1</v>
      </c>
      <c r="S103" s="32">
        <f>COUNTIF(G102:G111,"2")</f>
        <v>1</v>
      </c>
      <c r="T103" s="32">
        <f>COUNTIF(J102:J111,"2")</f>
        <v>1</v>
      </c>
      <c r="U103" s="32">
        <f>COUNTIF(M102:M111,"2")</f>
        <v>0</v>
      </c>
    </row>
    <row r="104" spans="1:21" ht="45.75" customHeight="1" x14ac:dyDescent="0.2">
      <c r="A104" s="243"/>
      <c r="B104" s="102"/>
      <c r="C104" s="43" t="s">
        <v>259</v>
      </c>
      <c r="D104" s="49">
        <v>2</v>
      </c>
      <c r="E104" s="52" t="s">
        <v>260</v>
      </c>
      <c r="F104" s="41" t="s">
        <v>261</v>
      </c>
      <c r="G104" s="49">
        <v>2</v>
      </c>
      <c r="H104" s="52" t="s">
        <v>466</v>
      </c>
      <c r="I104" s="41" t="s">
        <v>467</v>
      </c>
      <c r="J104" s="80">
        <v>2</v>
      </c>
      <c r="K104" s="87" t="s">
        <v>466</v>
      </c>
      <c r="L104" s="87" t="s">
        <v>467</v>
      </c>
      <c r="M104" s="83"/>
      <c r="N104" s="89"/>
      <c r="O104" s="89"/>
      <c r="R104" s="32">
        <f>COUNTIF(D102:D111,"3")</f>
        <v>2</v>
      </c>
      <c r="S104" s="32">
        <f>COUNTIF(G102:G111,"3")</f>
        <v>2</v>
      </c>
      <c r="T104" s="32">
        <f>COUNTIF(J102:J111,"3")</f>
        <v>2</v>
      </c>
      <c r="U104" s="32">
        <f>COUNTIF(M102:M111,"3")</f>
        <v>0</v>
      </c>
    </row>
    <row r="105" spans="1:21" ht="47.25" customHeight="1" x14ac:dyDescent="0.2">
      <c r="A105" s="243"/>
      <c r="B105" s="102"/>
      <c r="C105" s="43" t="s">
        <v>262</v>
      </c>
      <c r="D105" s="49">
        <v>4</v>
      </c>
      <c r="E105" s="52" t="s">
        <v>263</v>
      </c>
      <c r="F105" s="41" t="s">
        <v>264</v>
      </c>
      <c r="G105" s="49">
        <v>4</v>
      </c>
      <c r="H105" s="52" t="s">
        <v>468</v>
      </c>
      <c r="I105" s="41" t="s">
        <v>469</v>
      </c>
      <c r="J105" s="80">
        <v>4</v>
      </c>
      <c r="K105" s="87" t="s">
        <v>632</v>
      </c>
      <c r="L105" s="87" t="s">
        <v>469</v>
      </c>
      <c r="M105" s="83"/>
      <c r="N105" s="89"/>
      <c r="O105" s="89"/>
      <c r="R105" s="32">
        <f>COUNTIF(D102:D111,"4")</f>
        <v>4</v>
      </c>
      <c r="S105" s="32">
        <f>COUNTIF(G102:G111,"4")</f>
        <v>4</v>
      </c>
      <c r="T105" s="32">
        <f>COUNTIF(J102:J111,"4")</f>
        <v>4</v>
      </c>
      <c r="U105" s="32">
        <f>COUNTIF(M102:M111,"4")</f>
        <v>0</v>
      </c>
    </row>
    <row r="106" spans="1:21" ht="44.25" customHeight="1" x14ac:dyDescent="0.2">
      <c r="A106" s="243"/>
      <c r="B106" s="102"/>
      <c r="C106" s="43" t="s">
        <v>265</v>
      </c>
      <c r="D106" s="49">
        <v>3</v>
      </c>
      <c r="E106" s="52" t="s">
        <v>266</v>
      </c>
      <c r="F106" s="41" t="s">
        <v>267</v>
      </c>
      <c r="G106" s="49">
        <v>3</v>
      </c>
      <c r="H106" s="52" t="s">
        <v>470</v>
      </c>
      <c r="I106" s="139" t="s">
        <v>471</v>
      </c>
      <c r="J106" s="80">
        <v>3</v>
      </c>
      <c r="K106" s="87" t="s">
        <v>470</v>
      </c>
      <c r="L106" s="87" t="s">
        <v>471</v>
      </c>
      <c r="M106" s="83"/>
      <c r="N106" s="89"/>
      <c r="O106" s="89"/>
    </row>
    <row r="107" spans="1:21" ht="45.75" customHeight="1" x14ac:dyDescent="0.2">
      <c r="A107" s="243"/>
      <c r="B107" s="102"/>
      <c r="C107" s="43" t="s">
        <v>268</v>
      </c>
      <c r="D107" s="49">
        <v>4</v>
      </c>
      <c r="E107" s="52" t="s">
        <v>269</v>
      </c>
      <c r="F107" s="41" t="s">
        <v>270</v>
      </c>
      <c r="G107" s="49">
        <v>4</v>
      </c>
      <c r="H107" s="52" t="s">
        <v>472</v>
      </c>
      <c r="I107" s="139" t="s">
        <v>473</v>
      </c>
      <c r="J107" s="80">
        <v>4</v>
      </c>
      <c r="K107" s="87" t="s">
        <v>472</v>
      </c>
      <c r="L107" s="87" t="s">
        <v>473</v>
      </c>
      <c r="M107" s="83"/>
      <c r="N107" s="89"/>
      <c r="O107" s="89"/>
    </row>
    <row r="108" spans="1:21" ht="42" customHeight="1" x14ac:dyDescent="0.2">
      <c r="A108" s="243"/>
      <c r="B108" s="102"/>
      <c r="C108" s="43" t="s">
        <v>271</v>
      </c>
      <c r="D108" s="49">
        <v>1</v>
      </c>
      <c r="E108" s="52" t="s">
        <v>272</v>
      </c>
      <c r="F108" s="41" t="s">
        <v>273</v>
      </c>
      <c r="G108" s="49">
        <v>1</v>
      </c>
      <c r="H108" s="52" t="s">
        <v>474</v>
      </c>
      <c r="I108" s="139" t="s">
        <v>475</v>
      </c>
      <c r="J108" s="80">
        <v>1</v>
      </c>
      <c r="K108" s="87" t="s">
        <v>474</v>
      </c>
      <c r="L108" s="87" t="s">
        <v>475</v>
      </c>
      <c r="M108" s="83"/>
      <c r="N108" s="89"/>
      <c r="O108" s="89"/>
    </row>
    <row r="109" spans="1:21" ht="43.5" customHeight="1" x14ac:dyDescent="0.2">
      <c r="A109" s="243"/>
      <c r="B109" s="102"/>
      <c r="C109" s="43" t="s">
        <v>274</v>
      </c>
      <c r="D109" s="49">
        <v>1</v>
      </c>
      <c r="E109" s="52" t="s">
        <v>275</v>
      </c>
      <c r="F109" s="41" t="s">
        <v>276</v>
      </c>
      <c r="G109" s="49">
        <v>1</v>
      </c>
      <c r="H109" s="52" t="s">
        <v>476</v>
      </c>
      <c r="I109" s="139" t="s">
        <v>477</v>
      </c>
      <c r="J109" s="80">
        <v>1</v>
      </c>
      <c r="K109" s="87" t="s">
        <v>476</v>
      </c>
      <c r="L109" s="87" t="s">
        <v>477</v>
      </c>
      <c r="M109" s="83"/>
      <c r="N109" s="89"/>
      <c r="O109" s="89"/>
    </row>
    <row r="110" spans="1:21" ht="47.25" customHeight="1" x14ac:dyDescent="0.2">
      <c r="A110" s="243"/>
      <c r="B110" s="102"/>
      <c r="C110" s="43" t="s">
        <v>277</v>
      </c>
      <c r="D110" s="49">
        <v>4</v>
      </c>
      <c r="E110" s="52" t="s">
        <v>278</v>
      </c>
      <c r="F110" s="41"/>
      <c r="G110" s="49">
        <v>4</v>
      </c>
      <c r="H110" s="52" t="s">
        <v>478</v>
      </c>
      <c r="I110" s="139" t="s">
        <v>273</v>
      </c>
      <c r="J110" s="80">
        <v>4</v>
      </c>
      <c r="K110" s="87" t="s">
        <v>478</v>
      </c>
      <c r="L110" s="87" t="s">
        <v>273</v>
      </c>
      <c r="M110" s="83"/>
      <c r="N110" s="89"/>
      <c r="O110" s="89"/>
    </row>
    <row r="111" spans="1:21" ht="48" customHeight="1" x14ac:dyDescent="0.2">
      <c r="A111" s="243"/>
      <c r="B111" s="102"/>
      <c r="C111" s="43" t="s">
        <v>279</v>
      </c>
      <c r="D111" s="49">
        <v>1</v>
      </c>
      <c r="E111" s="52" t="s">
        <v>280</v>
      </c>
      <c r="F111" s="41" t="s">
        <v>281</v>
      </c>
      <c r="G111" s="49">
        <v>1</v>
      </c>
      <c r="H111" s="52" t="s">
        <v>479</v>
      </c>
      <c r="I111" s="139" t="s">
        <v>480</v>
      </c>
      <c r="J111" s="80">
        <v>1</v>
      </c>
      <c r="K111" s="87" t="s">
        <v>633</v>
      </c>
      <c r="L111" s="87" t="s">
        <v>640</v>
      </c>
      <c r="M111" s="83"/>
      <c r="N111" s="89"/>
      <c r="O111" s="89"/>
    </row>
    <row r="112" spans="1:21" ht="13.5" customHeight="1" x14ac:dyDescent="0.25">
      <c r="B112" s="213"/>
      <c r="C112" s="214"/>
      <c r="D112" s="106"/>
      <c r="E112" s="107"/>
      <c r="F112" s="107"/>
      <c r="G112" s="106"/>
      <c r="H112" s="107"/>
      <c r="I112" s="107"/>
      <c r="J112" s="106"/>
      <c r="K112" s="115"/>
      <c r="M112" s="106"/>
      <c r="N112" s="115"/>
    </row>
    <row r="113" spans="1:21" ht="18.75" x14ac:dyDescent="0.2">
      <c r="A113" s="243"/>
      <c r="B113" s="102"/>
      <c r="C113" s="230" t="s">
        <v>282</v>
      </c>
      <c r="D113" s="230"/>
      <c r="E113" s="230"/>
      <c r="F113" s="230"/>
      <c r="G113" s="230"/>
      <c r="H113" s="230"/>
      <c r="I113" s="230"/>
      <c r="J113" s="230"/>
      <c r="K113" s="239"/>
      <c r="L113" s="99"/>
      <c r="M113" s="99"/>
      <c r="N113" s="99"/>
      <c r="O113" s="99"/>
    </row>
    <row r="114" spans="1:21" ht="61.5" customHeight="1" x14ac:dyDescent="0.2">
      <c r="A114" s="243"/>
      <c r="B114" s="104"/>
      <c r="C114" s="45" t="s">
        <v>283</v>
      </c>
      <c r="D114" s="49">
        <v>2</v>
      </c>
      <c r="E114" s="52" t="s">
        <v>284</v>
      </c>
      <c r="F114" s="41" t="s">
        <v>285</v>
      </c>
      <c r="G114" s="49">
        <v>2</v>
      </c>
      <c r="H114" s="52" t="s">
        <v>481</v>
      </c>
      <c r="I114" s="41" t="s">
        <v>482</v>
      </c>
      <c r="J114" s="80">
        <v>2</v>
      </c>
      <c r="K114" s="87" t="s">
        <v>634</v>
      </c>
      <c r="L114" s="87" t="s">
        <v>641</v>
      </c>
      <c r="M114" s="83"/>
      <c r="N114" s="89"/>
      <c r="O114" s="89"/>
      <c r="R114" s="32">
        <f>COUNTIF(D114:D117,"1")</f>
        <v>0</v>
      </c>
      <c r="S114" s="32">
        <f>COUNTIF(G114:G117,"1")</f>
        <v>0</v>
      </c>
      <c r="T114" s="32">
        <f>COUNTIF(J114:J117,"1")</f>
        <v>0</v>
      </c>
      <c r="U114" s="32">
        <f>COUNTIF(M114:M117,"1")</f>
        <v>0</v>
      </c>
    </row>
    <row r="115" spans="1:21" ht="39.75" customHeight="1" x14ac:dyDescent="0.2">
      <c r="A115" s="243"/>
      <c r="B115" s="102"/>
      <c r="C115" s="43" t="s">
        <v>286</v>
      </c>
      <c r="D115" s="49">
        <v>4</v>
      </c>
      <c r="E115" s="52" t="s">
        <v>287</v>
      </c>
      <c r="F115" s="41" t="s">
        <v>288</v>
      </c>
      <c r="G115" s="49">
        <v>4</v>
      </c>
      <c r="H115" s="52" t="s">
        <v>483</v>
      </c>
      <c r="I115" s="41" t="s">
        <v>484</v>
      </c>
      <c r="J115" s="80">
        <v>4</v>
      </c>
      <c r="K115" s="87" t="s">
        <v>483</v>
      </c>
      <c r="L115" s="87" t="s">
        <v>484</v>
      </c>
      <c r="M115" s="83"/>
      <c r="N115" s="89"/>
      <c r="O115" s="89"/>
      <c r="R115" s="32">
        <f>COUNTIF(D114:D117,"2")</f>
        <v>1</v>
      </c>
      <c r="S115" s="32">
        <f>COUNTIF(G114:G117,"2")</f>
        <v>1</v>
      </c>
      <c r="T115" s="32">
        <f>COUNTIF(J114:J117,"2")</f>
        <v>1</v>
      </c>
      <c r="U115" s="32">
        <f>COUNTIF(M114:M117,"2")</f>
        <v>0</v>
      </c>
    </row>
    <row r="116" spans="1:21" ht="41.25" customHeight="1" x14ac:dyDescent="0.2">
      <c r="A116" s="243"/>
      <c r="B116" s="102"/>
      <c r="C116" s="43" t="s">
        <v>289</v>
      </c>
      <c r="D116" s="49">
        <v>4</v>
      </c>
      <c r="E116" s="52" t="s">
        <v>290</v>
      </c>
      <c r="F116" s="41" t="s">
        <v>291</v>
      </c>
      <c r="G116" s="49">
        <v>4</v>
      </c>
      <c r="H116" s="52" t="s">
        <v>485</v>
      </c>
      <c r="I116" s="41" t="s">
        <v>484</v>
      </c>
      <c r="J116" s="80">
        <v>4</v>
      </c>
      <c r="K116" s="87" t="s">
        <v>485</v>
      </c>
      <c r="L116" s="87" t="s">
        <v>484</v>
      </c>
      <c r="M116" s="83"/>
      <c r="N116" s="89"/>
      <c r="O116" s="89"/>
      <c r="R116" s="32">
        <f>COUNTIF(D114:D117,"3")</f>
        <v>1</v>
      </c>
      <c r="S116" s="32">
        <f>COUNTIF(G114:G117,"3")</f>
        <v>1</v>
      </c>
      <c r="T116" s="32">
        <f>COUNTIF(J114:J117,"3")</f>
        <v>1</v>
      </c>
      <c r="U116" s="32">
        <f>COUNTIF(M114:M117,"3")</f>
        <v>0</v>
      </c>
    </row>
    <row r="117" spans="1:21" ht="30" customHeight="1" x14ac:dyDescent="0.2">
      <c r="A117" s="243"/>
      <c r="B117" s="102"/>
      <c r="C117" s="43" t="s">
        <v>292</v>
      </c>
      <c r="D117" s="49">
        <v>3</v>
      </c>
      <c r="E117" s="52" t="s">
        <v>293</v>
      </c>
      <c r="F117" s="41" t="s">
        <v>294</v>
      </c>
      <c r="G117" s="49">
        <v>3</v>
      </c>
      <c r="H117" s="52" t="s">
        <v>486</v>
      </c>
      <c r="I117" s="41" t="s">
        <v>487</v>
      </c>
      <c r="J117" s="80">
        <v>3</v>
      </c>
      <c r="K117" s="87" t="s">
        <v>486</v>
      </c>
      <c r="L117" s="87" t="s">
        <v>487</v>
      </c>
      <c r="M117" s="83"/>
      <c r="N117" s="89"/>
      <c r="O117" s="89"/>
      <c r="R117" s="32">
        <f>COUNTIF(D114:D117,"4")</f>
        <v>2</v>
      </c>
      <c r="S117" s="32">
        <f>COUNTIF(G114:G117,"4")</f>
        <v>2</v>
      </c>
      <c r="T117" s="32">
        <f>COUNTIF(J114:J117,"4")</f>
        <v>2</v>
      </c>
      <c r="U117" s="32">
        <f>COUNTIF(M114:M117,"4")</f>
        <v>0</v>
      </c>
    </row>
    <row r="118" spans="1:21" ht="12.75" customHeight="1" x14ac:dyDescent="0.25">
      <c r="B118" s="231"/>
      <c r="C118" s="232"/>
      <c r="D118" s="106"/>
      <c r="E118" s="107"/>
      <c r="F118" s="107"/>
      <c r="G118" s="106"/>
      <c r="H118" s="107"/>
      <c r="I118" s="107"/>
      <c r="J118" s="66"/>
      <c r="K118" s="110"/>
      <c r="M118" s="66"/>
      <c r="N118" s="110"/>
    </row>
    <row r="119" spans="1:21" ht="15.75" customHeight="1" x14ac:dyDescent="0.2">
      <c r="B119" s="215" t="s">
        <v>295</v>
      </c>
      <c r="C119" s="216"/>
      <c r="D119" s="226" t="s">
        <v>212</v>
      </c>
      <c r="E119" s="227"/>
      <c r="F119" s="228"/>
      <c r="G119" s="233" t="s">
        <v>42</v>
      </c>
      <c r="H119" s="234"/>
      <c r="I119" s="235"/>
      <c r="J119" s="253" t="s">
        <v>545</v>
      </c>
      <c r="K119" s="253"/>
      <c r="L119" s="253"/>
      <c r="M119" s="212" t="s">
        <v>296</v>
      </c>
      <c r="N119" s="212"/>
      <c r="O119" s="212"/>
    </row>
    <row r="120" spans="1:21" ht="15.75" customHeight="1" x14ac:dyDescent="0.2">
      <c r="B120" s="217"/>
      <c r="C120" s="218"/>
      <c r="D120" s="61" t="s">
        <v>44</v>
      </c>
      <c r="E120" s="62" t="s">
        <v>45</v>
      </c>
      <c r="F120" s="62"/>
      <c r="G120" s="61" t="s">
        <v>44</v>
      </c>
      <c r="H120" s="62" t="s">
        <v>45</v>
      </c>
      <c r="I120" s="62"/>
      <c r="J120" s="61" t="s">
        <v>44</v>
      </c>
      <c r="K120" s="62" t="s">
        <v>45</v>
      </c>
      <c r="L120" s="116" t="s">
        <v>46</v>
      </c>
      <c r="M120" s="61" t="s">
        <v>44</v>
      </c>
      <c r="N120" s="62" t="s">
        <v>45</v>
      </c>
      <c r="O120" s="116"/>
    </row>
    <row r="121" spans="1:21" ht="18.75" x14ac:dyDescent="0.2">
      <c r="A121" s="243"/>
      <c r="B121" s="103"/>
      <c r="C121" s="230" t="s">
        <v>297</v>
      </c>
      <c r="D121" s="230"/>
      <c r="E121" s="230"/>
      <c r="F121" s="230"/>
      <c r="G121" s="230"/>
      <c r="H121" s="230"/>
      <c r="I121" s="230"/>
      <c r="J121" s="230"/>
      <c r="K121" s="239"/>
      <c r="L121" s="99"/>
      <c r="M121" s="99"/>
      <c r="N121" s="99"/>
      <c r="O121" s="99"/>
    </row>
    <row r="122" spans="1:21" ht="59.25" customHeight="1" x14ac:dyDescent="0.2">
      <c r="A122" s="243"/>
      <c r="B122" s="105"/>
      <c r="C122" s="108" t="s">
        <v>298</v>
      </c>
      <c r="D122" s="49">
        <v>4</v>
      </c>
      <c r="E122" s="41" t="s">
        <v>299</v>
      </c>
      <c r="F122" s="41" t="s">
        <v>300</v>
      </c>
      <c r="G122" s="51">
        <v>4</v>
      </c>
      <c r="H122" s="42" t="s">
        <v>299</v>
      </c>
      <c r="I122" s="42" t="s">
        <v>300</v>
      </c>
      <c r="J122" s="80">
        <v>3</v>
      </c>
      <c r="K122" s="87" t="s">
        <v>546</v>
      </c>
      <c r="L122" s="87" t="s">
        <v>547</v>
      </c>
      <c r="M122" s="83"/>
      <c r="N122" s="89"/>
      <c r="O122" s="89"/>
      <c r="R122" s="32">
        <f>COUNTIF(D122:D125,"1")</f>
        <v>1</v>
      </c>
      <c r="S122" s="32">
        <f>COUNTIF(G122:G125,"1")</f>
        <v>1</v>
      </c>
      <c r="T122" s="32">
        <f>COUNTIF(J122:J125,"1")</f>
        <v>0</v>
      </c>
      <c r="U122" s="32">
        <f>COUNTIF(M122:M125,"1")</f>
        <v>0</v>
      </c>
    </row>
    <row r="123" spans="1:21" ht="63" customHeight="1" x14ac:dyDescent="0.2">
      <c r="A123" s="243"/>
      <c r="B123" s="104"/>
      <c r="C123" s="45" t="s">
        <v>301</v>
      </c>
      <c r="D123" s="49">
        <v>4</v>
      </c>
      <c r="E123" s="52" t="s">
        <v>302</v>
      </c>
      <c r="F123" s="41" t="s">
        <v>303</v>
      </c>
      <c r="G123" s="51">
        <v>4</v>
      </c>
      <c r="H123" s="44" t="s">
        <v>540</v>
      </c>
      <c r="I123" s="42" t="s">
        <v>303</v>
      </c>
      <c r="J123" s="80">
        <v>4</v>
      </c>
      <c r="K123" s="87" t="s">
        <v>548</v>
      </c>
      <c r="L123" s="87" t="s">
        <v>549</v>
      </c>
      <c r="M123" s="83"/>
      <c r="N123" s="89"/>
      <c r="O123" s="89"/>
      <c r="R123" s="32">
        <f>COUNTIF(D122:D125,"2")</f>
        <v>0</v>
      </c>
      <c r="S123" s="32">
        <f>COUNTIF(G122:G125,"2")</f>
        <v>0</v>
      </c>
      <c r="T123" s="32">
        <f>COUNTIF(J122:J125,"2")</f>
        <v>1</v>
      </c>
      <c r="U123" s="32">
        <f>COUNTIF(M122:M125,"2")</f>
        <v>0</v>
      </c>
    </row>
    <row r="124" spans="1:21" ht="51" customHeight="1" x14ac:dyDescent="0.2">
      <c r="A124" s="243"/>
      <c r="B124" s="102"/>
      <c r="C124" s="45" t="s">
        <v>304</v>
      </c>
      <c r="D124" s="49">
        <v>3</v>
      </c>
      <c r="E124" s="52" t="s">
        <v>305</v>
      </c>
      <c r="F124" s="41" t="s">
        <v>306</v>
      </c>
      <c r="G124" s="51">
        <v>3</v>
      </c>
      <c r="H124" s="44" t="s">
        <v>305</v>
      </c>
      <c r="I124" s="42" t="s">
        <v>306</v>
      </c>
      <c r="J124" s="80">
        <v>3</v>
      </c>
      <c r="K124" s="87" t="s">
        <v>550</v>
      </c>
      <c r="L124" s="87" t="s">
        <v>551</v>
      </c>
      <c r="M124" s="83"/>
      <c r="N124" s="89"/>
      <c r="O124" s="89"/>
      <c r="R124" s="32">
        <f>COUNTIF(D122:D125,"3")</f>
        <v>1</v>
      </c>
      <c r="S124" s="32">
        <f>COUNTIF(G122:G125,"3")</f>
        <v>1</v>
      </c>
      <c r="T124" s="32">
        <f>COUNTIF(J122:J125,"3")</f>
        <v>2</v>
      </c>
      <c r="U124" s="32">
        <f>COUNTIF(M122:M125,"3")</f>
        <v>0</v>
      </c>
    </row>
    <row r="125" spans="1:21" ht="74.25" customHeight="1" x14ac:dyDescent="0.2">
      <c r="A125" s="243"/>
      <c r="B125" s="102"/>
      <c r="C125" s="43" t="s">
        <v>307</v>
      </c>
      <c r="D125" s="49">
        <v>1</v>
      </c>
      <c r="E125" s="52" t="s">
        <v>308</v>
      </c>
      <c r="F125" s="41" t="s">
        <v>309</v>
      </c>
      <c r="G125" s="51">
        <v>1</v>
      </c>
      <c r="H125" s="44" t="s">
        <v>541</v>
      </c>
      <c r="I125" s="42" t="s">
        <v>306</v>
      </c>
      <c r="J125" s="80">
        <v>2</v>
      </c>
      <c r="K125" s="87" t="s">
        <v>552</v>
      </c>
      <c r="L125" s="87" t="s">
        <v>553</v>
      </c>
      <c r="M125" s="83"/>
      <c r="N125" s="89"/>
      <c r="O125" s="89"/>
      <c r="R125" s="32">
        <f>COUNTIF(D122:D125,"4")</f>
        <v>2</v>
      </c>
      <c r="S125" s="32">
        <f>COUNTIF(G122:G125,"4")</f>
        <v>2</v>
      </c>
      <c r="T125" s="32">
        <f>COUNTIF(J122:J125,"4")</f>
        <v>1</v>
      </c>
      <c r="U125" s="32">
        <f>COUNTIF(M122:M125,"4")</f>
        <v>0</v>
      </c>
    </row>
    <row r="126" spans="1:21" ht="15" customHeight="1" x14ac:dyDescent="0.25">
      <c r="B126" s="231"/>
      <c r="C126" s="232"/>
      <c r="D126" s="66"/>
      <c r="E126" s="67"/>
      <c r="F126" s="67"/>
      <c r="G126" s="66"/>
      <c r="H126" s="67"/>
      <c r="I126" s="67"/>
      <c r="J126" s="66"/>
      <c r="K126" s="110"/>
      <c r="M126" s="66"/>
      <c r="N126" s="110"/>
    </row>
    <row r="127" spans="1:21" ht="18.75" x14ac:dyDescent="0.2">
      <c r="A127" s="243"/>
      <c r="B127" s="102"/>
      <c r="C127" s="230" t="s">
        <v>310</v>
      </c>
      <c r="D127" s="230"/>
      <c r="E127" s="230"/>
      <c r="F127" s="230"/>
      <c r="G127" s="230"/>
      <c r="H127" s="230"/>
      <c r="I127" s="230"/>
      <c r="J127" s="230"/>
      <c r="K127" s="239"/>
      <c r="L127" s="99"/>
      <c r="M127" s="99"/>
      <c r="N127" s="99"/>
      <c r="O127" s="99"/>
    </row>
    <row r="128" spans="1:21" ht="48" customHeight="1" x14ac:dyDescent="0.2">
      <c r="A128" s="243"/>
      <c r="B128" s="65"/>
      <c r="C128" s="48" t="s">
        <v>311</v>
      </c>
      <c r="D128" s="49">
        <v>2</v>
      </c>
      <c r="E128" s="41" t="s">
        <v>312</v>
      </c>
      <c r="F128" s="41" t="s">
        <v>313</v>
      </c>
      <c r="G128" s="51">
        <v>2</v>
      </c>
      <c r="H128" s="42" t="s">
        <v>542</v>
      </c>
      <c r="I128" s="42" t="s">
        <v>313</v>
      </c>
      <c r="J128" s="80">
        <v>2</v>
      </c>
      <c r="K128" s="87" t="s">
        <v>554</v>
      </c>
      <c r="L128" s="87" t="s">
        <v>555</v>
      </c>
      <c r="M128" s="83"/>
      <c r="N128" s="89"/>
      <c r="O128" s="89"/>
      <c r="R128" s="32">
        <f>COUNTIF(D128:D131,"1")</f>
        <v>1</v>
      </c>
      <c r="S128" s="32">
        <f>COUNTIF(G128:G131,"1")</f>
        <v>1</v>
      </c>
      <c r="T128" s="32">
        <f>COUNTIF(J128:J131,"1")</f>
        <v>1</v>
      </c>
      <c r="U128" s="32">
        <f>COUNTIF(M128:M131,"1")</f>
        <v>0</v>
      </c>
    </row>
    <row r="129" spans="1:21" ht="50.25" customHeight="1" x14ac:dyDescent="0.2">
      <c r="A129" s="243"/>
      <c r="B129" s="102"/>
      <c r="C129" s="43" t="s">
        <v>314</v>
      </c>
      <c r="D129" s="49">
        <v>3</v>
      </c>
      <c r="E129" s="52" t="s">
        <v>315</v>
      </c>
      <c r="F129" s="41" t="s">
        <v>316</v>
      </c>
      <c r="G129" s="51">
        <v>3</v>
      </c>
      <c r="H129" s="44" t="s">
        <v>315</v>
      </c>
      <c r="I129" s="42" t="s">
        <v>316</v>
      </c>
      <c r="J129" s="80">
        <v>3</v>
      </c>
      <c r="K129" s="87" t="s">
        <v>556</v>
      </c>
      <c r="L129" s="87" t="s">
        <v>557</v>
      </c>
      <c r="M129" s="83"/>
      <c r="N129" s="89"/>
      <c r="O129" s="89"/>
      <c r="R129" s="32">
        <f>COUNTIF(D128:D131,"2")</f>
        <v>1</v>
      </c>
      <c r="S129" s="32">
        <f>COUNTIF(G128:G131,"2")</f>
        <v>1</v>
      </c>
      <c r="T129" s="32">
        <f>COUNTIF(J128:J131,"2")</f>
        <v>1</v>
      </c>
      <c r="U129" s="32">
        <f>COUNTIF(M128:M131,"2")</f>
        <v>0</v>
      </c>
    </row>
    <row r="130" spans="1:21" ht="46.5" customHeight="1" x14ac:dyDescent="0.2">
      <c r="A130" s="243"/>
      <c r="B130" s="102"/>
      <c r="C130" s="43" t="s">
        <v>317</v>
      </c>
      <c r="D130" s="49">
        <v>3</v>
      </c>
      <c r="E130" s="52" t="s">
        <v>318</v>
      </c>
      <c r="F130" s="41" t="s">
        <v>316</v>
      </c>
      <c r="G130" s="51">
        <v>3</v>
      </c>
      <c r="H130" s="44" t="s">
        <v>543</v>
      </c>
      <c r="I130" s="42" t="s">
        <v>316</v>
      </c>
      <c r="J130" s="80">
        <v>3</v>
      </c>
      <c r="K130" s="87" t="s">
        <v>558</v>
      </c>
      <c r="L130" s="87" t="s">
        <v>559</v>
      </c>
      <c r="M130" s="83"/>
      <c r="N130" s="89"/>
      <c r="O130" s="89"/>
      <c r="R130" s="32">
        <f>COUNTIF(D128:D131,"3")</f>
        <v>2</v>
      </c>
      <c r="S130" s="32">
        <f>COUNTIF(G128:G131,"3")</f>
        <v>2</v>
      </c>
      <c r="T130" s="32">
        <f>COUNTIF(J128:J131,"3")</f>
        <v>2</v>
      </c>
      <c r="U130" s="32">
        <f>COUNTIF(M128:M131,"3")</f>
        <v>0</v>
      </c>
    </row>
    <row r="131" spans="1:21" ht="48" customHeight="1" x14ac:dyDescent="0.2">
      <c r="A131" s="243"/>
      <c r="B131" s="102"/>
      <c r="C131" s="43" t="s">
        <v>319</v>
      </c>
      <c r="D131" s="49">
        <v>1</v>
      </c>
      <c r="E131" s="52" t="s">
        <v>320</v>
      </c>
      <c r="F131" s="41"/>
      <c r="G131" s="51">
        <v>1</v>
      </c>
      <c r="H131" s="44" t="s">
        <v>320</v>
      </c>
      <c r="I131" s="42"/>
      <c r="J131" s="80">
        <v>1</v>
      </c>
      <c r="K131" s="87" t="s">
        <v>320</v>
      </c>
      <c r="L131" s="87"/>
      <c r="M131" s="83"/>
      <c r="N131" s="89"/>
      <c r="O131" s="89"/>
      <c r="R131" s="32">
        <f>COUNTIF(D128:D131,"4")</f>
        <v>0</v>
      </c>
      <c r="S131" s="32">
        <f>COUNTIF(G128:G131,"4")</f>
        <v>0</v>
      </c>
      <c r="T131" s="32">
        <f>COUNTIF(J128:J131,"4")</f>
        <v>0</v>
      </c>
      <c r="U131" s="32">
        <f>COUNTIF(M128:M131,"4")</f>
        <v>0</v>
      </c>
    </row>
    <row r="132" spans="1:21" ht="12.75" customHeight="1" x14ac:dyDescent="0.25">
      <c r="B132" s="231"/>
      <c r="C132" s="232"/>
      <c r="D132" s="66"/>
      <c r="E132" s="67"/>
      <c r="F132" s="67"/>
      <c r="G132" s="66"/>
      <c r="H132" s="67"/>
      <c r="I132" s="67"/>
      <c r="J132" s="66"/>
      <c r="K132" s="110"/>
      <c r="M132" s="66"/>
      <c r="N132" s="110"/>
    </row>
    <row r="133" spans="1:21" ht="18.75" x14ac:dyDescent="0.2">
      <c r="A133" s="243"/>
      <c r="B133" s="102"/>
      <c r="C133" s="230" t="s">
        <v>321</v>
      </c>
      <c r="D133" s="230"/>
      <c r="E133" s="230"/>
      <c r="F133" s="230"/>
      <c r="G133" s="230"/>
      <c r="H133" s="230"/>
      <c r="I133" s="230"/>
      <c r="J133" s="230"/>
      <c r="K133" s="239"/>
      <c r="L133" s="99"/>
      <c r="M133" s="99"/>
      <c r="N133" s="99"/>
      <c r="O133" s="99"/>
    </row>
    <row r="134" spans="1:21" ht="46.5" customHeight="1" x14ac:dyDescent="0.2">
      <c r="A134" s="243"/>
      <c r="B134" s="65"/>
      <c r="C134" s="48" t="s">
        <v>322</v>
      </c>
      <c r="D134" s="49">
        <v>3</v>
      </c>
      <c r="E134" s="41" t="s">
        <v>323</v>
      </c>
      <c r="F134" s="41" t="s">
        <v>324</v>
      </c>
      <c r="G134" s="51">
        <v>3</v>
      </c>
      <c r="H134" s="42" t="s">
        <v>544</v>
      </c>
      <c r="I134" s="42" t="s">
        <v>324</v>
      </c>
      <c r="J134" s="80">
        <v>3</v>
      </c>
      <c r="K134" s="87" t="s">
        <v>560</v>
      </c>
      <c r="L134" s="87" t="s">
        <v>561</v>
      </c>
      <c r="M134" s="83"/>
      <c r="N134" s="89"/>
      <c r="O134" s="89"/>
      <c r="R134" s="32">
        <f>COUNTIF(D134:D136,"1")</f>
        <v>0</v>
      </c>
      <c r="S134" s="32">
        <f>COUNTIF(G134:G136,"1")</f>
        <v>0</v>
      </c>
      <c r="T134" s="32">
        <f>COUNTIF(J134:J136,"1")</f>
        <v>0</v>
      </c>
      <c r="U134" s="32">
        <f>COUNTIF(M134:M136,"1")</f>
        <v>0</v>
      </c>
    </row>
    <row r="135" spans="1:21" ht="48" customHeight="1" x14ac:dyDescent="0.2">
      <c r="A135" s="243"/>
      <c r="B135" s="102"/>
      <c r="C135" s="43" t="s">
        <v>325</v>
      </c>
      <c r="D135" s="49">
        <v>3</v>
      </c>
      <c r="E135" s="41" t="s">
        <v>326</v>
      </c>
      <c r="F135" s="41" t="s">
        <v>327</v>
      </c>
      <c r="G135" s="51">
        <v>3</v>
      </c>
      <c r="H135" s="44" t="s">
        <v>326</v>
      </c>
      <c r="I135" s="42" t="s">
        <v>327</v>
      </c>
      <c r="J135" s="80">
        <v>3</v>
      </c>
      <c r="K135" s="87" t="s">
        <v>562</v>
      </c>
      <c r="L135" s="87" t="s">
        <v>563</v>
      </c>
      <c r="M135" s="83"/>
      <c r="N135" s="89"/>
      <c r="O135" s="89"/>
      <c r="R135" s="32">
        <f>COUNTIF(D134:D136,"2")</f>
        <v>1</v>
      </c>
      <c r="S135" s="32">
        <f>COUNTIF(G134:G136,"2")</f>
        <v>1</v>
      </c>
      <c r="T135" s="32">
        <f>COUNTIF(J134:J136,"2")</f>
        <v>1</v>
      </c>
      <c r="U135" s="32">
        <f>COUNTIF(M134:M136,"2")</f>
        <v>0</v>
      </c>
    </row>
    <row r="136" spans="1:21" ht="77.25" customHeight="1" x14ac:dyDescent="0.2">
      <c r="A136" s="243"/>
      <c r="B136" s="102"/>
      <c r="C136" s="43" t="s">
        <v>328</v>
      </c>
      <c r="D136" s="49">
        <v>2</v>
      </c>
      <c r="E136" s="52" t="s">
        <v>329</v>
      </c>
      <c r="F136" s="41" t="s">
        <v>330</v>
      </c>
      <c r="G136" s="51">
        <v>2</v>
      </c>
      <c r="H136" s="44" t="s">
        <v>329</v>
      </c>
      <c r="I136" s="42" t="s">
        <v>330</v>
      </c>
      <c r="J136" s="80">
        <v>2</v>
      </c>
      <c r="K136" s="87" t="s">
        <v>564</v>
      </c>
      <c r="L136" s="87" t="s">
        <v>565</v>
      </c>
      <c r="M136" s="83"/>
      <c r="N136" s="89"/>
      <c r="O136" s="89"/>
      <c r="R136" s="32">
        <f>COUNTIF(D134:D136,"3")</f>
        <v>2</v>
      </c>
      <c r="S136" s="32">
        <f>COUNTIF(G134:G136,"3")</f>
        <v>2</v>
      </c>
      <c r="T136" s="32">
        <f>COUNTIF(J134:J136,"3")</f>
        <v>2</v>
      </c>
      <c r="U136" s="32">
        <f>COUNTIF(M134:M136,"3")</f>
        <v>0</v>
      </c>
    </row>
    <row r="137" spans="1:21" ht="15" customHeight="1" x14ac:dyDescent="0.25">
      <c r="B137" s="231"/>
      <c r="C137" s="232"/>
      <c r="D137" s="66"/>
      <c r="E137" s="67"/>
      <c r="F137" s="67"/>
      <c r="G137" s="66"/>
      <c r="H137" s="67"/>
      <c r="I137" s="67"/>
      <c r="J137" s="66"/>
      <c r="K137" s="110"/>
      <c r="M137" s="66"/>
      <c r="N137" s="110"/>
      <c r="R137" s="32">
        <f>COUNTIF(D134:D136,"4")</f>
        <v>0</v>
      </c>
      <c r="S137" s="32">
        <f>COUNTIF(G134:G136,"4")</f>
        <v>0</v>
      </c>
      <c r="T137" s="32">
        <f>COUNTIF(J134:J136,"4")</f>
        <v>0</v>
      </c>
    </row>
    <row r="138" spans="1:21" ht="18.75" x14ac:dyDescent="0.2">
      <c r="A138" s="243"/>
      <c r="B138" s="102"/>
      <c r="C138" s="230" t="s">
        <v>331</v>
      </c>
      <c r="D138" s="230"/>
      <c r="E138" s="230"/>
      <c r="F138" s="230"/>
      <c r="G138" s="230"/>
      <c r="H138" s="230"/>
      <c r="I138" s="230"/>
      <c r="J138" s="230"/>
      <c r="K138" s="239"/>
      <c r="L138" s="99"/>
      <c r="M138" s="99"/>
      <c r="N138" s="99"/>
      <c r="O138" s="99"/>
    </row>
    <row r="139" spans="1:21" ht="66.75" customHeight="1" x14ac:dyDescent="0.2">
      <c r="A139" s="243"/>
      <c r="B139" s="65"/>
      <c r="C139" s="48" t="s">
        <v>332</v>
      </c>
      <c r="D139" s="49">
        <v>3</v>
      </c>
      <c r="E139" s="41" t="s">
        <v>333</v>
      </c>
      <c r="F139" s="41" t="s">
        <v>334</v>
      </c>
      <c r="G139" s="51">
        <v>3</v>
      </c>
      <c r="H139" s="42" t="s">
        <v>333</v>
      </c>
      <c r="I139" s="42" t="s">
        <v>334</v>
      </c>
      <c r="J139" s="80">
        <v>3</v>
      </c>
      <c r="K139" s="87" t="s">
        <v>566</v>
      </c>
      <c r="L139" s="87" t="s">
        <v>567</v>
      </c>
      <c r="M139" s="83"/>
      <c r="N139" s="89"/>
      <c r="O139" s="89"/>
      <c r="P139" s="117"/>
      <c r="Q139" s="117"/>
      <c r="R139" s="32">
        <f>COUNTIF(D139:D141,"1")</f>
        <v>0</v>
      </c>
      <c r="S139" s="32">
        <f>COUNTIF(G139:G141,"1")</f>
        <v>0</v>
      </c>
      <c r="T139" s="32">
        <f>COUNTIF(J139:J141,"1")</f>
        <v>0</v>
      </c>
      <c r="U139" s="32">
        <f>COUNTIF(M139:M141,"1")</f>
        <v>0</v>
      </c>
    </row>
    <row r="140" spans="1:21" ht="57" customHeight="1" x14ac:dyDescent="0.2">
      <c r="A140" s="243"/>
      <c r="B140" s="102"/>
      <c r="C140" s="43" t="s">
        <v>335</v>
      </c>
      <c r="D140" s="49">
        <v>3</v>
      </c>
      <c r="E140" s="52" t="s">
        <v>336</v>
      </c>
      <c r="F140" s="41" t="s">
        <v>120</v>
      </c>
      <c r="G140" s="51">
        <v>3</v>
      </c>
      <c r="H140" s="44" t="s">
        <v>336</v>
      </c>
      <c r="I140" s="42" t="s">
        <v>418</v>
      </c>
      <c r="J140" s="80">
        <v>3</v>
      </c>
      <c r="K140" s="87" t="s">
        <v>568</v>
      </c>
      <c r="L140" s="87" t="s">
        <v>569</v>
      </c>
      <c r="M140" s="83"/>
      <c r="N140" s="89"/>
      <c r="O140" s="89"/>
      <c r="P140" s="117"/>
      <c r="Q140" s="117"/>
      <c r="R140" s="32">
        <f>COUNTIF(D139:D141,"2")</f>
        <v>0</v>
      </c>
      <c r="S140" s="32">
        <f>COUNTIF(G139:G141,"2")</f>
        <v>0</v>
      </c>
      <c r="T140" s="32">
        <f>COUNTIF(J139:J141,"2")</f>
        <v>0</v>
      </c>
      <c r="U140" s="32">
        <f>COUNTIF(M139:M141,"2")</f>
        <v>0</v>
      </c>
    </row>
    <row r="141" spans="1:21" ht="66" customHeight="1" x14ac:dyDescent="0.2">
      <c r="A141" s="243"/>
      <c r="B141" s="102"/>
      <c r="C141" s="43" t="s">
        <v>337</v>
      </c>
      <c r="D141" s="49">
        <v>3</v>
      </c>
      <c r="E141" s="52" t="s">
        <v>338</v>
      </c>
      <c r="F141" s="41" t="s">
        <v>339</v>
      </c>
      <c r="G141" s="51">
        <v>3</v>
      </c>
      <c r="H141" s="44" t="s">
        <v>338</v>
      </c>
      <c r="I141" s="42" t="s">
        <v>339</v>
      </c>
      <c r="J141" s="80">
        <v>3</v>
      </c>
      <c r="K141" s="87" t="s">
        <v>570</v>
      </c>
      <c r="L141" s="87" t="s">
        <v>571</v>
      </c>
      <c r="M141" s="83"/>
      <c r="N141" s="89"/>
      <c r="O141" s="89"/>
      <c r="P141" s="117"/>
      <c r="Q141" s="117"/>
      <c r="R141" s="32">
        <f>COUNTIF(D139:D141,"3")</f>
        <v>3</v>
      </c>
      <c r="S141" s="32">
        <f>COUNTIF(G139:G141,"3")</f>
        <v>3</v>
      </c>
      <c r="T141" s="32">
        <f>COUNTIF(J139:J141,"3")</f>
        <v>3</v>
      </c>
      <c r="U141" s="32">
        <f>COUNTIF(M139:M141,"3")</f>
        <v>0</v>
      </c>
    </row>
    <row r="142" spans="1:21" x14ac:dyDescent="0.2">
      <c r="R142" s="32">
        <f>COUNTIF(D139:D141,"4")</f>
        <v>0</v>
      </c>
      <c r="S142" s="32">
        <f>COUNTIF(G139:G141,"4")</f>
        <v>0</v>
      </c>
      <c r="T142" s="32">
        <f>COUNTIF(J139:J141,"4")</f>
        <v>0</v>
      </c>
    </row>
    <row r="65530" spans="2:6" ht="15" x14ac:dyDescent="0.25">
      <c r="B65530" s="252" t="s">
        <v>34</v>
      </c>
      <c r="C65530" s="252"/>
      <c r="D65530" s="252"/>
      <c r="E65530" s="252"/>
      <c r="F65530" s="76"/>
    </row>
    <row r="65531" spans="2:6" x14ac:dyDescent="0.2">
      <c r="B65531" s="257" t="s">
        <v>35</v>
      </c>
      <c r="C65531" s="257"/>
      <c r="D65531" s="257"/>
      <c r="E65531" s="257"/>
      <c r="F65531" s="118"/>
    </row>
    <row r="65532" spans="2:6" x14ac:dyDescent="0.2">
      <c r="B65532" s="257" t="s">
        <v>36</v>
      </c>
      <c r="C65532" s="257"/>
      <c r="D65532" s="257"/>
      <c r="E65532" s="257"/>
      <c r="F65532" s="118"/>
    </row>
  </sheetData>
  <mergeCells count="93">
    <mergeCell ref="B1:K1"/>
    <mergeCell ref="D2:F2"/>
    <mergeCell ref="G2:I2"/>
    <mergeCell ref="J2:L2"/>
    <mergeCell ref="J52:L52"/>
    <mergeCell ref="B18:K18"/>
    <mergeCell ref="B28:K28"/>
    <mergeCell ref="B34:K34"/>
    <mergeCell ref="D35:K35"/>
    <mergeCell ref="B45:K45"/>
    <mergeCell ref="L3:L4"/>
    <mergeCell ref="G3:G4"/>
    <mergeCell ref="B51:K51"/>
    <mergeCell ref="C67:K67"/>
    <mergeCell ref="B72:K72"/>
    <mergeCell ref="C73:K73"/>
    <mergeCell ref="B80:C80"/>
    <mergeCell ref="M2:O2"/>
    <mergeCell ref="B11:K11"/>
    <mergeCell ref="D3:D4"/>
    <mergeCell ref="E3:E4"/>
    <mergeCell ref="F3:F4"/>
    <mergeCell ref="N3:N4"/>
    <mergeCell ref="O3:O4"/>
    <mergeCell ref="I3:I4"/>
    <mergeCell ref="J3:J4"/>
    <mergeCell ref="K3:K4"/>
    <mergeCell ref="M52:O52"/>
    <mergeCell ref="M3:M4"/>
    <mergeCell ref="B65531:E65531"/>
    <mergeCell ref="B65532:E65532"/>
    <mergeCell ref="A6:A10"/>
    <mergeCell ref="A12:A17"/>
    <mergeCell ref="A19:A27"/>
    <mergeCell ref="A29:A33"/>
    <mergeCell ref="A35:A44"/>
    <mergeCell ref="A46:A50"/>
    <mergeCell ref="C121:K121"/>
    <mergeCell ref="B126:C126"/>
    <mergeCell ref="C127:K127"/>
    <mergeCell ref="B132:C132"/>
    <mergeCell ref="C133:K133"/>
    <mergeCell ref="D81:F81"/>
    <mergeCell ref="G81:I81"/>
    <mergeCell ref="J81:L81"/>
    <mergeCell ref="A73:A79"/>
    <mergeCell ref="A83:A86"/>
    <mergeCell ref="A88:A95"/>
    <mergeCell ref="C138:K138"/>
    <mergeCell ref="B65530:E65530"/>
    <mergeCell ref="B137:C137"/>
    <mergeCell ref="C113:K113"/>
    <mergeCell ref="B118:C118"/>
    <mergeCell ref="D119:F119"/>
    <mergeCell ref="G119:I119"/>
    <mergeCell ref="J119:L119"/>
    <mergeCell ref="C88:K88"/>
    <mergeCell ref="B96:C96"/>
    <mergeCell ref="C97:L97"/>
    <mergeCell ref="B100:C100"/>
    <mergeCell ref="C101:K101"/>
    <mergeCell ref="A138:A141"/>
    <mergeCell ref="B6:B10"/>
    <mergeCell ref="B12:B17"/>
    <mergeCell ref="B19:B27"/>
    <mergeCell ref="B29:B33"/>
    <mergeCell ref="B35:B44"/>
    <mergeCell ref="B46:B50"/>
    <mergeCell ref="A97:A99"/>
    <mergeCell ref="A101:A111"/>
    <mergeCell ref="A113:A117"/>
    <mergeCell ref="A121:A125"/>
    <mergeCell ref="A127:A131"/>
    <mergeCell ref="A133:A136"/>
    <mergeCell ref="A54:A59"/>
    <mergeCell ref="A61:A65"/>
    <mergeCell ref="A67:A71"/>
    <mergeCell ref="M119:O119"/>
    <mergeCell ref="B112:C112"/>
    <mergeCell ref="B119:C120"/>
    <mergeCell ref="B2:C5"/>
    <mergeCell ref="B52:C53"/>
    <mergeCell ref="B81:C82"/>
    <mergeCell ref="H3:H4"/>
    <mergeCell ref="D52:F52"/>
    <mergeCell ref="C54:K54"/>
    <mergeCell ref="B60:C60"/>
    <mergeCell ref="G52:I52"/>
    <mergeCell ref="M81:O81"/>
    <mergeCell ref="C83:K83"/>
    <mergeCell ref="B87:C87"/>
    <mergeCell ref="C61:K61"/>
    <mergeCell ref="B66:K66"/>
  </mergeCells>
  <conditionalFormatting sqref="Q7">
    <cfRule type="cellIs" dxfId="1" priority="136" stopIfTrue="1" operator="lessThan">
      <formula>$Q$7</formula>
    </cfRule>
  </conditionalFormatting>
  <conditionalFormatting sqref="D7:D10">
    <cfRule type="iconSet" priority="145">
      <iconSet iconSet="4TrafficLights">
        <cfvo type="percent" val="0"/>
        <cfvo type="num" val="1"/>
        <cfvo type="num" val="3"/>
        <cfvo type="num" val="4"/>
      </iconSet>
    </cfRule>
  </conditionalFormatting>
  <conditionalFormatting sqref="D13:D17">
    <cfRule type="iconSet" priority="141">
      <iconSet iconSet="4TrafficLights">
        <cfvo type="percent" val="0"/>
        <cfvo type="num" val="1"/>
        <cfvo type="num" val="3"/>
        <cfvo type="num" val="4"/>
      </iconSet>
    </cfRule>
  </conditionalFormatting>
  <conditionalFormatting sqref="D20:D27">
    <cfRule type="iconSet" priority="134">
      <iconSet iconSet="4TrafficLights">
        <cfvo type="percent" val="0"/>
        <cfvo type="num" val="1"/>
        <cfvo type="num" val="3"/>
        <cfvo type="num" val="4"/>
      </iconSet>
    </cfRule>
  </conditionalFormatting>
  <conditionalFormatting sqref="D30:D33">
    <cfRule type="iconSet" priority="129">
      <iconSet iconSet="4TrafficLights">
        <cfvo type="percent" val="0"/>
        <cfvo type="num" val="1"/>
        <cfvo type="num" val="3"/>
        <cfvo type="num" val="4"/>
      </iconSet>
    </cfRule>
  </conditionalFormatting>
  <conditionalFormatting sqref="D36:D44">
    <cfRule type="iconSet" priority="124">
      <iconSet iconSet="4TrafficLights">
        <cfvo type="percent" val="0"/>
        <cfvo type="num" val="1"/>
        <cfvo type="num" val="3"/>
        <cfvo type="num" val="4"/>
      </iconSet>
    </cfRule>
  </conditionalFormatting>
  <conditionalFormatting sqref="D47:D50">
    <cfRule type="iconSet" priority="119">
      <iconSet iconSet="4TrafficLights">
        <cfvo type="percent" val="0"/>
        <cfvo type="num" val="1"/>
        <cfvo type="num" val="3"/>
        <cfvo type="num" val="4"/>
      </iconSet>
    </cfRule>
  </conditionalFormatting>
  <conditionalFormatting sqref="D55:D59">
    <cfRule type="iconSet" priority="114">
      <iconSet iconSet="4TrafficLights">
        <cfvo type="percent" val="0"/>
        <cfvo type="num" val="1"/>
        <cfvo type="num" val="3"/>
        <cfvo type="num" val="4"/>
      </iconSet>
    </cfRule>
  </conditionalFormatting>
  <conditionalFormatting sqref="D62:D65">
    <cfRule type="iconSet" priority="108">
      <iconSet iconSet="4TrafficLights">
        <cfvo type="percent" val="0"/>
        <cfvo type="num" val="1"/>
        <cfvo type="num" val="3"/>
        <cfvo type="num" val="4"/>
      </iconSet>
    </cfRule>
  </conditionalFormatting>
  <conditionalFormatting sqref="D68:D71">
    <cfRule type="iconSet" priority="86">
      <iconSet iconSet="4TrafficLights">
        <cfvo type="percent" val="0"/>
        <cfvo type="num" val="1"/>
        <cfvo type="num" val="3"/>
        <cfvo type="num" val="4"/>
      </iconSet>
    </cfRule>
  </conditionalFormatting>
  <conditionalFormatting sqref="D74:D79">
    <cfRule type="iconSet" priority="69">
      <iconSet iconSet="4TrafficLights">
        <cfvo type="percent" val="0"/>
        <cfvo type="num" val="1"/>
        <cfvo type="num" val="3"/>
        <cfvo type="num" val="4"/>
      </iconSet>
    </cfRule>
  </conditionalFormatting>
  <conditionalFormatting sqref="D84:D86">
    <cfRule type="iconSet" priority="52">
      <iconSet iconSet="4TrafficLights">
        <cfvo type="percent" val="0"/>
        <cfvo type="num" val="1"/>
        <cfvo type="num" val="3"/>
        <cfvo type="num" val="4"/>
      </iconSet>
    </cfRule>
  </conditionalFormatting>
  <conditionalFormatting sqref="D89:D95">
    <cfRule type="iconSet" priority="49">
      <iconSet iconSet="4TrafficLights">
        <cfvo type="percent" val="0"/>
        <cfvo type="num" val="1"/>
        <cfvo type="num" val="3"/>
        <cfvo type="num" val="4"/>
      </iconSet>
    </cfRule>
  </conditionalFormatting>
  <conditionalFormatting sqref="D98:D99">
    <cfRule type="iconSet" priority="46">
      <iconSet iconSet="4TrafficLights">
        <cfvo type="percent" val="0"/>
        <cfvo type="num" val="1"/>
        <cfvo type="num" val="3"/>
        <cfvo type="num" val="4"/>
      </iconSet>
    </cfRule>
  </conditionalFormatting>
  <conditionalFormatting sqref="D102:D111">
    <cfRule type="iconSet" priority="43">
      <iconSet iconSet="4TrafficLights">
        <cfvo type="percent" val="0"/>
        <cfvo type="num" val="1"/>
        <cfvo type="num" val="3"/>
        <cfvo type="num" val="4"/>
      </iconSet>
    </cfRule>
  </conditionalFormatting>
  <conditionalFormatting sqref="D114:D117">
    <cfRule type="iconSet" priority="40">
      <iconSet iconSet="4TrafficLights">
        <cfvo type="percent" val="0"/>
        <cfvo type="num" val="1"/>
        <cfvo type="num" val="3"/>
        <cfvo type="num" val="4"/>
      </iconSet>
    </cfRule>
  </conditionalFormatting>
  <conditionalFormatting sqref="D122:D125">
    <cfRule type="iconSet" priority="37">
      <iconSet iconSet="4TrafficLights">
        <cfvo type="percent" val="0"/>
        <cfvo type="num" val="1"/>
        <cfvo type="num" val="3"/>
        <cfvo type="num" val="4"/>
      </iconSet>
    </cfRule>
  </conditionalFormatting>
  <conditionalFormatting sqref="D128:D131">
    <cfRule type="iconSet" priority="34">
      <iconSet iconSet="4TrafficLights">
        <cfvo type="percent" val="0"/>
        <cfvo type="num" val="1"/>
        <cfvo type="num" val="3"/>
        <cfvo type="num" val="4"/>
      </iconSet>
    </cfRule>
  </conditionalFormatting>
  <conditionalFormatting sqref="D134:D136">
    <cfRule type="iconSet" priority="25">
      <iconSet iconSet="4TrafficLights">
        <cfvo type="percent" val="0"/>
        <cfvo type="num" val="1"/>
        <cfvo type="num" val="3"/>
        <cfvo type="num" val="4"/>
      </iconSet>
    </cfRule>
    <cfRule type="iconSet" priority="31">
      <iconSet iconSet="4TrafficLights">
        <cfvo type="percent" val="0"/>
        <cfvo type="num" val="1"/>
        <cfvo type="num" val="3"/>
        <cfvo type="num" val="4"/>
      </iconSet>
    </cfRule>
  </conditionalFormatting>
  <conditionalFormatting sqref="D139:D141">
    <cfRule type="iconSet" priority="28">
      <iconSet iconSet="4TrafficLights">
        <cfvo type="percent" val="0"/>
        <cfvo type="num" val="1"/>
        <cfvo type="num" val="3"/>
        <cfvo type="num" val="4"/>
      </iconSet>
    </cfRule>
  </conditionalFormatting>
  <conditionalFormatting sqref="G7:G10">
    <cfRule type="iconSet" priority="143">
      <iconSet iconSet="4TrafficLights">
        <cfvo type="percent" val="0"/>
        <cfvo type="num" val="1"/>
        <cfvo type="num" val="3"/>
        <cfvo type="num" val="4"/>
      </iconSet>
    </cfRule>
  </conditionalFormatting>
  <conditionalFormatting sqref="G13:G17">
    <cfRule type="iconSet" priority="140">
      <iconSet iconSet="4TrafficLights">
        <cfvo type="percent" val="0"/>
        <cfvo type="num" val="1"/>
        <cfvo type="num" val="3"/>
        <cfvo type="num" val="4"/>
      </iconSet>
    </cfRule>
  </conditionalFormatting>
  <conditionalFormatting sqref="G20:G27">
    <cfRule type="iconSet" priority="133">
      <iconSet iconSet="4TrafficLights">
        <cfvo type="percent" val="0"/>
        <cfvo type="num" val="1"/>
        <cfvo type="num" val="3"/>
        <cfvo type="num" val="4"/>
      </iconSet>
    </cfRule>
  </conditionalFormatting>
  <conditionalFormatting sqref="G30:G33">
    <cfRule type="iconSet" priority="128">
      <iconSet iconSet="4TrafficLights">
        <cfvo type="percent" val="0"/>
        <cfvo type="num" val="1"/>
        <cfvo type="num" val="3"/>
        <cfvo type="num" val="4"/>
      </iconSet>
    </cfRule>
  </conditionalFormatting>
  <conditionalFormatting sqref="G36:G44">
    <cfRule type="iconSet" priority="123">
      <iconSet iconSet="4TrafficLights">
        <cfvo type="percent" val="0"/>
        <cfvo type="num" val="1"/>
        <cfvo type="num" val="3"/>
        <cfvo type="num" val="4"/>
      </iconSet>
    </cfRule>
  </conditionalFormatting>
  <conditionalFormatting sqref="G47:G50">
    <cfRule type="iconSet" priority="118">
      <iconSet iconSet="4TrafficLights">
        <cfvo type="percent" val="0"/>
        <cfvo type="num" val="1"/>
        <cfvo type="num" val="3"/>
        <cfvo type="num" val="4"/>
      </iconSet>
    </cfRule>
  </conditionalFormatting>
  <conditionalFormatting sqref="G55:G59">
    <cfRule type="iconSet" priority="112">
      <iconSet iconSet="4TrafficLights">
        <cfvo type="percent" val="0"/>
        <cfvo type="num" val="1"/>
        <cfvo type="num" val="3"/>
        <cfvo type="num" val="4"/>
      </iconSet>
    </cfRule>
  </conditionalFormatting>
  <conditionalFormatting sqref="G62:G65">
    <cfRule type="iconSet" priority="106">
      <iconSet iconSet="4TrafficLights">
        <cfvo type="percent" val="0"/>
        <cfvo type="num" val="1"/>
        <cfvo type="num" val="3"/>
        <cfvo type="num" val="4"/>
      </iconSet>
    </cfRule>
  </conditionalFormatting>
  <conditionalFormatting sqref="G68:G71">
    <cfRule type="iconSet" priority="84">
      <iconSet iconSet="4TrafficLights">
        <cfvo type="percent" val="0"/>
        <cfvo type="num" val="1"/>
        <cfvo type="num" val="3"/>
        <cfvo type="num" val="4"/>
      </iconSet>
    </cfRule>
  </conditionalFormatting>
  <conditionalFormatting sqref="G74:G79">
    <cfRule type="iconSet" priority="67">
      <iconSet iconSet="4TrafficLights">
        <cfvo type="percent" val="0"/>
        <cfvo type="num" val="1"/>
        <cfvo type="num" val="3"/>
        <cfvo type="num" val="4"/>
      </iconSet>
    </cfRule>
  </conditionalFormatting>
  <conditionalFormatting sqref="G84:G86">
    <cfRule type="iconSet" priority="51">
      <iconSet iconSet="4TrafficLights">
        <cfvo type="percent" val="0"/>
        <cfvo type="num" val="1"/>
        <cfvo type="num" val="3"/>
        <cfvo type="num" val="4"/>
      </iconSet>
    </cfRule>
  </conditionalFormatting>
  <conditionalFormatting sqref="G122:G125">
    <cfRule type="iconSet" priority="36">
      <iconSet iconSet="4TrafficLights">
        <cfvo type="percent" val="0"/>
        <cfvo type="num" val="1"/>
        <cfvo type="num" val="3"/>
        <cfvo type="num" val="4"/>
      </iconSet>
    </cfRule>
  </conditionalFormatting>
  <conditionalFormatting sqref="G128:G131">
    <cfRule type="iconSet" priority="33">
      <iconSet iconSet="4TrafficLights">
        <cfvo type="percent" val="0"/>
        <cfvo type="num" val="1"/>
        <cfvo type="num" val="3"/>
        <cfvo type="num" val="4"/>
      </iconSet>
    </cfRule>
  </conditionalFormatting>
  <conditionalFormatting sqref="G134:G136">
    <cfRule type="iconSet" priority="30">
      <iconSet iconSet="4TrafficLights">
        <cfvo type="percent" val="0"/>
        <cfvo type="num" val="1"/>
        <cfvo type="num" val="3"/>
        <cfvo type="num" val="4"/>
      </iconSet>
    </cfRule>
  </conditionalFormatting>
  <conditionalFormatting sqref="G139:G141">
    <cfRule type="iconSet" priority="27">
      <iconSet iconSet="4TrafficLights">
        <cfvo type="percent" val="0"/>
        <cfvo type="num" val="1"/>
        <cfvo type="num" val="3"/>
        <cfvo type="num" val="4"/>
      </iconSet>
    </cfRule>
  </conditionalFormatting>
  <conditionalFormatting sqref="J7:J10">
    <cfRule type="iconSet" priority="142">
      <iconSet iconSet="4TrafficLights">
        <cfvo type="percent" val="0"/>
        <cfvo type="num" val="1"/>
        <cfvo type="num" val="3"/>
        <cfvo type="num" val="4"/>
      </iconSet>
    </cfRule>
  </conditionalFormatting>
  <conditionalFormatting sqref="J13:J17">
    <cfRule type="iconSet" priority="139">
      <iconSet iconSet="4TrafficLights">
        <cfvo type="percent" val="0"/>
        <cfvo type="num" val="1"/>
        <cfvo type="num" val="3"/>
        <cfvo type="num" val="4"/>
      </iconSet>
    </cfRule>
  </conditionalFormatting>
  <conditionalFormatting sqref="J20:J27">
    <cfRule type="iconSet" priority="130">
      <iconSet iconSet="4TrafficLights">
        <cfvo type="percent" val="0"/>
        <cfvo type="num" val="1"/>
        <cfvo type="num" val="3"/>
        <cfvo type="num" val="4"/>
      </iconSet>
    </cfRule>
  </conditionalFormatting>
  <conditionalFormatting sqref="J30:J33">
    <cfRule type="iconSet" priority="125">
      <iconSet iconSet="4TrafficLights">
        <cfvo type="percent" val="0"/>
        <cfvo type="num" val="1"/>
        <cfvo type="num" val="3"/>
        <cfvo type="num" val="4"/>
      </iconSet>
    </cfRule>
  </conditionalFormatting>
  <conditionalFormatting sqref="J36:J44">
    <cfRule type="iconSet" priority="120">
      <iconSet iconSet="4TrafficLights">
        <cfvo type="percent" val="0"/>
        <cfvo type="num" val="1"/>
        <cfvo type="num" val="3"/>
        <cfvo type="num" val="4"/>
      </iconSet>
    </cfRule>
  </conditionalFormatting>
  <conditionalFormatting sqref="J47:J50">
    <cfRule type="iconSet" priority="115">
      <iconSet iconSet="4TrafficLights">
        <cfvo type="percent" val="0"/>
        <cfvo type="num" val="1"/>
        <cfvo type="num" val="3"/>
        <cfvo type="num" val="4"/>
      </iconSet>
    </cfRule>
  </conditionalFormatting>
  <conditionalFormatting sqref="J55:J59">
    <cfRule type="iconSet" priority="110">
      <iconSet iconSet="4TrafficLights">
        <cfvo type="percent" val="0"/>
        <cfvo type="num" val="1"/>
        <cfvo type="num" val="3"/>
        <cfvo type="num" val="4"/>
      </iconSet>
    </cfRule>
  </conditionalFormatting>
  <conditionalFormatting sqref="J62:J65">
    <cfRule type="iconSet" priority="104">
      <iconSet iconSet="4TrafficLights">
        <cfvo type="percent" val="0"/>
        <cfvo type="num" val="1"/>
        <cfvo type="num" val="3"/>
        <cfvo type="num" val="4"/>
      </iconSet>
    </cfRule>
  </conditionalFormatting>
  <conditionalFormatting sqref="J68:J71">
    <cfRule type="iconSet" priority="82">
      <iconSet iconSet="4TrafficLights">
        <cfvo type="percent" val="0"/>
        <cfvo type="num" val="1"/>
        <cfvo type="num" val="3"/>
        <cfvo type="num" val="4"/>
      </iconSet>
    </cfRule>
  </conditionalFormatting>
  <conditionalFormatting sqref="J74:J79">
    <cfRule type="iconSet" priority="65">
      <iconSet iconSet="4TrafficLights">
        <cfvo type="percent" val="0"/>
        <cfvo type="num" val="1"/>
        <cfvo type="num" val="3"/>
        <cfvo type="num" val="4"/>
      </iconSet>
    </cfRule>
  </conditionalFormatting>
  <conditionalFormatting sqref="J84:J86">
    <cfRule type="iconSet" priority="50">
      <iconSet iconSet="4TrafficLights">
        <cfvo type="percent" val="0"/>
        <cfvo type="num" val="1"/>
        <cfvo type="num" val="3"/>
        <cfvo type="num" val="4"/>
      </iconSet>
    </cfRule>
  </conditionalFormatting>
  <conditionalFormatting sqref="J89:J95">
    <cfRule type="iconSet" priority="47">
      <iconSet iconSet="4TrafficLights">
        <cfvo type="percent" val="0"/>
        <cfvo type="num" val="1"/>
        <cfvo type="num" val="3"/>
        <cfvo type="num" val="4"/>
      </iconSet>
    </cfRule>
  </conditionalFormatting>
  <conditionalFormatting sqref="J98:J99">
    <cfRule type="iconSet" priority="44">
      <iconSet iconSet="4TrafficLights">
        <cfvo type="percent" val="0"/>
        <cfvo type="num" val="1"/>
        <cfvo type="num" val="3"/>
        <cfvo type="num" val="4"/>
      </iconSet>
    </cfRule>
  </conditionalFormatting>
  <conditionalFormatting sqref="J102:J111">
    <cfRule type="iconSet" priority="41">
      <iconSet iconSet="4TrafficLights">
        <cfvo type="percent" val="0"/>
        <cfvo type="num" val="1"/>
        <cfvo type="num" val="3"/>
        <cfvo type="num" val="4"/>
      </iconSet>
    </cfRule>
  </conditionalFormatting>
  <conditionalFormatting sqref="J114:J117">
    <cfRule type="iconSet" priority="38">
      <iconSet iconSet="4TrafficLights">
        <cfvo type="percent" val="0"/>
        <cfvo type="num" val="1"/>
        <cfvo type="num" val="3"/>
        <cfvo type="num" val="4"/>
      </iconSet>
    </cfRule>
  </conditionalFormatting>
  <conditionalFormatting sqref="J122:J125">
    <cfRule type="iconSet" priority="35">
      <iconSet iconSet="4TrafficLights">
        <cfvo type="percent" val="0"/>
        <cfvo type="num" val="1"/>
        <cfvo type="num" val="3"/>
        <cfvo type="num" val="4"/>
      </iconSet>
    </cfRule>
  </conditionalFormatting>
  <conditionalFormatting sqref="J128:J131">
    <cfRule type="iconSet" priority="32">
      <iconSet iconSet="4TrafficLights">
        <cfvo type="percent" val="0"/>
        <cfvo type="num" val="1"/>
        <cfvo type="num" val="3"/>
        <cfvo type="num" val="4"/>
      </iconSet>
    </cfRule>
  </conditionalFormatting>
  <conditionalFormatting sqref="J134:J136">
    <cfRule type="iconSet" priority="29">
      <iconSet iconSet="4TrafficLights">
        <cfvo type="percent" val="0"/>
        <cfvo type="num" val="1"/>
        <cfvo type="num" val="3"/>
        <cfvo type="num" val="4"/>
      </iconSet>
    </cfRule>
  </conditionalFormatting>
  <conditionalFormatting sqref="J139:J141">
    <cfRule type="iconSet" priority="26">
      <iconSet iconSet="4TrafficLights">
        <cfvo type="percent" val="0"/>
        <cfvo type="num" val="1"/>
        <cfvo type="num" val="3"/>
        <cfvo type="num" val="4"/>
      </iconSet>
    </cfRule>
  </conditionalFormatting>
  <conditionalFormatting sqref="M7:M10">
    <cfRule type="iconSet" priority="24">
      <iconSet iconSet="4TrafficLights">
        <cfvo type="percent" val="0"/>
        <cfvo type="num" val="1"/>
        <cfvo type="num" val="3"/>
        <cfvo type="num" val="4"/>
      </iconSet>
    </cfRule>
  </conditionalFormatting>
  <conditionalFormatting sqref="M13:M17">
    <cfRule type="iconSet" priority="23">
      <iconSet iconSet="4TrafficLights">
        <cfvo type="percent" val="0"/>
        <cfvo type="num" val="1"/>
        <cfvo type="num" val="3"/>
        <cfvo type="num" val="4"/>
      </iconSet>
    </cfRule>
  </conditionalFormatting>
  <conditionalFormatting sqref="M20:M27">
    <cfRule type="iconSet" priority="22">
      <iconSet iconSet="4TrafficLights">
        <cfvo type="percent" val="0"/>
        <cfvo type="num" val="1"/>
        <cfvo type="num" val="3"/>
        <cfvo type="num" val="4"/>
      </iconSet>
    </cfRule>
  </conditionalFormatting>
  <conditionalFormatting sqref="M30:M33">
    <cfRule type="iconSet" priority="21">
      <iconSet iconSet="4TrafficLights">
        <cfvo type="percent" val="0"/>
        <cfvo type="num" val="1"/>
        <cfvo type="num" val="3"/>
        <cfvo type="num" val="4"/>
      </iconSet>
    </cfRule>
  </conditionalFormatting>
  <conditionalFormatting sqref="M36:M44">
    <cfRule type="iconSet" priority="20">
      <iconSet iconSet="4TrafficLights">
        <cfvo type="percent" val="0"/>
        <cfvo type="num" val="1"/>
        <cfvo type="num" val="3"/>
        <cfvo type="num" val="4"/>
      </iconSet>
    </cfRule>
  </conditionalFormatting>
  <conditionalFormatting sqref="M47:M50">
    <cfRule type="iconSet" priority="19">
      <iconSet iconSet="4TrafficLights">
        <cfvo type="percent" val="0"/>
        <cfvo type="num" val="1"/>
        <cfvo type="num" val="3"/>
        <cfvo type="num" val="4"/>
      </iconSet>
    </cfRule>
  </conditionalFormatting>
  <conditionalFormatting sqref="M55:M59">
    <cfRule type="iconSet" priority="18">
      <iconSet iconSet="4TrafficLights">
        <cfvo type="percent" val="0"/>
        <cfvo type="num" val="1"/>
        <cfvo type="num" val="3"/>
        <cfvo type="num" val="4"/>
      </iconSet>
    </cfRule>
  </conditionalFormatting>
  <conditionalFormatting sqref="M62:M65">
    <cfRule type="iconSet" priority="17">
      <iconSet iconSet="4TrafficLights">
        <cfvo type="percent" val="0"/>
        <cfvo type="num" val="1"/>
        <cfvo type="num" val="3"/>
        <cfvo type="num" val="4"/>
      </iconSet>
    </cfRule>
  </conditionalFormatting>
  <conditionalFormatting sqref="M68:M71">
    <cfRule type="iconSet" priority="16">
      <iconSet iconSet="4TrafficLights">
        <cfvo type="percent" val="0"/>
        <cfvo type="num" val="1"/>
        <cfvo type="num" val="3"/>
        <cfvo type="num" val="4"/>
      </iconSet>
    </cfRule>
  </conditionalFormatting>
  <conditionalFormatting sqref="M74:M79">
    <cfRule type="iconSet" priority="15">
      <iconSet iconSet="4TrafficLights">
        <cfvo type="percent" val="0"/>
        <cfvo type="num" val="1"/>
        <cfvo type="num" val="3"/>
        <cfvo type="num" val="4"/>
      </iconSet>
    </cfRule>
  </conditionalFormatting>
  <conditionalFormatting sqref="M84:M86">
    <cfRule type="iconSet" priority="14">
      <iconSet iconSet="4TrafficLights">
        <cfvo type="percent" val="0"/>
        <cfvo type="num" val="1"/>
        <cfvo type="num" val="3"/>
        <cfvo type="num" val="4"/>
      </iconSet>
    </cfRule>
  </conditionalFormatting>
  <conditionalFormatting sqref="M89:M95">
    <cfRule type="iconSet" priority="13">
      <iconSet iconSet="4TrafficLights">
        <cfvo type="percent" val="0"/>
        <cfvo type="num" val="1"/>
        <cfvo type="num" val="3"/>
        <cfvo type="num" val="4"/>
      </iconSet>
    </cfRule>
  </conditionalFormatting>
  <conditionalFormatting sqref="M98:M99">
    <cfRule type="iconSet" priority="12">
      <iconSet iconSet="4TrafficLights">
        <cfvo type="percent" val="0"/>
        <cfvo type="num" val="1"/>
        <cfvo type="num" val="3"/>
        <cfvo type="num" val="4"/>
      </iconSet>
    </cfRule>
  </conditionalFormatting>
  <conditionalFormatting sqref="M102:M111">
    <cfRule type="iconSet" priority="11">
      <iconSet iconSet="4TrafficLights">
        <cfvo type="percent" val="0"/>
        <cfvo type="num" val="1"/>
        <cfvo type="num" val="3"/>
        <cfvo type="num" val="4"/>
      </iconSet>
    </cfRule>
  </conditionalFormatting>
  <conditionalFormatting sqref="M114:M117">
    <cfRule type="iconSet" priority="10">
      <iconSet iconSet="4TrafficLights">
        <cfvo type="percent" val="0"/>
        <cfvo type="num" val="1"/>
        <cfvo type="num" val="3"/>
        <cfvo type="num" val="4"/>
      </iconSet>
    </cfRule>
  </conditionalFormatting>
  <conditionalFormatting sqref="M122:M125">
    <cfRule type="iconSet" priority="9">
      <iconSet iconSet="4TrafficLights">
        <cfvo type="percent" val="0"/>
        <cfvo type="num" val="1"/>
        <cfvo type="num" val="3"/>
        <cfvo type="num" val="4"/>
      </iconSet>
    </cfRule>
  </conditionalFormatting>
  <conditionalFormatting sqref="M128:M131">
    <cfRule type="iconSet" priority="8">
      <iconSet iconSet="4TrafficLights">
        <cfvo type="percent" val="0"/>
        <cfvo type="num" val="1"/>
        <cfvo type="num" val="3"/>
        <cfvo type="num" val="4"/>
      </iconSet>
    </cfRule>
  </conditionalFormatting>
  <conditionalFormatting sqref="M134:M136">
    <cfRule type="iconSet" priority="7">
      <iconSet iconSet="4TrafficLights">
        <cfvo type="percent" val="0"/>
        <cfvo type="num" val="1"/>
        <cfvo type="num" val="3"/>
        <cfvo type="num" val="4"/>
      </iconSet>
    </cfRule>
  </conditionalFormatting>
  <conditionalFormatting sqref="M139:M141">
    <cfRule type="iconSet" priority="6">
      <iconSet iconSet="4TrafficLights">
        <cfvo type="percent" val="0"/>
        <cfvo type="num" val="1"/>
        <cfvo type="num" val="3"/>
        <cfvo type="num" val="4"/>
      </iconSet>
    </cfRule>
  </conditionalFormatting>
  <conditionalFormatting sqref="P7:P9">
    <cfRule type="iconSet" priority="135">
      <iconSet iconSet="3Flags">
        <cfvo type="percent" val="0"/>
        <cfvo type="num" val="0"/>
        <cfvo type="num" val="1" gte="0"/>
      </iconSet>
    </cfRule>
  </conditionalFormatting>
  <conditionalFormatting sqref="G89:G93">
    <cfRule type="iconSet" priority="5">
      <iconSet iconSet="4TrafficLights">
        <cfvo type="percent" val="0"/>
        <cfvo type="num" val="1"/>
        <cfvo type="num" val="3"/>
        <cfvo type="num" val="4"/>
      </iconSet>
    </cfRule>
  </conditionalFormatting>
  <conditionalFormatting sqref="G94:G95">
    <cfRule type="iconSet" priority="4">
      <iconSet iconSet="4TrafficLights">
        <cfvo type="percent" val="0"/>
        <cfvo type="num" val="1"/>
        <cfvo type="num" val="3"/>
        <cfvo type="num" val="4"/>
      </iconSet>
    </cfRule>
  </conditionalFormatting>
  <conditionalFormatting sqref="G98:G99">
    <cfRule type="iconSet" priority="3">
      <iconSet iconSet="4TrafficLights">
        <cfvo type="percent" val="0"/>
        <cfvo type="num" val="1"/>
        <cfvo type="num" val="3"/>
        <cfvo type="num" val="4"/>
      </iconSet>
    </cfRule>
  </conditionalFormatting>
  <conditionalFormatting sqref="G102:G111">
    <cfRule type="iconSet" priority="2">
      <iconSet iconSet="4TrafficLights">
        <cfvo type="percent" val="0"/>
        <cfvo type="num" val="1"/>
        <cfvo type="num" val="3"/>
        <cfvo type="num" val="4"/>
      </iconSet>
    </cfRule>
  </conditionalFormatting>
  <conditionalFormatting sqref="G114:G117">
    <cfRule type="iconSet" priority="1">
      <iconSet iconSet="4TrafficLights">
        <cfvo type="percent" val="0"/>
        <cfvo type="num" val="1"/>
        <cfvo type="num" val="3"/>
        <cfvo type="num" val="4"/>
      </iconSet>
    </cfRule>
  </conditionalFormatting>
  <dataValidations count="1">
    <dataValidation type="list" allowBlank="1" showInputMessage="1" showErrorMessage="1" sqref="D7:D10 D13:D17 D20:D27 D30:D33 D36:D44 D47:D50 D55:D59 D62:D65 D68:D71 D74:D79 D84:D86 D89:D95 D98:D99 D102:D111 D114:D117 D122:D125 D128:D131 D134:D136 D139:D141 G7:G10 G13:G17 G20:G27 G30:G33 G36:G44 G47:G50 G55:G59 G62:G65 G68:G71 G74:G79 G84:G86 M139:M141 G89:G95 G98:G99 G102:G111 G122:G125 G128:G131 G134:G136 G139:G141 J7:J10 J13:J17 J20:J27 J30:J33 J36:J44 J47:J50 J55:J59 J62:J65 J68:J71 J74:J79 J84:J86 J89:J95 J98:J99 J102:J111 J114:J117 J122:J125 J128:J131 J134:J136 J139:J141 M7:M10 M13:M17 M20:M27 M30:M33 M36:M44 M47:M50 M55:M59 M62:M65 M68:M71 M74:M79 M84:M86 M89:M95 M98:M99 M102:M111 M114:M117 M122:M125 M128:M131 M134:M136 G114:G117">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5497"/>
  <sheetViews>
    <sheetView showGridLines="0" topLeftCell="J6" zoomScale="80" workbookViewId="0">
      <selection activeCell="H2" sqref="H2:K2"/>
    </sheetView>
  </sheetViews>
  <sheetFormatPr baseColWidth="10" defaultColWidth="9.140625" defaultRowHeight="15" x14ac:dyDescent="0.2"/>
  <cols>
    <col min="1" max="1" width="1.42578125" style="2" customWidth="1"/>
    <col min="2" max="2" width="34.710937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2.140625" style="2" customWidth="1"/>
    <col min="18" max="21" width="7.7109375" style="2" customWidth="1"/>
    <col min="22" max="27" width="9.140625" style="2" customWidth="1"/>
    <col min="28" max="28" width="2" style="2" customWidth="1"/>
    <col min="29" max="33" width="9.140625" style="2" customWidth="1"/>
    <col min="34" max="34" width="1.85546875" style="2" customWidth="1"/>
    <col min="35" max="16384" width="9.140625" style="2"/>
  </cols>
  <sheetData>
    <row r="1" spans="2:45" ht="6" customHeight="1" x14ac:dyDescent="0.2"/>
    <row r="2" spans="2:45" ht="22.5" customHeight="1" x14ac:dyDescent="0.2">
      <c r="B2" s="303" t="s">
        <v>40</v>
      </c>
      <c r="C2" s="294" t="s">
        <v>41</v>
      </c>
      <c r="D2" s="294"/>
      <c r="E2" s="294"/>
      <c r="F2" s="294"/>
      <c r="G2" s="3"/>
      <c r="H2" s="295" t="s">
        <v>43</v>
      </c>
      <c r="I2" s="295"/>
      <c r="J2" s="295"/>
      <c r="K2" s="295"/>
      <c r="L2" s="18"/>
      <c r="M2" s="296" t="s">
        <v>43</v>
      </c>
      <c r="N2" s="296"/>
      <c r="O2" s="296"/>
      <c r="P2" s="296"/>
      <c r="Q2" s="31"/>
      <c r="R2" s="297" t="s">
        <v>43</v>
      </c>
      <c r="S2" s="297"/>
      <c r="T2" s="297"/>
      <c r="U2" s="297"/>
      <c r="V2" s="283"/>
      <c r="W2" s="20"/>
      <c r="X2" s="20"/>
      <c r="Y2" s="20"/>
      <c r="Z2" s="20"/>
      <c r="AA2" s="20"/>
      <c r="AB2" s="20"/>
      <c r="AC2" s="20"/>
      <c r="AD2" s="20"/>
      <c r="AE2" s="20"/>
      <c r="AF2" s="20"/>
      <c r="AG2" s="20"/>
      <c r="AH2" s="20"/>
      <c r="AI2" s="20"/>
      <c r="AJ2" s="20"/>
      <c r="AK2" s="20"/>
      <c r="AL2" s="20"/>
      <c r="AM2" s="20"/>
      <c r="AN2" s="20"/>
      <c r="AO2" s="20"/>
      <c r="AP2" s="20"/>
      <c r="AQ2" s="20"/>
      <c r="AR2" s="20"/>
      <c r="AS2" s="20"/>
    </row>
    <row r="3" spans="2:45" ht="24.75" customHeight="1" x14ac:dyDescent="0.2">
      <c r="B3" s="304"/>
      <c r="C3" s="4">
        <v>1</v>
      </c>
      <c r="D3" s="4">
        <v>2</v>
      </c>
      <c r="E3" s="5">
        <v>3</v>
      </c>
      <c r="F3" s="6">
        <v>4</v>
      </c>
      <c r="G3" s="305"/>
      <c r="H3" s="4">
        <v>1</v>
      </c>
      <c r="I3" s="4">
        <v>2</v>
      </c>
      <c r="J3" s="5">
        <v>3</v>
      </c>
      <c r="K3" s="6">
        <v>4</v>
      </c>
      <c r="L3" s="307"/>
      <c r="M3" s="4">
        <v>1</v>
      </c>
      <c r="N3" s="4">
        <v>2</v>
      </c>
      <c r="O3" s="5">
        <v>3</v>
      </c>
      <c r="P3" s="6">
        <v>4</v>
      </c>
      <c r="Q3" s="31"/>
      <c r="R3" s="4">
        <v>1</v>
      </c>
      <c r="S3" s="4">
        <v>2</v>
      </c>
      <c r="T3" s="5">
        <v>3</v>
      </c>
      <c r="U3" s="6">
        <v>4</v>
      </c>
      <c r="V3" s="283"/>
      <c r="W3" s="20"/>
      <c r="X3" s="20"/>
      <c r="Y3" s="20"/>
      <c r="Z3" s="20"/>
      <c r="AA3" s="20"/>
      <c r="AB3" s="20"/>
      <c r="AC3" s="20"/>
      <c r="AD3" s="20"/>
      <c r="AE3" s="20"/>
      <c r="AF3" s="20"/>
      <c r="AG3" s="20"/>
      <c r="AH3" s="20"/>
      <c r="AI3" s="20"/>
      <c r="AJ3" s="20"/>
      <c r="AK3" s="20"/>
      <c r="AL3" s="20"/>
      <c r="AM3" s="20"/>
      <c r="AN3" s="20"/>
      <c r="AO3" s="20"/>
      <c r="AP3" s="20"/>
      <c r="AQ3" s="20"/>
      <c r="AR3" s="20"/>
      <c r="AS3" s="20"/>
    </row>
    <row r="4" spans="2:45" ht="38.1" customHeight="1" x14ac:dyDescent="0.2">
      <c r="B4" s="27" t="s">
        <v>47</v>
      </c>
      <c r="C4" s="8">
        <f>Autoevaluación!R7/SUM(Autoevaluación!R7:R10)</f>
        <v>0</v>
      </c>
      <c r="D4" s="9">
        <f>Autoevaluación!R8/SUM(Autoevaluación!R7:R10)</f>
        <v>0</v>
      </c>
      <c r="E4" s="9">
        <f>Autoevaluación!R9/SUM(Autoevaluación!R7:R10)</f>
        <v>0.75</v>
      </c>
      <c r="F4" s="9">
        <f>Autoevaluación!R10/SUM(Autoevaluación!R7:R10)</f>
        <v>0.25</v>
      </c>
      <c r="G4" s="306"/>
      <c r="H4" s="9">
        <f>Autoevaluación!S7/SUM(Autoevaluación!S7:S10)</f>
        <v>0</v>
      </c>
      <c r="I4" s="9">
        <f>Autoevaluación!S8/SUM(Autoevaluación!S7:S10)</f>
        <v>0</v>
      </c>
      <c r="J4" s="9">
        <f>Autoevaluación!S9/SUM(Autoevaluación!S7:S10)</f>
        <v>0.75</v>
      </c>
      <c r="K4" s="9">
        <f>Autoevaluación!S10/SUM(Autoevaluación!S7:S10)</f>
        <v>0.25</v>
      </c>
      <c r="L4" s="308"/>
      <c r="M4" s="9">
        <f>Autoevaluación!T7/SUM(Autoevaluación!T7:T10)</f>
        <v>0</v>
      </c>
      <c r="N4" s="9">
        <f>Autoevaluación!T8/SUM(Autoevaluación!T7:T10)</f>
        <v>0</v>
      </c>
      <c r="O4" s="9">
        <f>Autoevaluación!T9/SUM(Autoevaluación!T7:T10)</f>
        <v>0.75</v>
      </c>
      <c r="P4" s="9">
        <f>Autoevaluación!T10/SUM(Autoevaluación!T7:T10)</f>
        <v>0.25</v>
      </c>
      <c r="Q4" s="22"/>
      <c r="R4" s="9" t="e">
        <f>Autoevaluación!U7/SUM(Autoevaluación!U7:U10)</f>
        <v>#DIV/0!</v>
      </c>
      <c r="S4" s="9" t="e">
        <f>Autoevaluación!U8/SUM(Autoevaluación!U7:U10)</f>
        <v>#DIV/0!</v>
      </c>
      <c r="T4" s="9" t="e">
        <f>Autoevaluación!U9/SUM(Autoevaluación!U7:U10)</f>
        <v>#DIV/0!</v>
      </c>
      <c r="U4" s="9" t="e">
        <f>Autoevaluación!U10/SUM(Autoevaluación!U7:U10)</f>
        <v>#DIV/0!</v>
      </c>
      <c r="V4" s="20"/>
      <c r="W4" s="20"/>
      <c r="X4" s="20"/>
      <c r="Y4" s="20"/>
      <c r="Z4" s="20"/>
      <c r="AA4" s="20"/>
      <c r="AB4" s="20"/>
      <c r="AC4" s="20"/>
      <c r="AD4" s="20"/>
      <c r="AE4" s="20"/>
      <c r="AF4" s="20"/>
      <c r="AG4" s="20"/>
      <c r="AH4" s="20"/>
      <c r="AI4" s="20"/>
      <c r="AJ4" s="20"/>
      <c r="AK4" s="20"/>
      <c r="AL4" s="20"/>
      <c r="AM4" s="20"/>
      <c r="AN4" s="20"/>
      <c r="AO4" s="20"/>
      <c r="AP4" s="20"/>
      <c r="AQ4" s="20"/>
      <c r="AR4" s="20"/>
      <c r="AS4" s="20"/>
    </row>
    <row r="5" spans="2:45" ht="38.1" customHeight="1" x14ac:dyDescent="0.2">
      <c r="B5" s="27" t="s">
        <v>59</v>
      </c>
      <c r="C5" s="8">
        <f>Autoevaluación!R13/SUM(Autoevaluación!R13:R16)</f>
        <v>0</v>
      </c>
      <c r="D5" s="9">
        <f>Autoevaluación!R14/SUM(Autoevaluación!R13:R16)</f>
        <v>0</v>
      </c>
      <c r="E5" s="9">
        <f>Autoevaluación!R15/SUM(Autoevaluación!R13:R16)</f>
        <v>0.8</v>
      </c>
      <c r="F5" s="9">
        <f>Autoevaluación!R16/SUM(Autoevaluación!R13:R16)</f>
        <v>0.2</v>
      </c>
      <c r="G5" s="306"/>
      <c r="H5" s="9">
        <f>Autoevaluación!S13/SUM(Autoevaluación!S13:S16)</f>
        <v>0</v>
      </c>
      <c r="I5" s="9">
        <f>Autoevaluación!S14/SUM(Autoevaluación!S13:S16)</f>
        <v>0</v>
      </c>
      <c r="J5" s="9">
        <f>Autoevaluación!S15/SUM(Autoevaluación!S13:S16)</f>
        <v>0.8</v>
      </c>
      <c r="K5" s="9">
        <f>Autoevaluación!S16/SUM(Autoevaluación!S13:S16)</f>
        <v>0.2</v>
      </c>
      <c r="L5" s="308"/>
      <c r="M5" s="9">
        <f>Autoevaluación!T13/SUM(Autoevaluación!T13:T16)</f>
        <v>0</v>
      </c>
      <c r="N5" s="9">
        <f>Autoevaluación!T14/SUM(Autoevaluación!T13:T16)</f>
        <v>0</v>
      </c>
      <c r="O5" s="9">
        <f>Autoevaluación!T15/SUM(Autoevaluación!T13:T16)</f>
        <v>0.8</v>
      </c>
      <c r="P5" s="9">
        <f>Autoevaluación!T16/SUM(Autoevaluación!T13:T16)</f>
        <v>0.2</v>
      </c>
      <c r="Q5" s="22"/>
      <c r="R5" s="9" t="e">
        <f>Autoevaluación!U13/SUM(Autoevaluación!U13:U16)</f>
        <v>#DIV/0!</v>
      </c>
      <c r="S5" s="9" t="e">
        <f>Autoevaluación!U14/SUM(Autoevaluación!U13:U16)</f>
        <v>#DIV/0!</v>
      </c>
      <c r="T5" s="9" t="e">
        <f>Autoevaluación!U15/SUM(Autoevaluación!U13:U16)</f>
        <v>#DIV/0!</v>
      </c>
      <c r="U5" s="9" t="e">
        <f>Autoevaluación!U16/SUM(Autoevaluación!U13:U16)</f>
        <v>#DIV/0!</v>
      </c>
      <c r="V5" s="20"/>
      <c r="W5" s="20"/>
      <c r="X5" s="20"/>
      <c r="Y5" s="20"/>
      <c r="Z5" s="20"/>
      <c r="AA5" s="20"/>
      <c r="AB5" s="20"/>
      <c r="AC5" s="20"/>
      <c r="AD5" s="20"/>
      <c r="AE5" s="20"/>
      <c r="AF5" s="20"/>
      <c r="AG5" s="20"/>
      <c r="AH5" s="20"/>
      <c r="AI5" s="20"/>
      <c r="AJ5" s="20"/>
      <c r="AK5" s="20"/>
      <c r="AL5" s="20"/>
      <c r="AM5" s="20"/>
      <c r="AN5" s="20"/>
      <c r="AO5" s="20"/>
      <c r="AP5" s="20"/>
      <c r="AQ5" s="20"/>
      <c r="AR5" s="20"/>
      <c r="AS5" s="20"/>
    </row>
    <row r="6" spans="2:45" ht="38.1" customHeight="1" x14ac:dyDescent="0.2">
      <c r="B6" s="27" t="s">
        <v>73</v>
      </c>
      <c r="C6" s="8">
        <f>Autoevaluación!R20/SUM(Autoevaluación!R20:R23)</f>
        <v>0</v>
      </c>
      <c r="D6" s="9">
        <f>Autoevaluación!R21/SUM(Autoevaluación!R20:R23)</f>
        <v>0.25</v>
      </c>
      <c r="E6" s="9">
        <f>Autoevaluación!R22/SUM(Autoevaluación!R20:R23)</f>
        <v>0.75</v>
      </c>
      <c r="F6" s="9">
        <f>Autoevaluación!R23/SUM(Autoevaluación!R20:R23)</f>
        <v>0</v>
      </c>
      <c r="G6" s="306"/>
      <c r="H6" s="9">
        <f>Autoevaluación!S20/SUM(Autoevaluación!S20:S23)</f>
        <v>0</v>
      </c>
      <c r="I6" s="9">
        <f>Autoevaluación!S21/SUM(Autoevaluación!S20:S23)</f>
        <v>0.25</v>
      </c>
      <c r="J6" s="9">
        <f>Autoevaluación!S20/SUM(Autoevaluación!S20:S23)</f>
        <v>0</v>
      </c>
      <c r="K6" s="9">
        <f>Autoevaluación!S23/SUM(Autoevaluación!S20:S23)</f>
        <v>0</v>
      </c>
      <c r="L6" s="308"/>
      <c r="M6" s="9">
        <f>Autoevaluación!T20/SUM(Autoevaluación!T20:T23)</f>
        <v>0</v>
      </c>
      <c r="N6" s="9">
        <f>Autoevaluación!T21/SUM(Autoevaluación!T20:T23)</f>
        <v>0.25</v>
      </c>
      <c r="O6" s="9">
        <f>Autoevaluación!T22/SUM(Autoevaluación!T20:T23)</f>
        <v>0.75</v>
      </c>
      <c r="P6" s="9">
        <f>Autoevaluación!T23/SUM(Autoevaluación!T20:T23)</f>
        <v>0</v>
      </c>
      <c r="Q6" s="22"/>
      <c r="R6" s="9" t="e">
        <f>Autoevaluación!U20/SUM(Autoevaluación!U20:U23)</f>
        <v>#DIV/0!</v>
      </c>
      <c r="S6" s="9" t="e">
        <f>Autoevaluación!U21/SUM(Autoevaluación!U20:U23)</f>
        <v>#DIV/0!</v>
      </c>
      <c r="T6" s="9" t="e">
        <f>Autoevaluación!U22/SUM(Autoevaluación!U20:U23)</f>
        <v>#DIV/0!</v>
      </c>
      <c r="U6" s="9" t="e">
        <f>Autoevaluación!U23/SUM(Autoevaluación!U20:U23)</f>
        <v>#DIV/0!</v>
      </c>
      <c r="V6" s="23"/>
      <c r="W6" s="20"/>
      <c r="X6" s="20"/>
      <c r="Y6" s="20"/>
      <c r="Z6" s="20"/>
      <c r="AA6" s="20"/>
      <c r="AB6" s="20"/>
      <c r="AC6" s="20"/>
      <c r="AD6" s="20"/>
      <c r="AE6" s="20"/>
      <c r="AF6" s="20"/>
      <c r="AG6" s="20"/>
      <c r="AH6" s="20"/>
      <c r="AI6" s="20"/>
      <c r="AJ6" s="20"/>
      <c r="AK6" s="20"/>
      <c r="AL6" s="20"/>
      <c r="AM6" s="20"/>
      <c r="AN6" s="20"/>
      <c r="AO6" s="20"/>
      <c r="AP6" s="20"/>
      <c r="AQ6" s="20"/>
      <c r="AR6" s="20"/>
      <c r="AS6" s="20"/>
    </row>
    <row r="7" spans="2:45" ht="38.1" customHeight="1" x14ac:dyDescent="0.2">
      <c r="B7" s="27" t="s">
        <v>98</v>
      </c>
      <c r="C7" s="8">
        <f>Autoevaluación!R30/SUM(Autoevaluación!R30:R33)</f>
        <v>0</v>
      </c>
      <c r="D7" s="9">
        <f>Autoevaluación!R31/SUM(Autoevaluación!R30:R33)</f>
        <v>0.25</v>
      </c>
      <c r="E7" s="9">
        <f>Autoevaluación!R32/SUM(Autoevaluación!R30:R33)</f>
        <v>0.75</v>
      </c>
      <c r="F7" s="9">
        <f>Autoevaluación!R33/SUM(Autoevaluación!R30:R33)</f>
        <v>0</v>
      </c>
      <c r="G7" s="306"/>
      <c r="H7" s="9">
        <f>Autoevaluación!S30/SUM(Autoevaluación!S30:S33)</f>
        <v>0</v>
      </c>
      <c r="I7" s="9">
        <f>Autoevaluación!S31/SUM(Autoevaluación!S30:S33)</f>
        <v>0.25</v>
      </c>
      <c r="J7" s="9">
        <f>Autoevaluación!S32/SUM(Autoevaluación!S30:S33)</f>
        <v>0.75</v>
      </c>
      <c r="K7" s="9">
        <f>Autoevaluación!S33/SUM(Autoevaluación!S30:S33)</f>
        <v>0</v>
      </c>
      <c r="L7" s="308"/>
      <c r="M7" s="9">
        <f>Autoevaluación!T30/SUM(Autoevaluación!T30:T33)</f>
        <v>0</v>
      </c>
      <c r="N7" s="9">
        <f>Autoevaluación!T31/SUM(Autoevaluación!T30:T33)</f>
        <v>1</v>
      </c>
      <c r="O7" s="9">
        <f>Autoevaluación!T32/SUM(Autoevaluación!T30:T33)</f>
        <v>0</v>
      </c>
      <c r="P7" s="9">
        <f>Autoevaluación!T33/SUM(Autoevaluación!T30:T33)</f>
        <v>0</v>
      </c>
      <c r="Q7" s="22"/>
      <c r="R7" s="9" t="e">
        <f>Autoevaluación!U30/SUM(Autoevaluación!U30:U33)</f>
        <v>#DIV/0!</v>
      </c>
      <c r="S7" s="9" t="e">
        <f>Autoevaluación!U31/SUM(Autoevaluación!U30:U33)</f>
        <v>#DIV/0!</v>
      </c>
      <c r="T7" s="9" t="e">
        <f>Autoevaluación!U32/SUM(Autoevaluación!U30:U33)</f>
        <v>#DIV/0!</v>
      </c>
      <c r="U7" s="9" t="e">
        <f>Autoevaluación!U33/SUM(Autoevaluación!U30:U33)</f>
        <v>#DIV/0!</v>
      </c>
      <c r="V7" s="20"/>
      <c r="W7" s="20"/>
      <c r="X7" s="20"/>
      <c r="Y7" s="20"/>
      <c r="Z7" s="20"/>
      <c r="AA7" s="20"/>
      <c r="AB7" s="20"/>
      <c r="AC7" s="20"/>
      <c r="AD7" s="20"/>
      <c r="AE7" s="20"/>
      <c r="AF7" s="20"/>
      <c r="AG7" s="20"/>
      <c r="AH7" s="20"/>
      <c r="AI7" s="20"/>
      <c r="AJ7" s="20"/>
      <c r="AK7" s="20"/>
      <c r="AL7" s="20"/>
      <c r="AM7" s="20"/>
      <c r="AN7" s="20"/>
      <c r="AO7" s="20"/>
      <c r="AP7" s="20"/>
      <c r="AQ7" s="20"/>
      <c r="AR7" s="20"/>
      <c r="AS7" s="20"/>
    </row>
    <row r="8" spans="2:45" ht="38.1" customHeight="1" x14ac:dyDescent="0.2">
      <c r="B8" s="27" t="s">
        <v>111</v>
      </c>
      <c r="C8" s="8">
        <f>Autoevaluación!R36/SUM(Autoevaluación!R36:R39)</f>
        <v>0</v>
      </c>
      <c r="D8" s="9">
        <f>Autoevaluación!R37/SUM(Autoevaluación!R36:R39)</f>
        <v>0.22222222222222221</v>
      </c>
      <c r="E8" s="9">
        <f>Autoevaluación!R38/SUM(Autoevaluación!R36:R39)</f>
        <v>0.77777777777777779</v>
      </c>
      <c r="F8" s="9">
        <f>Autoevaluación!R39/SUM(Autoevaluación!R36:R39)</f>
        <v>0</v>
      </c>
      <c r="G8" s="306"/>
      <c r="H8" s="9">
        <f>Autoevaluación!S36/SUM(Autoevaluación!S36:S39)</f>
        <v>0</v>
      </c>
      <c r="I8" s="9">
        <f>Autoevaluación!S37/SUM(Autoevaluación!S36:S39)</f>
        <v>0.22222222222222221</v>
      </c>
      <c r="J8" s="9">
        <f>Autoevaluación!S38/SUM(Autoevaluación!S36:S39)</f>
        <v>0.77777777777777779</v>
      </c>
      <c r="K8" s="9">
        <f>Autoevaluación!S39/SUM(Autoevaluación!S36:S39)</f>
        <v>0</v>
      </c>
      <c r="L8" s="308"/>
      <c r="M8" s="9">
        <f>Autoevaluación!T36/SUM(Autoevaluación!T36:T39)</f>
        <v>0</v>
      </c>
      <c r="N8" s="9">
        <f>Autoevaluación!T37/SUM(Autoevaluación!T36:T39)</f>
        <v>0.22222222222222221</v>
      </c>
      <c r="O8" s="9">
        <f>Autoevaluación!T38/SUM(Autoevaluación!T36:T39)</f>
        <v>0.77777777777777779</v>
      </c>
      <c r="P8" s="9">
        <f>Autoevaluación!T39/SUM(Autoevaluación!T36:T39)</f>
        <v>0</v>
      </c>
      <c r="Q8" s="22"/>
      <c r="R8" s="9" t="e">
        <f>Autoevaluación!U36/SUM(Autoevaluación!U36:U39)</f>
        <v>#DIV/0!</v>
      </c>
      <c r="S8" s="9" t="e">
        <f>Autoevaluación!U37/SUM(Autoevaluación!U36:U39)</f>
        <v>#DIV/0!</v>
      </c>
      <c r="T8" s="9" t="e">
        <f>Autoevaluación!U38/SUM(Autoevaluación!U36:U39)</f>
        <v>#DIV/0!</v>
      </c>
      <c r="U8" s="9" t="e">
        <f>Autoevaluación!U39/SUM(Autoevaluación!U36:U39)</f>
        <v>#DIV/0!</v>
      </c>
      <c r="V8" s="20"/>
      <c r="W8" s="20"/>
      <c r="X8" s="20"/>
      <c r="Y8" s="20"/>
      <c r="Z8" s="20"/>
      <c r="AA8" s="20"/>
      <c r="AB8" s="20"/>
      <c r="AC8" s="20"/>
      <c r="AD8" s="20"/>
      <c r="AE8" s="20"/>
      <c r="AF8" s="20"/>
      <c r="AG8" s="20"/>
      <c r="AH8" s="20"/>
      <c r="AI8" s="20"/>
      <c r="AJ8" s="20"/>
      <c r="AK8" s="20"/>
      <c r="AL8" s="20"/>
      <c r="AM8" s="20"/>
      <c r="AN8" s="20"/>
      <c r="AO8" s="20"/>
      <c r="AP8" s="20"/>
      <c r="AQ8" s="20"/>
      <c r="AR8" s="20"/>
      <c r="AS8" s="20"/>
    </row>
    <row r="9" spans="2:45" ht="38.1" customHeight="1" x14ac:dyDescent="0.2">
      <c r="B9" s="27" t="s">
        <v>139</v>
      </c>
      <c r="C9" s="8">
        <f>Autoevaluación!R47/SUM(Autoevaluación!R47:R50)</f>
        <v>0.25</v>
      </c>
      <c r="D9" s="9">
        <f>Autoevaluación!R48/SUM(Autoevaluación!R47:R50)</f>
        <v>0.25</v>
      </c>
      <c r="E9" s="9">
        <f>Autoevaluación!R49/SUM(Autoevaluación!R47:R50)</f>
        <v>0.5</v>
      </c>
      <c r="F9" s="9">
        <f>Autoevaluación!R50/SUM(Autoevaluación!R47:R50)</f>
        <v>0</v>
      </c>
      <c r="G9" s="306"/>
      <c r="H9" s="9">
        <f>Autoevaluación!S47/SUM(Autoevaluación!S47:S50)</f>
        <v>0.25</v>
      </c>
      <c r="I9" s="9">
        <f>Autoevaluación!S48/SUM(Autoevaluación!S47:S50)</f>
        <v>0.5</v>
      </c>
      <c r="J9" s="9">
        <f>Autoevaluación!S49/SUM(Autoevaluación!S47:S50)</f>
        <v>0.25</v>
      </c>
      <c r="K9" s="9">
        <f>Autoevaluación!S50/SUM(Autoevaluación!S47:S50)</f>
        <v>0</v>
      </c>
      <c r="L9" s="308"/>
      <c r="M9" s="9">
        <f>Autoevaluación!T47/SUM(Autoevaluación!T47:T50)</f>
        <v>0.25</v>
      </c>
      <c r="N9" s="9">
        <f>Autoevaluación!T48/SUM(Autoevaluación!T47:T50)</f>
        <v>0.25</v>
      </c>
      <c r="O9" s="9">
        <f>Autoevaluación!T49/SUM(Autoevaluación!T47:T50)</f>
        <v>0.5</v>
      </c>
      <c r="P9" s="9">
        <f>Autoevaluación!T50/SUM(Autoevaluación!T47:T50)</f>
        <v>0</v>
      </c>
      <c r="Q9" s="22"/>
      <c r="R9" s="9" t="e">
        <f>Autoevaluación!U47/SUM(Autoevaluación!U47:U50)</f>
        <v>#DIV/0!</v>
      </c>
      <c r="S9" s="9" t="e">
        <f>Autoevaluación!U48/SUM(Autoevaluación!U47:U50)</f>
        <v>#DIV/0!</v>
      </c>
      <c r="T9" s="9" t="e">
        <f>Autoevaluación!U49/SUM(Autoevaluación!U47:U50)</f>
        <v>#DIV/0!</v>
      </c>
      <c r="U9" s="9" t="e">
        <f>Autoevaluación!U50/SUM(Autoevaluación!U47:U50)</f>
        <v>#DIV/0!</v>
      </c>
      <c r="V9" s="20"/>
      <c r="W9" s="20"/>
      <c r="X9" s="20"/>
      <c r="Y9" s="20"/>
      <c r="Z9" s="20"/>
      <c r="AA9" s="20"/>
      <c r="AB9" s="20"/>
      <c r="AC9" s="20"/>
      <c r="AD9" s="20"/>
      <c r="AE9" s="20"/>
      <c r="AF9" s="20"/>
      <c r="AG9" s="20"/>
      <c r="AH9" s="20"/>
      <c r="AI9" s="20"/>
      <c r="AJ9" s="20"/>
      <c r="AK9" s="20"/>
      <c r="AL9" s="20"/>
      <c r="AM9" s="20"/>
      <c r="AN9" s="20"/>
      <c r="AO9" s="20"/>
      <c r="AP9" s="20"/>
      <c r="AQ9" s="20"/>
      <c r="AR9" s="20"/>
      <c r="AS9" s="20"/>
    </row>
    <row r="10" spans="2:45" ht="38.1" customHeight="1" x14ac:dyDescent="0.2">
      <c r="B10" s="30" t="s">
        <v>340</v>
      </c>
      <c r="C10" s="14">
        <f>AVERAGE(C4:C9)</f>
        <v>4.1666666666666664E-2</v>
      </c>
      <c r="D10" s="14">
        <f>AVERAGE(D4:D9)</f>
        <v>0.16203703703703703</v>
      </c>
      <c r="E10" s="14">
        <f>AVERAGE(E4:E9)</f>
        <v>0.72129629629629621</v>
      </c>
      <c r="F10" s="14">
        <f>AVERAGE(F4:F9)</f>
        <v>7.4999999999999997E-2</v>
      </c>
      <c r="G10" s="15"/>
      <c r="H10" s="14">
        <f>AVERAGE(H4:H9)</f>
        <v>4.1666666666666664E-2</v>
      </c>
      <c r="I10" s="14">
        <f>AVERAGE(I4:I9)</f>
        <v>0.20370370370370372</v>
      </c>
      <c r="J10" s="14">
        <f>AVERAGE(J4:J9)</f>
        <v>0.55462962962962958</v>
      </c>
      <c r="K10" s="14">
        <f>AVERAGE(K4:K9)</f>
        <v>7.4999999999999997E-2</v>
      </c>
      <c r="L10" s="15"/>
      <c r="M10" s="14">
        <f>AVERAGE(M4:M9)</f>
        <v>4.1666666666666664E-2</v>
      </c>
      <c r="N10" s="14">
        <f>AVERAGE(N4:N9)</f>
        <v>0.28703703703703703</v>
      </c>
      <c r="O10" s="14">
        <f>AVERAGE(O4:O9)</f>
        <v>0.59629629629629621</v>
      </c>
      <c r="P10" s="14">
        <f>AVERAGE(P4:P9)</f>
        <v>7.4999999999999997E-2</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row>
    <row r="11" spans="2:45" x14ac:dyDescent="0.2">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row>
    <row r="12" spans="2:45" ht="21.95" customHeight="1" x14ac:dyDescent="0.2">
      <c r="B12" s="298" t="s">
        <v>341</v>
      </c>
      <c r="C12" s="299"/>
      <c r="D12" s="299"/>
      <c r="E12" s="299"/>
      <c r="F12" s="299"/>
      <c r="G12" s="299"/>
      <c r="H12" s="299"/>
      <c r="I12" s="299"/>
      <c r="J12" s="299"/>
      <c r="K12" s="299"/>
      <c r="L12" s="299"/>
      <c r="M12" s="299"/>
      <c r="N12" s="299"/>
      <c r="O12" s="299"/>
      <c r="P12" s="299"/>
      <c r="Q12" s="299"/>
      <c r="R12" s="299"/>
      <c r="S12" s="299"/>
      <c r="T12" s="299"/>
      <c r="U12" s="30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row>
    <row r="13" spans="2:45" ht="24.95" customHeight="1" x14ac:dyDescent="0.2">
      <c r="B13" s="301" t="s">
        <v>342</v>
      </c>
      <c r="C13" s="302"/>
      <c r="D13" s="302"/>
      <c r="E13" s="302"/>
      <c r="F13" s="302"/>
      <c r="G13" s="302"/>
      <c r="H13" s="302"/>
      <c r="I13" s="302"/>
      <c r="J13" s="302"/>
      <c r="K13" s="302"/>
      <c r="L13" s="302"/>
      <c r="M13" s="302"/>
      <c r="N13" s="302"/>
      <c r="O13" s="302"/>
      <c r="P13" s="302"/>
      <c r="Q13" s="302"/>
      <c r="R13" s="302"/>
      <c r="S13" s="302"/>
      <c r="T13" s="302"/>
      <c r="U13" s="302"/>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row>
    <row r="14" spans="2:45" ht="60"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row>
    <row r="15" spans="2:45" ht="60"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spans="2:45" s="1" customFormat="1" ht="24.95" customHeight="1" x14ac:dyDescent="0.25">
      <c r="B16" s="284" t="s">
        <v>343</v>
      </c>
      <c r="C16" s="285"/>
      <c r="D16" s="285"/>
      <c r="E16" s="285"/>
      <c r="F16" s="285"/>
      <c r="G16" s="285"/>
      <c r="H16" s="285"/>
      <c r="I16" s="285"/>
      <c r="J16" s="285"/>
      <c r="K16" s="285"/>
      <c r="L16" s="285"/>
      <c r="M16" s="285"/>
      <c r="N16" s="285"/>
      <c r="O16" s="285"/>
      <c r="P16" s="285"/>
      <c r="Q16" s="285"/>
      <c r="R16" s="285"/>
      <c r="S16" s="285"/>
      <c r="T16" s="285"/>
      <c r="U16" s="285"/>
    </row>
    <row r="17" spans="2:21" ht="60" customHeight="1" x14ac:dyDescent="0.2">
      <c r="B17" s="282"/>
      <c r="C17" s="282"/>
      <c r="D17" s="282"/>
      <c r="E17" s="282"/>
      <c r="F17" s="282"/>
      <c r="G17" s="282"/>
      <c r="H17" s="282"/>
      <c r="I17" s="282"/>
      <c r="J17" s="282"/>
      <c r="K17" s="282"/>
      <c r="L17" s="282"/>
      <c r="M17" s="282"/>
      <c r="N17" s="282"/>
      <c r="O17" s="282"/>
      <c r="P17" s="282"/>
      <c r="Q17" s="282"/>
      <c r="R17" s="282"/>
      <c r="S17" s="282"/>
      <c r="T17" s="282"/>
      <c r="U17" s="282"/>
    </row>
    <row r="18" spans="2:21" ht="60" customHeight="1" x14ac:dyDescent="0.2">
      <c r="B18" s="282"/>
      <c r="C18" s="282"/>
      <c r="D18" s="282"/>
      <c r="E18" s="282"/>
      <c r="F18" s="282"/>
      <c r="G18" s="282"/>
      <c r="H18" s="282"/>
      <c r="I18" s="282"/>
      <c r="J18" s="282"/>
      <c r="K18" s="282"/>
      <c r="L18" s="282"/>
      <c r="M18" s="282"/>
      <c r="N18" s="282"/>
      <c r="O18" s="282"/>
      <c r="P18" s="282"/>
      <c r="Q18" s="282"/>
      <c r="R18" s="282"/>
      <c r="S18" s="282"/>
      <c r="T18" s="282"/>
      <c r="U18" s="282"/>
    </row>
    <row r="19" spans="2:21" ht="60" customHeight="1" x14ac:dyDescent="0.2">
      <c r="B19" s="282"/>
      <c r="C19" s="282"/>
      <c r="D19" s="282"/>
      <c r="E19" s="282"/>
      <c r="F19" s="282"/>
      <c r="G19" s="282"/>
      <c r="H19" s="282"/>
      <c r="I19" s="282"/>
      <c r="J19" s="282"/>
      <c r="K19" s="282"/>
      <c r="L19" s="282"/>
      <c r="M19" s="282"/>
      <c r="N19" s="282"/>
      <c r="O19" s="282"/>
      <c r="P19" s="282"/>
      <c r="Q19" s="282"/>
      <c r="R19" s="282"/>
      <c r="S19" s="282"/>
      <c r="T19" s="282"/>
      <c r="U19" s="282"/>
    </row>
    <row r="20" spans="2:21" ht="16.5" customHeight="1" x14ac:dyDescent="0.2">
      <c r="B20" s="17"/>
      <c r="C20" s="17"/>
      <c r="D20" s="17"/>
      <c r="E20" s="17"/>
      <c r="F20" s="17"/>
      <c r="G20" s="17"/>
      <c r="H20" s="17"/>
      <c r="I20" s="17"/>
      <c r="J20" s="17"/>
      <c r="K20" s="17"/>
      <c r="L20" s="17"/>
      <c r="M20" s="17"/>
      <c r="N20" s="17"/>
      <c r="O20" s="17"/>
      <c r="P20" s="17"/>
      <c r="Q20" s="17"/>
      <c r="R20" s="17"/>
      <c r="S20" s="17"/>
      <c r="T20" s="17"/>
      <c r="U20" s="17"/>
    </row>
    <row r="21" spans="2:21" ht="21.95" customHeight="1" x14ac:dyDescent="0.2">
      <c r="B21" s="286" t="s">
        <v>344</v>
      </c>
      <c r="C21" s="286"/>
      <c r="D21" s="286"/>
      <c r="E21" s="286"/>
      <c r="F21" s="286"/>
      <c r="G21" s="286"/>
      <c r="H21" s="286"/>
      <c r="I21" s="286"/>
      <c r="J21" s="286"/>
      <c r="K21" s="286"/>
      <c r="L21" s="286"/>
      <c r="M21" s="286"/>
      <c r="N21" s="286"/>
      <c r="O21" s="286"/>
      <c r="P21" s="286"/>
      <c r="Q21" s="286"/>
      <c r="R21" s="286"/>
      <c r="S21" s="286"/>
      <c r="T21" s="286"/>
      <c r="U21" s="286"/>
    </row>
    <row r="22" spans="2:21" ht="24.95" customHeight="1" x14ac:dyDescent="0.2">
      <c r="B22" s="287" t="s">
        <v>342</v>
      </c>
      <c r="C22" s="287"/>
      <c r="D22" s="287"/>
      <c r="E22" s="287"/>
      <c r="F22" s="287"/>
      <c r="G22" s="287"/>
      <c r="H22" s="287"/>
      <c r="I22" s="287"/>
      <c r="J22" s="287"/>
      <c r="K22" s="287"/>
      <c r="L22" s="287"/>
      <c r="M22" s="287"/>
      <c r="N22" s="287"/>
      <c r="O22" s="287"/>
      <c r="P22" s="287"/>
      <c r="Q22" s="287"/>
      <c r="R22" s="287"/>
      <c r="S22" s="287"/>
      <c r="T22" s="287"/>
      <c r="U22" s="287"/>
    </row>
    <row r="23" spans="2:21" ht="60" customHeight="1" x14ac:dyDescent="0.2">
      <c r="B23" s="282"/>
      <c r="C23" s="282"/>
      <c r="D23" s="282"/>
      <c r="E23" s="282"/>
      <c r="F23" s="282"/>
      <c r="G23" s="282"/>
      <c r="H23" s="282"/>
      <c r="I23" s="282"/>
      <c r="J23" s="282"/>
      <c r="K23" s="282"/>
      <c r="L23" s="282"/>
      <c r="M23" s="282"/>
      <c r="N23" s="282"/>
      <c r="O23" s="282"/>
      <c r="P23" s="282"/>
      <c r="Q23" s="282"/>
      <c r="R23" s="282"/>
      <c r="S23" s="282"/>
      <c r="T23" s="282"/>
      <c r="U23" s="282"/>
    </row>
    <row r="24" spans="2:21" ht="60" customHeight="1" x14ac:dyDescent="0.2">
      <c r="B24" s="282"/>
      <c r="C24" s="282"/>
      <c r="D24" s="282"/>
      <c r="E24" s="282"/>
      <c r="F24" s="282"/>
      <c r="G24" s="282"/>
      <c r="H24" s="282"/>
      <c r="I24" s="282"/>
      <c r="J24" s="282"/>
      <c r="K24" s="282"/>
      <c r="L24" s="282"/>
      <c r="M24" s="282"/>
      <c r="N24" s="282"/>
      <c r="O24" s="282"/>
      <c r="P24" s="282"/>
      <c r="Q24" s="282"/>
      <c r="R24" s="282"/>
      <c r="S24" s="282"/>
      <c r="T24" s="282"/>
      <c r="U24" s="282"/>
    </row>
    <row r="25" spans="2:21" s="1" customFormat="1" ht="24.95" customHeight="1" x14ac:dyDescent="0.25">
      <c r="B25" s="284" t="s">
        <v>343</v>
      </c>
      <c r="C25" s="285"/>
      <c r="D25" s="285"/>
      <c r="E25" s="285"/>
      <c r="F25" s="285"/>
      <c r="G25" s="285"/>
      <c r="H25" s="285"/>
      <c r="I25" s="285"/>
      <c r="J25" s="285"/>
      <c r="K25" s="285"/>
      <c r="L25" s="285"/>
      <c r="M25" s="285"/>
      <c r="N25" s="285"/>
      <c r="O25" s="285"/>
      <c r="P25" s="285"/>
      <c r="Q25" s="285"/>
      <c r="R25" s="285"/>
      <c r="S25" s="285"/>
      <c r="T25" s="285"/>
      <c r="U25" s="285"/>
    </row>
    <row r="26" spans="2:21" ht="60" customHeight="1" x14ac:dyDescent="0.2">
      <c r="B26" s="282"/>
      <c r="C26" s="282"/>
      <c r="D26" s="282"/>
      <c r="E26" s="282"/>
      <c r="F26" s="282"/>
      <c r="G26" s="282"/>
      <c r="H26" s="282"/>
      <c r="I26" s="282"/>
      <c r="J26" s="282"/>
      <c r="K26" s="282"/>
      <c r="L26" s="282"/>
      <c r="M26" s="282"/>
      <c r="N26" s="282"/>
      <c r="O26" s="282"/>
      <c r="P26" s="282"/>
      <c r="Q26" s="282"/>
      <c r="R26" s="282"/>
      <c r="S26" s="282"/>
      <c r="T26" s="282"/>
      <c r="U26" s="282"/>
    </row>
    <row r="27" spans="2:21" ht="60" customHeight="1" x14ac:dyDescent="0.2">
      <c r="B27" s="282"/>
      <c r="C27" s="282"/>
      <c r="D27" s="282"/>
      <c r="E27" s="282"/>
      <c r="F27" s="282"/>
      <c r="G27" s="282"/>
      <c r="H27" s="282"/>
      <c r="I27" s="282"/>
      <c r="J27" s="282"/>
      <c r="K27" s="282"/>
      <c r="L27" s="282"/>
      <c r="M27" s="282"/>
      <c r="N27" s="282"/>
      <c r="O27" s="282"/>
      <c r="P27" s="282"/>
      <c r="Q27" s="282"/>
      <c r="R27" s="282"/>
      <c r="S27" s="282"/>
      <c r="T27" s="282"/>
      <c r="U27" s="282"/>
    </row>
    <row r="28" spans="2:21" ht="60" customHeight="1" x14ac:dyDescent="0.2">
      <c r="B28" s="282"/>
      <c r="C28" s="282"/>
      <c r="D28" s="282"/>
      <c r="E28" s="282"/>
      <c r="F28" s="282"/>
      <c r="G28" s="282"/>
      <c r="H28" s="282"/>
      <c r="I28" s="282"/>
      <c r="J28" s="282"/>
      <c r="K28" s="282"/>
      <c r="L28" s="282"/>
      <c r="M28" s="282"/>
      <c r="N28" s="282"/>
      <c r="O28" s="282"/>
      <c r="P28" s="282"/>
      <c r="Q28" s="282"/>
      <c r="R28" s="282"/>
      <c r="S28" s="282"/>
      <c r="T28" s="282"/>
      <c r="U28" s="282"/>
    </row>
    <row r="29" spans="2:21" ht="16.5" customHeight="1" x14ac:dyDescent="0.2">
      <c r="B29" s="17"/>
      <c r="C29" s="17"/>
      <c r="D29" s="17"/>
      <c r="E29" s="17"/>
      <c r="F29" s="17"/>
      <c r="G29" s="17"/>
      <c r="H29" s="17"/>
      <c r="I29" s="17"/>
      <c r="J29" s="17"/>
      <c r="K29" s="17"/>
      <c r="L29" s="17"/>
      <c r="M29" s="17"/>
      <c r="N29" s="17"/>
      <c r="O29" s="17"/>
      <c r="P29" s="17"/>
      <c r="Q29" s="17"/>
      <c r="R29" s="17"/>
      <c r="S29" s="17"/>
      <c r="T29" s="17"/>
      <c r="U29" s="17"/>
    </row>
    <row r="30" spans="2:21" ht="21.95" customHeight="1" x14ac:dyDescent="0.2">
      <c r="B30" s="288" t="s">
        <v>344</v>
      </c>
      <c r="C30" s="289"/>
      <c r="D30" s="289"/>
      <c r="E30" s="289"/>
      <c r="F30" s="289"/>
      <c r="G30" s="289"/>
      <c r="H30" s="289"/>
      <c r="I30" s="289"/>
      <c r="J30" s="289"/>
      <c r="K30" s="289"/>
      <c r="L30" s="289"/>
      <c r="M30" s="289"/>
      <c r="N30" s="289"/>
      <c r="O30" s="289"/>
      <c r="P30" s="289"/>
      <c r="Q30" s="289"/>
      <c r="R30" s="289"/>
      <c r="S30" s="289"/>
      <c r="T30" s="289"/>
      <c r="U30" s="289"/>
    </row>
    <row r="31" spans="2:21" ht="24.95" customHeight="1" x14ac:dyDescent="0.2">
      <c r="B31" s="290" t="s">
        <v>342</v>
      </c>
      <c r="C31" s="291"/>
      <c r="D31" s="291"/>
      <c r="E31" s="291"/>
      <c r="F31" s="291"/>
      <c r="G31" s="291"/>
      <c r="H31" s="291"/>
      <c r="I31" s="291"/>
      <c r="J31" s="291"/>
      <c r="K31" s="291"/>
      <c r="L31" s="291"/>
      <c r="M31" s="291"/>
      <c r="N31" s="291"/>
      <c r="O31" s="291"/>
      <c r="P31" s="291"/>
      <c r="Q31" s="291"/>
      <c r="R31" s="291"/>
      <c r="S31" s="291"/>
      <c r="T31" s="291"/>
      <c r="U31" s="291"/>
    </row>
    <row r="32" spans="2:21" ht="60" customHeight="1" x14ac:dyDescent="0.2">
      <c r="B32" s="282"/>
      <c r="C32" s="282"/>
      <c r="D32" s="282"/>
      <c r="E32" s="282"/>
      <c r="F32" s="282"/>
      <c r="G32" s="282"/>
      <c r="H32" s="282"/>
      <c r="I32" s="282"/>
      <c r="J32" s="282"/>
      <c r="K32" s="282"/>
      <c r="L32" s="282"/>
      <c r="M32" s="282"/>
      <c r="N32" s="282"/>
      <c r="O32" s="282"/>
      <c r="P32" s="282"/>
      <c r="Q32" s="282"/>
      <c r="R32" s="282"/>
      <c r="S32" s="282"/>
      <c r="T32" s="282"/>
      <c r="U32" s="282"/>
    </row>
    <row r="33" spans="2:21" ht="60" customHeight="1" x14ac:dyDescent="0.2">
      <c r="B33" s="282"/>
      <c r="C33" s="282"/>
      <c r="D33" s="282"/>
      <c r="E33" s="282"/>
      <c r="F33" s="282"/>
      <c r="G33" s="282"/>
      <c r="H33" s="282"/>
      <c r="I33" s="282"/>
      <c r="J33" s="282"/>
      <c r="K33" s="282"/>
      <c r="L33" s="282"/>
      <c r="M33" s="282"/>
      <c r="N33" s="282"/>
      <c r="O33" s="282"/>
      <c r="P33" s="282"/>
      <c r="Q33" s="282"/>
      <c r="R33" s="282"/>
      <c r="S33" s="282"/>
      <c r="T33" s="282"/>
      <c r="U33" s="282"/>
    </row>
    <row r="34" spans="2:21" s="1" customFormat="1" ht="24.95" customHeight="1" x14ac:dyDescent="0.25">
      <c r="B34" s="284" t="s">
        <v>343</v>
      </c>
      <c r="C34" s="285"/>
      <c r="D34" s="285"/>
      <c r="E34" s="285"/>
      <c r="F34" s="285"/>
      <c r="G34" s="285"/>
      <c r="H34" s="285"/>
      <c r="I34" s="285"/>
      <c r="J34" s="285"/>
      <c r="K34" s="285"/>
      <c r="L34" s="285"/>
      <c r="M34" s="285"/>
      <c r="N34" s="285"/>
      <c r="O34" s="285"/>
      <c r="P34" s="285"/>
      <c r="Q34" s="285"/>
      <c r="R34" s="285"/>
      <c r="S34" s="285"/>
      <c r="T34" s="285"/>
      <c r="U34" s="285"/>
    </row>
    <row r="35" spans="2:21" ht="60" customHeight="1" x14ac:dyDescent="0.2">
      <c r="B35" s="282"/>
      <c r="C35" s="282"/>
      <c r="D35" s="282"/>
      <c r="E35" s="282"/>
      <c r="F35" s="282"/>
      <c r="G35" s="282"/>
      <c r="H35" s="282"/>
      <c r="I35" s="282"/>
      <c r="J35" s="282"/>
      <c r="K35" s="282"/>
      <c r="L35" s="282"/>
      <c r="M35" s="282"/>
      <c r="N35" s="282"/>
      <c r="O35" s="282"/>
      <c r="P35" s="282"/>
      <c r="Q35" s="282"/>
      <c r="R35" s="282"/>
      <c r="S35" s="282"/>
      <c r="T35" s="282"/>
      <c r="U35" s="282"/>
    </row>
    <row r="36" spans="2:21" ht="60" customHeight="1" x14ac:dyDescent="0.2">
      <c r="B36" s="282"/>
      <c r="C36" s="282"/>
      <c r="D36" s="282"/>
      <c r="E36" s="282"/>
      <c r="F36" s="282"/>
      <c r="G36" s="282"/>
      <c r="H36" s="282"/>
      <c r="I36" s="282"/>
      <c r="J36" s="282"/>
      <c r="K36" s="282"/>
      <c r="L36" s="282"/>
      <c r="M36" s="282"/>
      <c r="N36" s="282"/>
      <c r="O36" s="282"/>
      <c r="P36" s="282"/>
      <c r="Q36" s="282"/>
      <c r="R36" s="282"/>
      <c r="S36" s="282"/>
      <c r="T36" s="282"/>
      <c r="U36" s="282"/>
    </row>
    <row r="37" spans="2:21" ht="60" customHeight="1" x14ac:dyDescent="0.2">
      <c r="B37" s="282"/>
      <c r="C37" s="282"/>
      <c r="D37" s="282"/>
      <c r="E37" s="282"/>
      <c r="F37" s="282"/>
      <c r="G37" s="282"/>
      <c r="H37" s="282"/>
      <c r="I37" s="282"/>
      <c r="J37" s="282"/>
      <c r="K37" s="282"/>
      <c r="L37" s="282"/>
      <c r="M37" s="282"/>
      <c r="N37" s="282"/>
      <c r="O37" s="282"/>
      <c r="P37" s="282"/>
      <c r="Q37" s="282"/>
      <c r="R37" s="282"/>
      <c r="S37" s="282"/>
      <c r="T37" s="282"/>
      <c r="U37" s="282"/>
    </row>
    <row r="39" spans="2:21" x14ac:dyDescent="0.2">
      <c r="B39" s="292" t="s">
        <v>344</v>
      </c>
      <c r="C39" s="293"/>
      <c r="D39" s="293"/>
      <c r="E39" s="293"/>
      <c r="F39" s="293"/>
      <c r="G39" s="293"/>
      <c r="H39" s="293"/>
      <c r="I39" s="293"/>
      <c r="J39" s="293"/>
      <c r="K39" s="293"/>
      <c r="L39" s="293"/>
      <c r="M39" s="293"/>
      <c r="N39" s="293"/>
      <c r="O39" s="293"/>
      <c r="P39" s="293"/>
      <c r="Q39" s="293"/>
      <c r="R39" s="293"/>
      <c r="S39" s="293"/>
      <c r="T39" s="293"/>
      <c r="U39" s="293"/>
    </row>
    <row r="40" spans="2:21" ht="19.5" x14ac:dyDescent="0.2">
      <c r="B40" s="290" t="s">
        <v>342</v>
      </c>
      <c r="C40" s="291"/>
      <c r="D40" s="291"/>
      <c r="E40" s="291"/>
      <c r="F40" s="291"/>
      <c r="G40" s="291"/>
      <c r="H40" s="291"/>
      <c r="I40" s="291"/>
      <c r="J40" s="291"/>
      <c r="K40" s="291"/>
      <c r="L40" s="291"/>
      <c r="M40" s="291"/>
      <c r="N40" s="291"/>
      <c r="O40" s="291"/>
      <c r="P40" s="291"/>
      <c r="Q40" s="291"/>
      <c r="R40" s="291"/>
      <c r="S40" s="291"/>
      <c r="T40" s="291"/>
      <c r="U40" s="291"/>
    </row>
    <row r="41" spans="2:21" ht="60.75" customHeight="1" x14ac:dyDescent="0.2">
      <c r="B41" s="282"/>
      <c r="C41" s="282"/>
      <c r="D41" s="282"/>
      <c r="E41" s="282"/>
      <c r="F41" s="282"/>
      <c r="G41" s="282"/>
      <c r="H41" s="282"/>
      <c r="I41" s="282"/>
      <c r="J41" s="282"/>
      <c r="K41" s="282"/>
      <c r="L41" s="282"/>
      <c r="M41" s="282"/>
      <c r="N41" s="282"/>
      <c r="O41" s="282"/>
      <c r="P41" s="282"/>
      <c r="Q41" s="282"/>
      <c r="R41" s="282"/>
      <c r="S41" s="282"/>
      <c r="T41" s="282"/>
      <c r="U41" s="282"/>
    </row>
    <row r="42" spans="2:21" ht="60" customHeight="1" x14ac:dyDescent="0.2">
      <c r="B42" s="282"/>
      <c r="C42" s="282"/>
      <c r="D42" s="282"/>
      <c r="E42" s="282"/>
      <c r="F42" s="282"/>
      <c r="G42" s="282"/>
      <c r="H42" s="282"/>
      <c r="I42" s="282"/>
      <c r="J42" s="282"/>
      <c r="K42" s="282"/>
      <c r="L42" s="282"/>
      <c r="M42" s="282"/>
      <c r="N42" s="282"/>
      <c r="O42" s="282"/>
      <c r="P42" s="282"/>
      <c r="Q42" s="282"/>
      <c r="R42" s="282"/>
      <c r="S42" s="282"/>
      <c r="T42" s="282"/>
      <c r="U42" s="282"/>
    </row>
    <row r="43" spans="2:21" ht="19.5" x14ac:dyDescent="0.2">
      <c r="B43" s="284" t="s">
        <v>343</v>
      </c>
      <c r="C43" s="285"/>
      <c r="D43" s="285"/>
      <c r="E43" s="285"/>
      <c r="F43" s="285"/>
      <c r="G43" s="285"/>
      <c r="H43" s="285"/>
      <c r="I43" s="285"/>
      <c r="J43" s="285"/>
      <c r="K43" s="285"/>
      <c r="L43" s="285"/>
      <c r="M43" s="285"/>
      <c r="N43" s="285"/>
      <c r="O43" s="285"/>
      <c r="P43" s="285"/>
      <c r="Q43" s="285"/>
      <c r="R43" s="285"/>
      <c r="S43" s="285"/>
      <c r="T43" s="285"/>
      <c r="U43" s="285"/>
    </row>
    <row r="44" spans="2:21" ht="45.75" customHeight="1" x14ac:dyDescent="0.2">
      <c r="B44" s="282"/>
      <c r="C44" s="282"/>
      <c r="D44" s="282"/>
      <c r="E44" s="282"/>
      <c r="F44" s="282"/>
      <c r="G44" s="282"/>
      <c r="H44" s="282"/>
      <c r="I44" s="282"/>
      <c r="J44" s="282"/>
      <c r="K44" s="282"/>
      <c r="L44" s="282"/>
      <c r="M44" s="282"/>
      <c r="N44" s="282"/>
      <c r="O44" s="282"/>
      <c r="P44" s="282"/>
      <c r="Q44" s="282"/>
      <c r="R44" s="282"/>
      <c r="S44" s="282"/>
      <c r="T44" s="282"/>
      <c r="U44" s="282"/>
    </row>
    <row r="45" spans="2:21" ht="48" customHeight="1" x14ac:dyDescent="0.2">
      <c r="B45" s="282"/>
      <c r="C45" s="282"/>
      <c r="D45" s="282"/>
      <c r="E45" s="282"/>
      <c r="F45" s="282"/>
      <c r="G45" s="282"/>
      <c r="H45" s="282"/>
      <c r="I45" s="282"/>
      <c r="J45" s="282"/>
      <c r="K45" s="282"/>
      <c r="L45" s="282"/>
      <c r="M45" s="282"/>
      <c r="N45" s="282"/>
      <c r="O45" s="282"/>
      <c r="P45" s="282"/>
      <c r="Q45" s="282"/>
      <c r="R45" s="282"/>
      <c r="S45" s="282"/>
      <c r="T45" s="282"/>
      <c r="U45" s="282"/>
    </row>
    <row r="46" spans="2:21" ht="56.25" customHeight="1" x14ac:dyDescent="0.2">
      <c r="B46" s="282"/>
      <c r="C46" s="282"/>
      <c r="D46" s="282"/>
      <c r="E46" s="282"/>
      <c r="F46" s="282"/>
      <c r="G46" s="282"/>
      <c r="H46" s="282"/>
      <c r="I46" s="282"/>
      <c r="J46" s="282"/>
      <c r="K46" s="282"/>
      <c r="L46" s="282"/>
      <c r="M46" s="282"/>
      <c r="N46" s="282"/>
      <c r="O46" s="282"/>
      <c r="P46" s="282"/>
      <c r="Q46" s="282"/>
      <c r="R46" s="282"/>
      <c r="S46" s="282"/>
      <c r="T46" s="282"/>
      <c r="U46" s="282"/>
    </row>
    <row r="65495" spans="2:22" x14ac:dyDescent="0.2">
      <c r="B65495" s="25" t="s">
        <v>34</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x14ac:dyDescent="0.2">
      <c r="B65496" s="26" t="s">
        <v>35</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x14ac:dyDescent="0.2">
      <c r="B65497" s="26" t="s">
        <v>36</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19:U19"/>
    <mergeCell ref="C2:F2"/>
    <mergeCell ref="H2:K2"/>
    <mergeCell ref="M2:P2"/>
    <mergeCell ref="R2:U2"/>
    <mergeCell ref="B12:U12"/>
    <mergeCell ref="B13:U13"/>
    <mergeCell ref="B2:B3"/>
    <mergeCell ref="G3:G9"/>
    <mergeCell ref="L3:L9"/>
    <mergeCell ref="B46:U46"/>
    <mergeCell ref="B34:U34"/>
    <mergeCell ref="B35:U35"/>
    <mergeCell ref="B36:U36"/>
    <mergeCell ref="B37:U37"/>
    <mergeCell ref="B39:U39"/>
    <mergeCell ref="B40:U40"/>
    <mergeCell ref="B45:U45"/>
    <mergeCell ref="B44:U44"/>
    <mergeCell ref="B27:U27"/>
    <mergeCell ref="B28:U28"/>
    <mergeCell ref="B30:U30"/>
    <mergeCell ref="B31:U31"/>
    <mergeCell ref="B32:U32"/>
    <mergeCell ref="B33:U33"/>
    <mergeCell ref="V2:V3"/>
    <mergeCell ref="B41:U41"/>
    <mergeCell ref="B42:U42"/>
    <mergeCell ref="B43:U43"/>
    <mergeCell ref="B21:U21"/>
    <mergeCell ref="B22:U22"/>
    <mergeCell ref="B23:U23"/>
    <mergeCell ref="B24:U24"/>
    <mergeCell ref="B25:U25"/>
    <mergeCell ref="B26:U26"/>
    <mergeCell ref="B14:U14"/>
    <mergeCell ref="B15:U15"/>
    <mergeCell ref="B16:U16"/>
    <mergeCell ref="B17:U17"/>
    <mergeCell ref="B18:U18"/>
  </mergeCells>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5497"/>
  <sheetViews>
    <sheetView showGridLines="0" topLeftCell="K1" zoomScale="70" workbookViewId="0">
      <selection activeCell="R4" sqref="R4"/>
    </sheetView>
  </sheetViews>
  <sheetFormatPr baseColWidth="10" defaultColWidth="9.140625" defaultRowHeight="15" x14ac:dyDescent="0.2"/>
  <cols>
    <col min="1" max="1" width="1.42578125" style="2" customWidth="1"/>
    <col min="2" max="2" width="34.710937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2.85546875" style="2" customWidth="1"/>
    <col min="18" max="21" width="7.7109375" style="2" customWidth="1"/>
    <col min="22" max="27" width="9.140625" style="2" customWidth="1"/>
    <col min="28" max="28" width="2" style="2" customWidth="1"/>
    <col min="29" max="33" width="9.140625" style="2" customWidth="1"/>
    <col min="34" max="34" width="1.85546875" style="2" customWidth="1"/>
    <col min="35" max="16384" width="9.140625" style="2"/>
  </cols>
  <sheetData>
    <row r="1" spans="2:45" ht="6" customHeight="1" x14ac:dyDescent="0.2"/>
    <row r="2" spans="2:45" ht="22.5" customHeight="1" x14ac:dyDescent="0.2">
      <c r="B2" s="303" t="s">
        <v>345</v>
      </c>
      <c r="C2" s="294" t="s">
        <v>346</v>
      </c>
      <c r="D2" s="294"/>
      <c r="E2" s="294"/>
      <c r="F2" s="294"/>
      <c r="G2" s="3"/>
      <c r="H2" s="295">
        <v>202</v>
      </c>
      <c r="I2" s="295"/>
      <c r="J2" s="295"/>
      <c r="K2" s="295"/>
      <c r="L2" s="18"/>
      <c r="M2" s="296" t="s">
        <v>43</v>
      </c>
      <c r="N2" s="296"/>
      <c r="O2" s="296"/>
      <c r="P2" s="296"/>
      <c r="Q2" s="19"/>
      <c r="R2" s="297" t="s">
        <v>43</v>
      </c>
      <c r="S2" s="297"/>
      <c r="T2" s="297"/>
      <c r="U2" s="297"/>
      <c r="V2" s="283"/>
      <c r="W2" s="20"/>
      <c r="X2" s="20"/>
      <c r="Y2" s="20"/>
      <c r="Z2" s="20"/>
      <c r="AA2" s="20"/>
      <c r="AB2" s="20"/>
      <c r="AC2" s="20"/>
      <c r="AD2" s="20"/>
      <c r="AE2" s="20"/>
      <c r="AF2" s="20"/>
      <c r="AG2" s="20"/>
      <c r="AH2" s="20"/>
      <c r="AI2" s="20"/>
      <c r="AJ2" s="20"/>
      <c r="AK2" s="20"/>
      <c r="AL2" s="20"/>
      <c r="AM2" s="20"/>
      <c r="AN2" s="20"/>
      <c r="AO2" s="20"/>
      <c r="AP2" s="20"/>
      <c r="AQ2" s="20"/>
      <c r="AR2" s="20"/>
      <c r="AS2" s="20"/>
    </row>
    <row r="3" spans="2:45" ht="24.75" customHeight="1" x14ac:dyDescent="0.2">
      <c r="B3" s="304"/>
      <c r="C3" s="4">
        <v>1</v>
      </c>
      <c r="D3" s="4">
        <v>2</v>
      </c>
      <c r="E3" s="5">
        <v>3</v>
      </c>
      <c r="F3" s="6">
        <v>4</v>
      </c>
      <c r="G3" s="305"/>
      <c r="H3" s="4">
        <v>1</v>
      </c>
      <c r="I3" s="4">
        <v>2</v>
      </c>
      <c r="J3" s="5">
        <v>3</v>
      </c>
      <c r="K3" s="6">
        <v>4</v>
      </c>
      <c r="L3" s="307"/>
      <c r="M3" s="4">
        <v>1</v>
      </c>
      <c r="N3" s="4">
        <v>2</v>
      </c>
      <c r="O3" s="5">
        <v>3</v>
      </c>
      <c r="P3" s="6">
        <v>4</v>
      </c>
      <c r="Q3" s="21"/>
      <c r="R3" s="4">
        <v>1</v>
      </c>
      <c r="S3" s="4">
        <v>2</v>
      </c>
      <c r="T3" s="5">
        <v>3</v>
      </c>
      <c r="U3" s="6">
        <v>4</v>
      </c>
      <c r="V3" s="283"/>
      <c r="W3" s="20"/>
      <c r="X3" s="20"/>
      <c r="Y3" s="20"/>
      <c r="Z3" s="20"/>
      <c r="AA3" s="20"/>
      <c r="AB3" s="20"/>
      <c r="AC3" s="20"/>
      <c r="AD3" s="20"/>
      <c r="AE3" s="20"/>
      <c r="AF3" s="20"/>
      <c r="AG3" s="20"/>
      <c r="AH3" s="20"/>
      <c r="AI3" s="20"/>
      <c r="AJ3" s="20"/>
      <c r="AK3" s="20"/>
      <c r="AL3" s="20"/>
      <c r="AM3" s="20"/>
      <c r="AN3" s="20"/>
      <c r="AO3" s="20"/>
      <c r="AP3" s="20"/>
      <c r="AQ3" s="20"/>
      <c r="AR3" s="20"/>
      <c r="AS3" s="20"/>
    </row>
    <row r="4" spans="2:45" ht="38.1" customHeight="1" x14ac:dyDescent="0.2">
      <c r="B4" s="27" t="s">
        <v>347</v>
      </c>
      <c r="C4" s="8">
        <f>Autoevaluación!R55/SUM(Autoevaluación!R55:R58)</f>
        <v>0</v>
      </c>
      <c r="D4" s="9">
        <f>Autoevaluación!R56/SUM(Autoevaluación!R55:R58)</f>
        <v>0</v>
      </c>
      <c r="E4" s="9">
        <f>Autoevaluación!R57/SUM(Autoevaluación!R55:R58)</f>
        <v>0.4</v>
      </c>
      <c r="F4" s="9">
        <f>Autoevaluación!R58/SUM(Autoevaluación!R55:R58)</f>
        <v>0.6</v>
      </c>
      <c r="G4" s="306"/>
      <c r="H4" s="9"/>
      <c r="I4" s="9"/>
      <c r="J4" s="9"/>
      <c r="K4" s="9"/>
      <c r="L4" s="308"/>
      <c r="M4" s="9">
        <f>Autoevaluación!T55/SUM(Autoevaluación!T55:T58)</f>
        <v>0</v>
      </c>
      <c r="N4" s="9">
        <f>Autoevaluación!T56/SUM(Autoevaluación!T55:T58)</f>
        <v>0</v>
      </c>
      <c r="O4" s="9">
        <f>Autoevaluación!T57/SUM(Autoevaluación!T55:T58)</f>
        <v>0.4</v>
      </c>
      <c r="P4" s="9">
        <f>Autoevaluación!T58/SUM(Autoevaluación!T55:T58)</f>
        <v>0.6</v>
      </c>
      <c r="Q4" s="22"/>
      <c r="R4" s="9" t="e">
        <f>Autoevaluación!U55/SUM(Autoevaluación!U55:U58)</f>
        <v>#DIV/0!</v>
      </c>
      <c r="S4" s="9" t="e">
        <f>Autoevaluación!U56/SUM(Autoevaluación!U55:U58)</f>
        <v>#DIV/0!</v>
      </c>
      <c r="T4" s="9" t="e">
        <f>Autoevaluación!U57/SUM(Autoevaluación!U55:U58)</f>
        <v>#DIV/0!</v>
      </c>
      <c r="U4" s="9" t="e">
        <f>Autoevaluación!U58/SUM(Autoevaluación!U55:U58)</f>
        <v>#DIV/0!</v>
      </c>
      <c r="V4" s="20"/>
      <c r="W4" s="20"/>
      <c r="X4" s="20"/>
      <c r="Y4" s="20"/>
      <c r="Z4" s="20"/>
      <c r="AA4" s="20"/>
      <c r="AB4" s="20"/>
      <c r="AC4" s="20"/>
      <c r="AD4" s="20"/>
      <c r="AE4" s="20"/>
      <c r="AF4" s="20"/>
      <c r="AG4" s="20"/>
      <c r="AH4" s="20"/>
      <c r="AI4" s="20"/>
      <c r="AJ4" s="20"/>
      <c r="AK4" s="20"/>
      <c r="AL4" s="20"/>
      <c r="AM4" s="20"/>
      <c r="AN4" s="20"/>
      <c r="AO4" s="20"/>
      <c r="AP4" s="20"/>
      <c r="AQ4" s="20"/>
      <c r="AR4" s="20"/>
      <c r="AS4" s="20"/>
    </row>
    <row r="5" spans="2:45" ht="38.1" customHeight="1" x14ac:dyDescent="0.2">
      <c r="B5" s="27" t="s">
        <v>348</v>
      </c>
      <c r="C5" s="8">
        <f>Autoevaluación!R62/SUM(Autoevaluación!R62:R65)</f>
        <v>0</v>
      </c>
      <c r="D5" s="9">
        <f>Autoevaluación!R63/SUM(Autoevaluación!R62:R65)</f>
        <v>0</v>
      </c>
      <c r="E5" s="9">
        <f>Autoevaluación!R64/SUM(Autoevaluación!R62:R65)</f>
        <v>0.75</v>
      </c>
      <c r="F5" s="9">
        <f>Autoevaluación!R65/SUM(Autoevaluación!R62:R65)</f>
        <v>0.25</v>
      </c>
      <c r="G5" s="306"/>
      <c r="H5" s="9"/>
      <c r="I5" s="9"/>
      <c r="J5" s="9"/>
      <c r="K5" s="9"/>
      <c r="L5" s="308"/>
      <c r="M5" s="9">
        <f>Autoevaluación!T62/SUM(Autoevaluación!T62:T65)</f>
        <v>0</v>
      </c>
      <c r="N5" s="9">
        <f>Autoevaluación!T63/SUM(Autoevaluación!T62:T65)</f>
        <v>0</v>
      </c>
      <c r="O5" s="9">
        <f>Autoevaluación!T64/SUM(Autoevaluación!T62:T65)</f>
        <v>0.75</v>
      </c>
      <c r="P5" s="9">
        <f>Autoevaluación!T65/SUM(Autoevaluación!T62:T65)</f>
        <v>0.25</v>
      </c>
      <c r="Q5" s="22"/>
      <c r="R5" s="9" t="e">
        <f>Autoevaluación!U62/SUM(Autoevaluación!U62:U65)</f>
        <v>#DIV/0!</v>
      </c>
      <c r="S5" s="9" t="e">
        <f>Autoevaluación!U63/SUM(Autoevaluación!U62:U65)</f>
        <v>#DIV/0!</v>
      </c>
      <c r="T5" s="9" t="e">
        <f>Autoevaluación!U64/SUM(Autoevaluación!U62:U65)</f>
        <v>#DIV/0!</v>
      </c>
      <c r="U5" s="9" t="e">
        <f>Autoevaluación!U65/SUM(Autoevaluación!U62:U65)</f>
        <v>#DIV/0!</v>
      </c>
      <c r="V5" s="20"/>
      <c r="W5" s="20"/>
      <c r="X5" s="20"/>
      <c r="Y5" s="20"/>
      <c r="Z5" s="20"/>
      <c r="AA5" s="20"/>
      <c r="AB5" s="20"/>
      <c r="AC5" s="20"/>
      <c r="AD5" s="20"/>
      <c r="AE5" s="20"/>
      <c r="AF5" s="20"/>
      <c r="AG5" s="20"/>
      <c r="AH5" s="20"/>
      <c r="AI5" s="20"/>
      <c r="AJ5" s="20"/>
      <c r="AK5" s="20"/>
      <c r="AL5" s="20"/>
      <c r="AM5" s="20"/>
      <c r="AN5" s="20"/>
      <c r="AO5" s="20"/>
      <c r="AP5" s="20"/>
      <c r="AQ5" s="20"/>
      <c r="AR5" s="20"/>
      <c r="AS5" s="20"/>
    </row>
    <row r="6" spans="2:45" ht="38.1" customHeight="1" x14ac:dyDescent="0.2">
      <c r="B6" s="27" t="s">
        <v>349</v>
      </c>
      <c r="C6" s="8">
        <f>Autoevaluación!R68/SUM(Autoevaluación!R68:R71)</f>
        <v>0</v>
      </c>
      <c r="D6" s="9">
        <f>Autoevaluación!R69/SUM(Autoevaluación!R68:R71)</f>
        <v>0</v>
      </c>
      <c r="E6" s="9">
        <f>Autoevaluación!R70/SUM(Autoevaluación!R68:R71)</f>
        <v>0.75</v>
      </c>
      <c r="F6" s="9">
        <f>Autoevaluación!R71/SUM(Autoevaluación!R68:R71)</f>
        <v>0.25</v>
      </c>
      <c r="G6" s="306"/>
      <c r="H6" s="9"/>
      <c r="I6" s="9"/>
      <c r="J6" s="9"/>
      <c r="K6" s="9"/>
      <c r="L6" s="308"/>
      <c r="M6" s="9">
        <f>Autoevaluación!T68/SUM(Autoevaluación!T68:T71)</f>
        <v>0</v>
      </c>
      <c r="N6" s="9">
        <f>Autoevaluación!T69/SUM(Autoevaluación!T68:T71)</f>
        <v>0</v>
      </c>
      <c r="O6" s="9">
        <f>Autoevaluación!T70/SUM(Autoevaluación!T68:T71)</f>
        <v>0.75</v>
      </c>
      <c r="P6" s="9">
        <f>Autoevaluación!T71/SUM(Autoevaluación!T68:T71)</f>
        <v>0.25</v>
      </c>
      <c r="Q6" s="22"/>
      <c r="R6" s="9" t="e">
        <f>Autoevaluación!U68/SUM(Autoevaluación!U68:U71)</f>
        <v>#DIV/0!</v>
      </c>
      <c r="S6" s="9" t="e">
        <f>Autoevaluación!U69/SUM(Autoevaluación!U68:U71)</f>
        <v>#DIV/0!</v>
      </c>
      <c r="T6" s="9" t="e">
        <f>Autoevaluación!U70/SUM(Autoevaluación!U68:U71)</f>
        <v>#DIV/0!</v>
      </c>
      <c r="U6" s="9" t="e">
        <f>Autoevaluación!U71/SUM(Autoevaluación!U68:U71)</f>
        <v>#DIV/0!</v>
      </c>
      <c r="V6" s="23"/>
      <c r="W6" s="20"/>
      <c r="X6" s="20"/>
      <c r="Y6" s="20"/>
      <c r="Z6" s="20"/>
      <c r="AA6" s="20"/>
      <c r="AB6" s="20"/>
      <c r="AC6" s="20"/>
      <c r="AD6" s="20"/>
      <c r="AE6" s="20"/>
      <c r="AF6" s="20"/>
      <c r="AG6" s="20"/>
      <c r="AH6" s="20"/>
      <c r="AI6" s="20"/>
      <c r="AJ6" s="20"/>
      <c r="AK6" s="20"/>
      <c r="AL6" s="20"/>
      <c r="AM6" s="20"/>
      <c r="AN6" s="20"/>
      <c r="AO6" s="20"/>
      <c r="AP6" s="20"/>
      <c r="AQ6" s="20"/>
      <c r="AR6" s="20"/>
      <c r="AS6" s="20"/>
    </row>
    <row r="7" spans="2:45" ht="38.1" customHeight="1" x14ac:dyDescent="0.2">
      <c r="B7" s="27" t="s">
        <v>350</v>
      </c>
      <c r="C7" s="8">
        <f>Autoevaluación!R74/SUM(Autoevaluación!R74:R77)</f>
        <v>0.33333333333333331</v>
      </c>
      <c r="D7" s="9">
        <f>Autoevaluación!R75/SUM(Autoevaluación!R74:R77)</f>
        <v>0</v>
      </c>
      <c r="E7" s="9">
        <f>Autoevaluación!R76/SUM(Autoevaluación!R74:R77)</f>
        <v>0</v>
      </c>
      <c r="F7" s="9">
        <f>Autoevaluación!R77/SUM(Autoevaluación!R74:R77)</f>
        <v>0.66666666666666663</v>
      </c>
      <c r="G7" s="306"/>
      <c r="H7" s="9"/>
      <c r="I7" s="9"/>
      <c r="J7" s="9"/>
      <c r="K7" s="9"/>
      <c r="L7" s="308"/>
      <c r="M7" s="9">
        <f>Autoevaluación!T74/SUM(Autoevaluación!T74:T77)</f>
        <v>0.16666666666666666</v>
      </c>
      <c r="N7" s="9">
        <f>Autoevaluación!T75/SUM(Autoevaluación!T74:T77)</f>
        <v>0</v>
      </c>
      <c r="O7" s="9">
        <f>Autoevaluación!T76/SUM(Autoevaluación!T74:T77)</f>
        <v>0.5</v>
      </c>
      <c r="P7" s="9">
        <f>Autoevaluación!T77/SUM(Autoevaluación!T74:T77)</f>
        <v>0.33333333333333331</v>
      </c>
      <c r="Q7" s="22"/>
      <c r="R7" s="9" t="e">
        <f>Autoevaluación!U74/SUM(Autoevaluación!U74:U77)</f>
        <v>#DIV/0!</v>
      </c>
      <c r="S7" s="9" t="e">
        <f>Autoevaluación!U75/SUM(Autoevaluación!U74:U77)</f>
        <v>#DIV/0!</v>
      </c>
      <c r="T7" s="9" t="e">
        <f>Autoevaluación!U76/SUM(Autoevaluación!U74:U77)</f>
        <v>#DIV/0!</v>
      </c>
      <c r="U7" s="9" t="e">
        <f>Autoevaluación!U77/SUM(Autoevaluación!U74:U77)</f>
        <v>#DIV/0!</v>
      </c>
      <c r="V7" s="20"/>
      <c r="W7" s="20"/>
      <c r="X7" s="20"/>
      <c r="Y7" s="20"/>
      <c r="Z7" s="20"/>
      <c r="AA7" s="20"/>
      <c r="AB7" s="20"/>
      <c r="AC7" s="20"/>
      <c r="AD7" s="20"/>
      <c r="AE7" s="20"/>
      <c r="AF7" s="20"/>
      <c r="AG7" s="20"/>
      <c r="AH7" s="20"/>
      <c r="AI7" s="20"/>
      <c r="AJ7" s="20"/>
      <c r="AK7" s="20"/>
      <c r="AL7" s="20"/>
      <c r="AM7" s="20"/>
      <c r="AN7" s="20"/>
      <c r="AO7" s="20"/>
      <c r="AP7" s="20"/>
      <c r="AQ7" s="20"/>
      <c r="AR7" s="20"/>
      <c r="AS7" s="20"/>
    </row>
    <row r="8" spans="2:45" ht="38.1" customHeight="1" x14ac:dyDescent="0.2">
      <c r="B8" s="11"/>
      <c r="C8" s="9"/>
      <c r="D8" s="9"/>
      <c r="E8" s="9"/>
      <c r="F8" s="9"/>
      <c r="G8" s="306"/>
      <c r="H8" s="9"/>
      <c r="I8" s="9"/>
      <c r="J8" s="9"/>
      <c r="K8" s="9"/>
      <c r="L8" s="308"/>
      <c r="M8" s="9"/>
      <c r="N8" s="9"/>
      <c r="O8" s="9"/>
      <c r="P8" s="9"/>
      <c r="Q8" s="22"/>
      <c r="R8" s="9"/>
      <c r="S8" s="9"/>
      <c r="T8" s="9"/>
      <c r="U8" s="9"/>
      <c r="V8" s="20"/>
      <c r="W8" s="20"/>
      <c r="X8" s="20"/>
      <c r="Y8" s="20"/>
      <c r="Z8" s="20"/>
      <c r="AA8" s="20"/>
      <c r="AB8" s="20"/>
      <c r="AC8" s="20"/>
      <c r="AD8" s="20"/>
      <c r="AE8" s="20"/>
      <c r="AF8" s="20"/>
      <c r="AG8" s="20"/>
      <c r="AH8" s="20"/>
      <c r="AI8" s="20"/>
      <c r="AJ8" s="20"/>
      <c r="AK8" s="20"/>
      <c r="AL8" s="20"/>
      <c r="AM8" s="20"/>
      <c r="AN8" s="20"/>
      <c r="AO8" s="20"/>
      <c r="AP8" s="20"/>
      <c r="AQ8" s="20"/>
      <c r="AR8" s="20"/>
      <c r="AS8" s="20"/>
    </row>
    <row r="9" spans="2:45" ht="38.1" customHeight="1" x14ac:dyDescent="0.2">
      <c r="B9" s="12"/>
      <c r="C9" s="9"/>
      <c r="D9" s="9"/>
      <c r="E9" s="9"/>
      <c r="F9" s="9"/>
      <c r="G9" s="306"/>
      <c r="H9" s="9"/>
      <c r="I9" s="9"/>
      <c r="J9" s="9"/>
      <c r="K9" s="9"/>
      <c r="L9" s="308"/>
      <c r="M9" s="9"/>
      <c r="N9" s="9"/>
      <c r="O9" s="9"/>
      <c r="P9" s="9"/>
      <c r="Q9" s="22"/>
      <c r="R9" s="9"/>
      <c r="S9" s="9"/>
      <c r="T9" s="9"/>
      <c r="U9" s="9"/>
      <c r="V9" s="20"/>
      <c r="W9" s="20"/>
      <c r="X9" s="20"/>
      <c r="Y9" s="20"/>
      <c r="Z9" s="20"/>
      <c r="AA9" s="20"/>
      <c r="AB9" s="20"/>
      <c r="AC9" s="20"/>
      <c r="AD9" s="20"/>
      <c r="AE9" s="20"/>
      <c r="AF9" s="20"/>
      <c r="AG9" s="20"/>
      <c r="AH9" s="20"/>
      <c r="AI9" s="20"/>
      <c r="AJ9" s="20"/>
      <c r="AK9" s="20"/>
      <c r="AL9" s="20"/>
      <c r="AM9" s="20"/>
      <c r="AN9" s="20"/>
      <c r="AO9" s="20"/>
      <c r="AP9" s="20"/>
      <c r="AQ9" s="20"/>
      <c r="AR9" s="20"/>
      <c r="AS9" s="20"/>
    </row>
    <row r="10" spans="2:45" ht="38.1" customHeight="1" x14ac:dyDescent="0.2">
      <c r="B10" s="13" t="s">
        <v>351</v>
      </c>
      <c r="C10" s="14">
        <f>AVERAGE(C4:C9)</f>
        <v>8.3333333333333329E-2</v>
      </c>
      <c r="D10" s="14">
        <f>AVERAGE(D4:D9)</f>
        <v>0</v>
      </c>
      <c r="E10" s="14">
        <f>AVERAGE(E4:E9)</f>
        <v>0.47499999999999998</v>
      </c>
      <c r="F10" s="14">
        <f>AVERAGE(F4:F9)</f>
        <v>0.44166666666666665</v>
      </c>
      <c r="G10" s="15"/>
      <c r="H10" s="14"/>
      <c r="I10" s="14"/>
      <c r="J10" s="14"/>
      <c r="K10" s="14"/>
      <c r="L10" s="15"/>
      <c r="M10" s="14">
        <f>AVERAGE(M4:M9)</f>
        <v>4.1666666666666664E-2</v>
      </c>
      <c r="N10" s="14">
        <f>AVERAGE(N4:N9)</f>
        <v>0</v>
      </c>
      <c r="O10" s="14">
        <f>AVERAGE(O4:O9)</f>
        <v>0.6</v>
      </c>
      <c r="P10" s="14">
        <f>AVERAGE(P4:P9)</f>
        <v>0.35833333333333334</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row>
    <row r="11" spans="2:45" x14ac:dyDescent="0.2">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row>
    <row r="12" spans="2:45" ht="21.95" customHeight="1" x14ac:dyDescent="0.2">
      <c r="B12" s="294" t="s">
        <v>395</v>
      </c>
      <c r="C12" s="294"/>
      <c r="D12" s="294"/>
      <c r="E12" s="294"/>
      <c r="F12" s="294"/>
      <c r="G12" s="294"/>
      <c r="H12" s="294"/>
      <c r="I12" s="294"/>
      <c r="J12" s="294"/>
      <c r="K12" s="294"/>
      <c r="L12" s="294"/>
      <c r="M12" s="294"/>
      <c r="N12" s="294"/>
      <c r="O12" s="294"/>
      <c r="P12" s="294"/>
      <c r="Q12" s="294"/>
      <c r="R12" s="294"/>
      <c r="S12" s="294"/>
      <c r="T12" s="294"/>
      <c r="U12" s="294"/>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row>
    <row r="13" spans="2:45" ht="24.95" customHeight="1" x14ac:dyDescent="0.2">
      <c r="B13" s="314" t="s">
        <v>342</v>
      </c>
      <c r="C13" s="314"/>
      <c r="D13" s="314"/>
      <c r="E13" s="314"/>
      <c r="F13" s="314"/>
      <c r="G13" s="314"/>
      <c r="H13" s="314"/>
      <c r="I13" s="314"/>
      <c r="J13" s="314"/>
      <c r="K13" s="314"/>
      <c r="L13" s="314"/>
      <c r="M13" s="314"/>
      <c r="N13" s="314"/>
      <c r="O13" s="314"/>
      <c r="P13" s="314"/>
      <c r="Q13" s="314"/>
      <c r="R13" s="314"/>
      <c r="S13" s="314"/>
      <c r="T13" s="314"/>
      <c r="U13" s="314"/>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row>
    <row r="14" spans="2:45" ht="60" customHeight="1" x14ac:dyDescent="0.2">
      <c r="B14" s="309" t="s">
        <v>396</v>
      </c>
      <c r="C14" s="309"/>
      <c r="D14" s="309"/>
      <c r="E14" s="309"/>
      <c r="F14" s="309"/>
      <c r="G14" s="309"/>
      <c r="H14" s="309"/>
      <c r="I14" s="309"/>
      <c r="J14" s="309"/>
      <c r="K14" s="309"/>
      <c r="L14" s="309"/>
      <c r="M14" s="309"/>
      <c r="N14" s="309"/>
      <c r="O14" s="309"/>
      <c r="P14" s="309"/>
      <c r="Q14" s="309"/>
      <c r="R14" s="309"/>
      <c r="S14" s="309"/>
      <c r="T14" s="309"/>
      <c r="U14" s="309"/>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row>
    <row r="15" spans="2:45" ht="60" customHeight="1" x14ac:dyDescent="0.2">
      <c r="B15" s="309" t="s">
        <v>397</v>
      </c>
      <c r="C15" s="309"/>
      <c r="D15" s="309"/>
      <c r="E15" s="309"/>
      <c r="F15" s="309"/>
      <c r="G15" s="309"/>
      <c r="H15" s="309"/>
      <c r="I15" s="309"/>
      <c r="J15" s="309"/>
      <c r="K15" s="309"/>
      <c r="L15" s="309"/>
      <c r="M15" s="309"/>
      <c r="N15" s="309"/>
      <c r="O15" s="309"/>
      <c r="P15" s="309"/>
      <c r="Q15" s="309"/>
      <c r="R15" s="309"/>
      <c r="S15" s="309"/>
      <c r="T15" s="309"/>
      <c r="U15" s="309"/>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spans="2:45" s="1" customFormat="1" ht="24.95" customHeight="1" x14ac:dyDescent="0.25">
      <c r="B16" s="310" t="s">
        <v>343</v>
      </c>
      <c r="C16" s="310"/>
      <c r="D16" s="310"/>
      <c r="E16" s="310"/>
      <c r="F16" s="310"/>
      <c r="G16" s="310"/>
      <c r="H16" s="310"/>
      <c r="I16" s="310"/>
      <c r="J16" s="310"/>
      <c r="K16" s="310"/>
      <c r="L16" s="310"/>
      <c r="M16" s="310"/>
      <c r="N16" s="310"/>
      <c r="O16" s="310"/>
      <c r="P16" s="310"/>
      <c r="Q16" s="310"/>
      <c r="R16" s="310"/>
      <c r="S16" s="310"/>
      <c r="T16" s="310"/>
      <c r="U16" s="310"/>
    </row>
    <row r="17" spans="2:21" ht="60" customHeight="1" x14ac:dyDescent="0.2">
      <c r="B17" s="309" t="s">
        <v>398</v>
      </c>
      <c r="C17" s="309"/>
      <c r="D17" s="309"/>
      <c r="E17" s="309"/>
      <c r="F17" s="309"/>
      <c r="G17" s="309"/>
      <c r="H17" s="309"/>
      <c r="I17" s="309"/>
      <c r="J17" s="309"/>
      <c r="K17" s="309"/>
      <c r="L17" s="309"/>
      <c r="M17" s="309"/>
      <c r="N17" s="309"/>
      <c r="O17" s="309"/>
      <c r="P17" s="309"/>
      <c r="Q17" s="309"/>
      <c r="R17" s="309"/>
      <c r="S17" s="309"/>
      <c r="T17" s="309"/>
      <c r="U17" s="309"/>
    </row>
    <row r="18" spans="2:21" ht="60" customHeight="1" x14ac:dyDescent="0.2">
      <c r="B18" s="309" t="s">
        <v>399</v>
      </c>
      <c r="C18" s="309"/>
      <c r="D18" s="309"/>
      <c r="E18" s="309"/>
      <c r="F18" s="309"/>
      <c r="G18" s="309"/>
      <c r="H18" s="309"/>
      <c r="I18" s="309"/>
      <c r="J18" s="309"/>
      <c r="K18" s="309"/>
      <c r="L18" s="309"/>
      <c r="M18" s="309"/>
      <c r="N18" s="309"/>
      <c r="O18" s="309"/>
      <c r="P18" s="309"/>
      <c r="Q18" s="309"/>
      <c r="R18" s="309"/>
      <c r="S18" s="309"/>
      <c r="T18" s="309"/>
      <c r="U18" s="309"/>
    </row>
    <row r="19" spans="2:21" ht="60" customHeight="1" x14ac:dyDescent="0.2">
      <c r="B19" s="309" t="s">
        <v>437</v>
      </c>
      <c r="C19" s="309"/>
      <c r="D19" s="309"/>
      <c r="E19" s="309"/>
      <c r="F19" s="309"/>
      <c r="G19" s="309"/>
      <c r="H19" s="309"/>
      <c r="I19" s="309"/>
      <c r="J19" s="309"/>
      <c r="K19" s="309"/>
      <c r="L19" s="309"/>
      <c r="M19" s="309"/>
      <c r="N19" s="309"/>
      <c r="O19" s="309"/>
      <c r="P19" s="309"/>
      <c r="Q19" s="309"/>
      <c r="R19" s="309"/>
      <c r="S19" s="309"/>
      <c r="T19" s="309"/>
      <c r="U19" s="309"/>
    </row>
    <row r="20" spans="2:21" ht="16.5" customHeight="1" x14ac:dyDescent="0.2">
      <c r="B20" s="17"/>
      <c r="C20" s="17"/>
      <c r="D20" s="17"/>
      <c r="E20" s="17"/>
      <c r="F20" s="17"/>
      <c r="G20" s="17"/>
      <c r="H20" s="17"/>
      <c r="I20" s="17"/>
      <c r="J20" s="17"/>
      <c r="K20" s="17"/>
      <c r="L20" s="17"/>
      <c r="M20" s="17"/>
      <c r="N20" s="17"/>
      <c r="O20" s="17"/>
      <c r="P20" s="17"/>
      <c r="Q20" s="17"/>
      <c r="R20" s="17"/>
      <c r="S20" s="17"/>
      <c r="T20" s="17"/>
      <c r="U20" s="17"/>
    </row>
    <row r="21" spans="2:21" ht="21.95" customHeight="1" x14ac:dyDescent="0.2">
      <c r="B21" s="286" t="s">
        <v>43</v>
      </c>
      <c r="C21" s="286"/>
      <c r="D21" s="286"/>
      <c r="E21" s="286"/>
      <c r="F21" s="286"/>
      <c r="G21" s="286"/>
      <c r="H21" s="286"/>
      <c r="I21" s="286"/>
      <c r="J21" s="286"/>
      <c r="K21" s="286"/>
      <c r="L21" s="286"/>
      <c r="M21" s="286"/>
      <c r="N21" s="286"/>
      <c r="O21" s="286"/>
      <c r="P21" s="286"/>
      <c r="Q21" s="286"/>
      <c r="R21" s="286"/>
      <c r="S21" s="286"/>
      <c r="T21" s="286"/>
      <c r="U21" s="286"/>
    </row>
    <row r="22" spans="2:21" ht="24.95" customHeight="1" x14ac:dyDescent="0.2">
      <c r="B22" s="287" t="s">
        <v>342</v>
      </c>
      <c r="C22" s="287"/>
      <c r="D22" s="287"/>
      <c r="E22" s="287"/>
      <c r="F22" s="287"/>
      <c r="G22" s="287"/>
      <c r="H22" s="287"/>
      <c r="I22" s="287"/>
      <c r="J22" s="287"/>
      <c r="K22" s="287"/>
      <c r="L22" s="287"/>
      <c r="M22" s="287"/>
      <c r="N22" s="287"/>
      <c r="O22" s="287"/>
      <c r="P22" s="287"/>
      <c r="Q22" s="287"/>
      <c r="R22" s="287"/>
      <c r="S22" s="287"/>
      <c r="T22" s="287"/>
      <c r="U22" s="287"/>
    </row>
    <row r="23" spans="2:21" ht="60" customHeight="1" x14ac:dyDescent="0.2">
      <c r="B23" s="309"/>
      <c r="C23" s="309"/>
      <c r="D23" s="309"/>
      <c r="E23" s="309"/>
      <c r="F23" s="309"/>
      <c r="G23" s="309"/>
      <c r="H23" s="309"/>
      <c r="I23" s="309"/>
      <c r="J23" s="309"/>
      <c r="K23" s="309"/>
      <c r="L23" s="309"/>
      <c r="M23" s="309"/>
      <c r="N23" s="309"/>
      <c r="O23" s="309"/>
      <c r="P23" s="309"/>
      <c r="Q23" s="309"/>
      <c r="R23" s="309"/>
      <c r="S23" s="309"/>
      <c r="T23" s="309"/>
      <c r="U23" s="309"/>
    </row>
    <row r="24" spans="2:21" ht="60" customHeight="1" x14ac:dyDescent="0.2">
      <c r="B24" s="309"/>
      <c r="C24" s="309"/>
      <c r="D24" s="309"/>
      <c r="E24" s="309"/>
      <c r="F24" s="309"/>
      <c r="G24" s="309"/>
      <c r="H24" s="309"/>
      <c r="I24" s="309"/>
      <c r="J24" s="309"/>
      <c r="K24" s="309"/>
      <c r="L24" s="309"/>
      <c r="M24" s="309"/>
      <c r="N24" s="309"/>
      <c r="O24" s="309"/>
      <c r="P24" s="309"/>
      <c r="Q24" s="309"/>
      <c r="R24" s="309"/>
      <c r="S24" s="309"/>
      <c r="T24" s="309"/>
      <c r="U24" s="309"/>
    </row>
    <row r="25" spans="2:21" s="1" customFormat="1" ht="24.95" customHeight="1" x14ac:dyDescent="0.25">
      <c r="B25" s="310" t="s">
        <v>343</v>
      </c>
      <c r="C25" s="310"/>
      <c r="D25" s="310"/>
      <c r="E25" s="310"/>
      <c r="F25" s="310"/>
      <c r="G25" s="310"/>
      <c r="H25" s="310"/>
      <c r="I25" s="310"/>
      <c r="J25" s="310"/>
      <c r="K25" s="310"/>
      <c r="L25" s="310"/>
      <c r="M25" s="310"/>
      <c r="N25" s="310"/>
      <c r="O25" s="310"/>
      <c r="P25" s="310"/>
      <c r="Q25" s="310"/>
      <c r="R25" s="310"/>
      <c r="S25" s="310"/>
      <c r="T25" s="310"/>
      <c r="U25" s="310"/>
    </row>
    <row r="26" spans="2:21" ht="60" customHeight="1" x14ac:dyDescent="0.2">
      <c r="B26" s="309"/>
      <c r="C26" s="309"/>
      <c r="D26" s="309"/>
      <c r="E26" s="309"/>
      <c r="F26" s="309"/>
      <c r="G26" s="309"/>
      <c r="H26" s="309"/>
      <c r="I26" s="309"/>
      <c r="J26" s="309"/>
      <c r="K26" s="309"/>
      <c r="L26" s="309"/>
      <c r="M26" s="309"/>
      <c r="N26" s="309"/>
      <c r="O26" s="309"/>
      <c r="P26" s="309"/>
      <c r="Q26" s="309"/>
      <c r="R26" s="309"/>
      <c r="S26" s="309"/>
      <c r="T26" s="309"/>
      <c r="U26" s="309"/>
    </row>
    <row r="27" spans="2:21" ht="60" customHeight="1" x14ac:dyDescent="0.2">
      <c r="B27" s="309"/>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16.5" customHeight="1" x14ac:dyDescent="0.2">
      <c r="B29" s="17"/>
      <c r="C29" s="17"/>
      <c r="D29" s="17"/>
      <c r="E29" s="17"/>
      <c r="F29" s="17"/>
      <c r="G29" s="17"/>
      <c r="H29" s="17"/>
      <c r="I29" s="17"/>
      <c r="J29" s="17"/>
      <c r="K29" s="17"/>
      <c r="L29" s="17"/>
      <c r="M29" s="17"/>
      <c r="N29" s="17"/>
      <c r="O29" s="17"/>
      <c r="P29" s="17"/>
      <c r="Q29" s="17"/>
      <c r="R29" s="17"/>
      <c r="S29" s="17"/>
      <c r="T29" s="17"/>
      <c r="U29" s="17"/>
    </row>
    <row r="30" spans="2:21" ht="21.95" customHeight="1" x14ac:dyDescent="0.2">
      <c r="B30" s="311" t="s">
        <v>43</v>
      </c>
      <c r="C30" s="311"/>
      <c r="D30" s="311"/>
      <c r="E30" s="311"/>
      <c r="F30" s="311"/>
      <c r="G30" s="311"/>
      <c r="H30" s="311"/>
      <c r="I30" s="311"/>
      <c r="J30" s="311"/>
      <c r="K30" s="311"/>
      <c r="L30" s="311"/>
      <c r="M30" s="311"/>
      <c r="N30" s="311"/>
      <c r="O30" s="311"/>
      <c r="P30" s="311"/>
      <c r="Q30" s="311"/>
      <c r="R30" s="311"/>
      <c r="S30" s="311"/>
      <c r="T30" s="311"/>
      <c r="U30" s="311"/>
    </row>
    <row r="31" spans="2:21" ht="24.95" customHeight="1" x14ac:dyDescent="0.2">
      <c r="B31" s="312" t="s">
        <v>342</v>
      </c>
      <c r="C31" s="313"/>
      <c r="D31" s="313"/>
      <c r="E31" s="313"/>
      <c r="F31" s="313"/>
      <c r="G31" s="313"/>
      <c r="H31" s="313"/>
      <c r="I31" s="313"/>
      <c r="J31" s="313"/>
      <c r="K31" s="313"/>
      <c r="L31" s="313"/>
      <c r="M31" s="313"/>
      <c r="N31" s="313"/>
      <c r="O31" s="313"/>
      <c r="P31" s="313"/>
      <c r="Q31" s="313"/>
      <c r="R31" s="313"/>
      <c r="S31" s="313"/>
      <c r="T31" s="313"/>
      <c r="U31" s="313"/>
    </row>
    <row r="32" spans="2:21" ht="60" customHeight="1" x14ac:dyDescent="0.2">
      <c r="B32" s="309"/>
      <c r="C32" s="309"/>
      <c r="D32" s="309"/>
      <c r="E32" s="309"/>
      <c r="F32" s="309"/>
      <c r="G32" s="309"/>
      <c r="H32" s="309"/>
      <c r="I32" s="309"/>
      <c r="J32" s="309"/>
      <c r="K32" s="309"/>
      <c r="L32" s="309"/>
      <c r="M32" s="309"/>
      <c r="N32" s="309"/>
      <c r="O32" s="309"/>
      <c r="P32" s="309"/>
      <c r="Q32" s="309"/>
      <c r="R32" s="309"/>
      <c r="S32" s="309"/>
      <c r="T32" s="309"/>
      <c r="U32" s="309"/>
    </row>
    <row r="33" spans="2:21" ht="60" customHeight="1" x14ac:dyDescent="0.2">
      <c r="B33" s="309"/>
      <c r="C33" s="309"/>
      <c r="D33" s="309"/>
      <c r="E33" s="309"/>
      <c r="F33" s="309"/>
      <c r="G33" s="309"/>
      <c r="H33" s="309"/>
      <c r="I33" s="309"/>
      <c r="J33" s="309"/>
      <c r="K33" s="309"/>
      <c r="L33" s="309"/>
      <c r="M33" s="309"/>
      <c r="N33" s="309"/>
      <c r="O33" s="309"/>
      <c r="P33" s="309"/>
      <c r="Q33" s="309"/>
      <c r="R33" s="309"/>
      <c r="S33" s="309"/>
      <c r="T33" s="309"/>
      <c r="U33" s="309"/>
    </row>
    <row r="34" spans="2:21" s="1" customFormat="1" ht="24.95" customHeight="1" x14ac:dyDescent="0.25">
      <c r="B34" s="310" t="s">
        <v>343</v>
      </c>
      <c r="C34" s="310"/>
      <c r="D34" s="310"/>
      <c r="E34" s="310"/>
      <c r="F34" s="310"/>
      <c r="G34" s="310"/>
      <c r="H34" s="310"/>
      <c r="I34" s="310"/>
      <c r="J34" s="310"/>
      <c r="K34" s="310"/>
      <c r="L34" s="310"/>
      <c r="M34" s="310"/>
      <c r="N34" s="310"/>
      <c r="O34" s="310"/>
      <c r="P34" s="310"/>
      <c r="Q34" s="310"/>
      <c r="R34" s="310"/>
      <c r="S34" s="310"/>
      <c r="T34" s="310"/>
      <c r="U34" s="310"/>
    </row>
    <row r="35" spans="2:21" ht="60" customHeight="1" x14ac:dyDescent="0.2">
      <c r="B35" s="309"/>
      <c r="C35" s="309"/>
      <c r="D35" s="309"/>
      <c r="E35" s="309"/>
      <c r="F35" s="309"/>
      <c r="G35" s="309"/>
      <c r="H35" s="309"/>
      <c r="I35" s="309"/>
      <c r="J35" s="309"/>
      <c r="K35" s="309"/>
      <c r="L35" s="309"/>
      <c r="M35" s="309"/>
      <c r="N35" s="309"/>
      <c r="O35" s="309"/>
      <c r="P35" s="309"/>
      <c r="Q35" s="309"/>
      <c r="R35" s="309"/>
      <c r="S35" s="309"/>
      <c r="T35" s="309"/>
      <c r="U35" s="309"/>
    </row>
    <row r="36" spans="2:21" ht="60" customHeight="1" x14ac:dyDescent="0.2">
      <c r="B36" s="309"/>
      <c r="C36" s="309"/>
      <c r="D36" s="309"/>
      <c r="E36" s="309"/>
      <c r="F36" s="309"/>
      <c r="G36" s="309"/>
      <c r="H36" s="309"/>
      <c r="I36" s="309"/>
      <c r="J36" s="309"/>
      <c r="K36" s="309"/>
      <c r="L36" s="309"/>
      <c r="M36" s="309"/>
      <c r="N36" s="309"/>
      <c r="O36" s="309"/>
      <c r="P36" s="309"/>
      <c r="Q36" s="309"/>
      <c r="R36" s="309"/>
      <c r="S36" s="309"/>
      <c r="T36" s="309"/>
      <c r="U36" s="309"/>
    </row>
    <row r="37" spans="2:21" ht="60" customHeight="1" x14ac:dyDescent="0.2">
      <c r="B37" s="309"/>
      <c r="C37" s="309"/>
      <c r="D37" s="309"/>
      <c r="E37" s="309"/>
      <c r="F37" s="309"/>
      <c r="G37" s="309"/>
      <c r="H37" s="309"/>
      <c r="I37" s="309"/>
      <c r="J37" s="309"/>
      <c r="K37" s="309"/>
      <c r="L37" s="309"/>
      <c r="M37" s="309"/>
      <c r="N37" s="309"/>
      <c r="O37" s="309"/>
      <c r="P37" s="309"/>
      <c r="Q37" s="309"/>
      <c r="R37" s="309"/>
      <c r="S37" s="309"/>
      <c r="T37" s="309"/>
      <c r="U37" s="309"/>
    </row>
    <row r="39" spans="2:21" x14ac:dyDescent="0.2">
      <c r="B39" s="297" t="s">
        <v>43</v>
      </c>
      <c r="C39" s="297"/>
      <c r="D39" s="297"/>
      <c r="E39" s="297"/>
      <c r="F39" s="297"/>
      <c r="G39" s="297"/>
      <c r="H39" s="297"/>
      <c r="I39" s="297"/>
      <c r="J39" s="297"/>
      <c r="K39" s="297"/>
      <c r="L39" s="297"/>
      <c r="M39" s="297"/>
      <c r="N39" s="297"/>
      <c r="O39" s="297"/>
      <c r="P39" s="297"/>
      <c r="Q39" s="297"/>
      <c r="R39" s="297"/>
      <c r="S39" s="297"/>
      <c r="T39" s="297"/>
      <c r="U39" s="297"/>
    </row>
    <row r="40" spans="2:21" ht="19.5" x14ac:dyDescent="0.2">
      <c r="B40" s="312" t="s">
        <v>342</v>
      </c>
      <c r="C40" s="313"/>
      <c r="D40" s="313"/>
      <c r="E40" s="313"/>
      <c r="F40" s="313"/>
      <c r="G40" s="313"/>
      <c r="H40" s="313"/>
      <c r="I40" s="313"/>
      <c r="J40" s="313"/>
      <c r="K40" s="313"/>
      <c r="L40" s="313"/>
      <c r="M40" s="313"/>
      <c r="N40" s="313"/>
      <c r="O40" s="313"/>
      <c r="P40" s="313"/>
      <c r="Q40" s="313"/>
      <c r="R40" s="313"/>
      <c r="S40" s="313"/>
      <c r="T40" s="313"/>
      <c r="U40" s="313"/>
    </row>
    <row r="41" spans="2:21" ht="51.75" customHeight="1" x14ac:dyDescent="0.2">
      <c r="B41" s="309"/>
      <c r="C41" s="309"/>
      <c r="D41" s="309"/>
      <c r="E41" s="309"/>
      <c r="F41" s="309"/>
      <c r="G41" s="309"/>
      <c r="H41" s="309"/>
      <c r="I41" s="309"/>
      <c r="J41" s="309"/>
      <c r="K41" s="309"/>
      <c r="L41" s="309"/>
      <c r="M41" s="309"/>
      <c r="N41" s="309"/>
      <c r="O41" s="309"/>
      <c r="P41" s="309"/>
      <c r="Q41" s="309"/>
      <c r="R41" s="309"/>
      <c r="S41" s="309"/>
      <c r="T41" s="309"/>
      <c r="U41" s="309"/>
    </row>
    <row r="42" spans="2:21" ht="50.25" customHeight="1" x14ac:dyDescent="0.2">
      <c r="B42" s="309"/>
      <c r="C42" s="309"/>
      <c r="D42" s="309"/>
      <c r="E42" s="309"/>
      <c r="F42" s="309"/>
      <c r="G42" s="309"/>
      <c r="H42" s="309"/>
      <c r="I42" s="309"/>
      <c r="J42" s="309"/>
      <c r="K42" s="309"/>
      <c r="L42" s="309"/>
      <c r="M42" s="309"/>
      <c r="N42" s="309"/>
      <c r="O42" s="309"/>
      <c r="P42" s="309"/>
      <c r="Q42" s="309"/>
      <c r="R42" s="309"/>
      <c r="S42" s="309"/>
      <c r="T42" s="309"/>
      <c r="U42" s="309"/>
    </row>
    <row r="43" spans="2:21" ht="19.5" x14ac:dyDescent="0.2">
      <c r="B43" s="310" t="s">
        <v>343</v>
      </c>
      <c r="C43" s="310"/>
      <c r="D43" s="310"/>
      <c r="E43" s="310"/>
      <c r="F43" s="310"/>
      <c r="G43" s="310"/>
      <c r="H43" s="310"/>
      <c r="I43" s="310"/>
      <c r="J43" s="310"/>
      <c r="K43" s="310"/>
      <c r="L43" s="310"/>
      <c r="M43" s="310"/>
      <c r="N43" s="310"/>
      <c r="O43" s="310"/>
      <c r="P43" s="310"/>
      <c r="Q43" s="310"/>
      <c r="R43" s="310"/>
      <c r="S43" s="310"/>
      <c r="T43" s="310"/>
      <c r="U43" s="310"/>
    </row>
    <row r="44" spans="2:21" ht="69.75" customHeight="1" x14ac:dyDescent="0.2">
      <c r="B44" s="309"/>
      <c r="C44" s="309"/>
      <c r="D44" s="309"/>
      <c r="E44" s="309"/>
      <c r="F44" s="309"/>
      <c r="G44" s="309"/>
      <c r="H44" s="309"/>
      <c r="I44" s="309"/>
      <c r="J44" s="309"/>
      <c r="K44" s="309"/>
      <c r="L44" s="309"/>
      <c r="M44" s="309"/>
      <c r="N44" s="309"/>
      <c r="O44" s="309"/>
      <c r="P44" s="309"/>
      <c r="Q44" s="309"/>
      <c r="R44" s="309"/>
      <c r="S44" s="309"/>
      <c r="T44" s="309"/>
      <c r="U44" s="309"/>
    </row>
    <row r="45" spans="2:21" ht="60" customHeight="1" x14ac:dyDescent="0.2">
      <c r="B45" s="309"/>
      <c r="C45" s="309"/>
      <c r="D45" s="309"/>
      <c r="E45" s="309"/>
      <c r="F45" s="309"/>
      <c r="G45" s="309"/>
      <c r="H45" s="309"/>
      <c r="I45" s="309"/>
      <c r="J45" s="309"/>
      <c r="K45" s="309"/>
      <c r="L45" s="309"/>
      <c r="M45" s="309"/>
      <c r="N45" s="309"/>
      <c r="O45" s="309"/>
      <c r="P45" s="309"/>
      <c r="Q45" s="309"/>
      <c r="R45" s="309"/>
      <c r="S45" s="309"/>
      <c r="T45" s="309"/>
      <c r="U45" s="309"/>
    </row>
    <row r="46" spans="2:21" ht="59.25" customHeight="1" x14ac:dyDescent="0.2">
      <c r="B46" s="309"/>
      <c r="C46" s="309"/>
      <c r="D46" s="309"/>
      <c r="E46" s="309"/>
      <c r="F46" s="309"/>
      <c r="G46" s="309"/>
      <c r="H46" s="309"/>
      <c r="I46" s="309"/>
      <c r="J46" s="309"/>
      <c r="K46" s="309"/>
      <c r="L46" s="309"/>
      <c r="M46" s="309"/>
      <c r="N46" s="309"/>
      <c r="O46" s="309"/>
      <c r="P46" s="309"/>
      <c r="Q46" s="309"/>
      <c r="R46" s="309"/>
      <c r="S46" s="309"/>
      <c r="T46" s="309"/>
      <c r="U46" s="309"/>
    </row>
    <row r="65495" spans="2:22" x14ac:dyDescent="0.2">
      <c r="B65495" s="25" t="s">
        <v>34</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x14ac:dyDescent="0.2">
      <c r="B65496" s="26" t="s">
        <v>35</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x14ac:dyDescent="0.2">
      <c r="B65497" s="26" t="s">
        <v>36</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19:U19"/>
    <mergeCell ref="C2:F2"/>
    <mergeCell ref="H2:K2"/>
    <mergeCell ref="M2:P2"/>
    <mergeCell ref="R2:U2"/>
    <mergeCell ref="B12:U12"/>
    <mergeCell ref="B13:U13"/>
    <mergeCell ref="B2:B3"/>
    <mergeCell ref="G3:G9"/>
    <mergeCell ref="L3:L9"/>
    <mergeCell ref="B46:U46"/>
    <mergeCell ref="B34:U34"/>
    <mergeCell ref="B35:U35"/>
    <mergeCell ref="B36:U36"/>
    <mergeCell ref="B37:U37"/>
    <mergeCell ref="B39:U39"/>
    <mergeCell ref="B40:U40"/>
    <mergeCell ref="B45:U45"/>
    <mergeCell ref="B44:U44"/>
    <mergeCell ref="B27:U27"/>
    <mergeCell ref="B28:U28"/>
    <mergeCell ref="B30:U30"/>
    <mergeCell ref="B31:U31"/>
    <mergeCell ref="B32:U32"/>
    <mergeCell ref="B33:U33"/>
    <mergeCell ref="V2:V3"/>
    <mergeCell ref="B41:U41"/>
    <mergeCell ref="B42:U42"/>
    <mergeCell ref="B43:U43"/>
    <mergeCell ref="B21:U21"/>
    <mergeCell ref="B22:U22"/>
    <mergeCell ref="B23:U23"/>
    <mergeCell ref="B24:U24"/>
    <mergeCell ref="B25:U25"/>
    <mergeCell ref="B26:U26"/>
    <mergeCell ref="B14:U14"/>
    <mergeCell ref="B15:U15"/>
    <mergeCell ref="B16:U16"/>
    <mergeCell ref="B17:U17"/>
    <mergeCell ref="B18:U18"/>
  </mergeCells>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5497"/>
  <sheetViews>
    <sheetView showGridLines="0" zoomScale="70" workbookViewId="0">
      <selection activeCell="H2" sqref="H2:K2"/>
    </sheetView>
  </sheetViews>
  <sheetFormatPr baseColWidth="10" defaultColWidth="9.140625" defaultRowHeight="15" x14ac:dyDescent="0.2"/>
  <cols>
    <col min="1" max="1" width="1.42578125" style="2" customWidth="1"/>
    <col min="2" max="2" width="38.2851562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2.140625" style="2" customWidth="1"/>
    <col min="18" max="21" width="7.7109375" style="2" customWidth="1"/>
    <col min="22" max="22" width="14.140625" style="2" bestFit="1" customWidth="1"/>
    <col min="23" max="27" width="9.140625" style="2" customWidth="1"/>
    <col min="28" max="28" width="2" style="2" customWidth="1"/>
    <col min="29" max="33" width="9.140625" style="2" customWidth="1"/>
    <col min="34" max="34" width="1.85546875" style="2" customWidth="1"/>
    <col min="35" max="16384" width="9.140625" style="2"/>
  </cols>
  <sheetData>
    <row r="1" spans="2:40" ht="6" customHeight="1" x14ac:dyDescent="0.2"/>
    <row r="2" spans="2:40" ht="22.5" customHeight="1" x14ac:dyDescent="0.2">
      <c r="B2" s="303" t="s">
        <v>352</v>
      </c>
      <c r="C2" s="294" t="s">
        <v>346</v>
      </c>
      <c r="D2" s="294"/>
      <c r="E2" s="294"/>
      <c r="F2" s="294"/>
      <c r="G2" s="3"/>
      <c r="H2" s="295" t="s">
        <v>43</v>
      </c>
      <c r="I2" s="295"/>
      <c r="J2" s="295"/>
      <c r="K2" s="295"/>
      <c r="L2" s="18"/>
      <c r="M2" s="296" t="s">
        <v>43</v>
      </c>
      <c r="N2" s="296"/>
      <c r="O2" s="296"/>
      <c r="P2" s="296"/>
      <c r="Q2" s="19"/>
      <c r="R2" s="297" t="s">
        <v>353</v>
      </c>
      <c r="S2" s="297"/>
      <c r="T2" s="297"/>
      <c r="U2" s="297"/>
      <c r="V2" s="283"/>
      <c r="W2" s="20"/>
      <c r="X2" s="20"/>
      <c r="Y2" s="20"/>
      <c r="Z2" s="20"/>
      <c r="AA2" s="20"/>
      <c r="AB2" s="20"/>
      <c r="AC2" s="20"/>
      <c r="AD2" s="20"/>
      <c r="AE2" s="20"/>
      <c r="AF2" s="20"/>
      <c r="AG2" s="20"/>
      <c r="AH2" s="20"/>
      <c r="AI2" s="20"/>
      <c r="AJ2" s="20"/>
      <c r="AK2" s="20"/>
      <c r="AL2" s="20"/>
      <c r="AM2" s="20"/>
      <c r="AN2" s="20"/>
    </row>
    <row r="3" spans="2:40" ht="24.75" customHeight="1" x14ac:dyDescent="0.2">
      <c r="B3" s="304"/>
      <c r="C3" s="4">
        <v>1</v>
      </c>
      <c r="D3" s="4">
        <v>2</v>
      </c>
      <c r="E3" s="5">
        <v>3</v>
      </c>
      <c r="F3" s="6">
        <v>4</v>
      </c>
      <c r="G3" s="305"/>
      <c r="H3" s="4">
        <v>1</v>
      </c>
      <c r="I3" s="4">
        <v>2</v>
      </c>
      <c r="J3" s="5">
        <v>3</v>
      </c>
      <c r="K3" s="6">
        <v>4</v>
      </c>
      <c r="L3" s="307"/>
      <c r="M3" s="4">
        <v>1</v>
      </c>
      <c r="N3" s="4">
        <v>2</v>
      </c>
      <c r="O3" s="5">
        <v>3</v>
      </c>
      <c r="P3" s="6">
        <v>4</v>
      </c>
      <c r="Q3" s="21"/>
      <c r="R3" s="4">
        <v>1</v>
      </c>
      <c r="S3" s="4">
        <v>2</v>
      </c>
      <c r="T3" s="5">
        <v>3</v>
      </c>
      <c r="U3" s="6">
        <v>4</v>
      </c>
      <c r="V3" s="283"/>
      <c r="W3" s="20"/>
      <c r="X3" s="20"/>
      <c r="Y3" s="20"/>
      <c r="Z3" s="20"/>
      <c r="AA3" s="20"/>
      <c r="AB3" s="20"/>
      <c r="AC3" s="20"/>
      <c r="AD3" s="20"/>
      <c r="AE3" s="20"/>
      <c r="AF3" s="20"/>
      <c r="AG3" s="20"/>
      <c r="AH3" s="20"/>
      <c r="AI3" s="20"/>
      <c r="AJ3" s="20"/>
      <c r="AK3" s="20"/>
      <c r="AL3" s="20"/>
      <c r="AM3" s="20"/>
      <c r="AN3" s="20"/>
    </row>
    <row r="4" spans="2:40" ht="38.1" customHeight="1" x14ac:dyDescent="0.2">
      <c r="B4" s="27" t="s">
        <v>354</v>
      </c>
      <c r="C4" s="8">
        <f>Autoevaluación!R84/SUM(Autoevaluación!R84:R87)</f>
        <v>0</v>
      </c>
      <c r="D4" s="9">
        <f>Autoevaluación!R85/SUM(Autoevaluación!R84:R87)</f>
        <v>0</v>
      </c>
      <c r="E4" s="9">
        <f>Autoevaluación!R86/SUM(Autoevaluación!R84:R87)</f>
        <v>1</v>
      </c>
      <c r="F4" s="9">
        <f>Autoevaluación!R87/SUM(Autoevaluación!R84:R87)</f>
        <v>0</v>
      </c>
      <c r="G4" s="306"/>
      <c r="H4" s="28">
        <f>Autoevaluación!S84/SUM(Autoevaluación!S84:S87)</f>
        <v>0</v>
      </c>
      <c r="I4" s="9">
        <f>Autoevaluación!S85/SUM(Autoevaluación!S84:S87)</f>
        <v>0</v>
      </c>
      <c r="J4" s="9">
        <f>Autoevaluación!S86/SUM(Autoevaluación!S84:S87)</f>
        <v>1</v>
      </c>
      <c r="K4" s="9">
        <f>Autoevaluación!S87/SUM(Autoevaluación!S84:S87)</f>
        <v>0</v>
      </c>
      <c r="L4" s="308"/>
      <c r="M4" s="9">
        <f>Autoevaluación!T84/SUM(Autoevaluación!T84:T87)</f>
        <v>0</v>
      </c>
      <c r="N4" s="9">
        <f>Autoevaluación!T85/SUM(Autoevaluación!T84:T87)</f>
        <v>0</v>
      </c>
      <c r="O4" s="9">
        <f>Autoevaluación!T86/SUM(Autoevaluación!T84:T87)</f>
        <v>1</v>
      </c>
      <c r="P4" s="9">
        <f>Autoevaluación!T87/SUM(Autoevaluación!T84:T87)</f>
        <v>0</v>
      </c>
      <c r="Q4" s="22"/>
      <c r="R4" s="9" t="e">
        <f>Autoevaluación!U84/SUM(Autoevaluación!U84:U87)</f>
        <v>#DIV/0!</v>
      </c>
      <c r="S4" s="9" t="e">
        <f>Autoevaluación!U85/SUM(Autoevaluación!U84:U87)</f>
        <v>#DIV/0!</v>
      </c>
      <c r="T4" s="9" t="e">
        <f>Autoevaluación!U86/SUM(Autoevaluación!U84:U87)</f>
        <v>#DIV/0!</v>
      </c>
      <c r="U4" s="9" t="e">
        <f>Autoevaluación!U87/SUM(Autoevaluación!U84:U87)</f>
        <v>#DIV/0!</v>
      </c>
      <c r="V4" s="20"/>
      <c r="W4" s="20"/>
      <c r="X4" s="20"/>
      <c r="Y4" s="20"/>
      <c r="Z4" s="20"/>
      <c r="AA4" s="20"/>
      <c r="AB4" s="20"/>
      <c r="AC4" s="20"/>
      <c r="AD4" s="20"/>
      <c r="AE4" s="20"/>
      <c r="AF4" s="20"/>
      <c r="AG4" s="20"/>
      <c r="AH4" s="20"/>
      <c r="AI4" s="20"/>
      <c r="AJ4" s="20"/>
      <c r="AK4" s="20"/>
      <c r="AL4" s="20"/>
      <c r="AM4" s="20"/>
      <c r="AN4" s="20"/>
    </row>
    <row r="5" spans="2:40" ht="38.1" customHeight="1" x14ac:dyDescent="0.25">
      <c r="B5" s="29" t="s">
        <v>355</v>
      </c>
      <c r="C5" s="8">
        <f>Autoevaluación!R89/SUM(Autoevaluación!R89:R92)</f>
        <v>0.7142857142857143</v>
      </c>
      <c r="D5" s="9">
        <f>Autoevaluación!R90/SUM(Autoevaluación!R89:R92)</f>
        <v>0.14285714285714285</v>
      </c>
      <c r="E5" s="9">
        <f>Autoevaluación!R91/SUM(Autoevaluación!R89:R92)</f>
        <v>0.14285714285714285</v>
      </c>
      <c r="F5" s="9">
        <f>Autoevaluación!R92/SUM(Autoevaluación!R89:R92)</f>
        <v>0</v>
      </c>
      <c r="G5" s="306"/>
      <c r="H5" s="28">
        <f>Autoevaluación!S89/SUM(Autoevaluación!S89:S92)</f>
        <v>0.7142857142857143</v>
      </c>
      <c r="I5" s="9">
        <f>Autoevaluación!S90/SUM(Autoevaluación!S89:S92)</f>
        <v>0</v>
      </c>
      <c r="J5" s="9" t="e">
        <f>Autoevaluación!S91/SUM(Autoevaluación!S89:Q92Q13:V16)</f>
        <v>#NAME?</v>
      </c>
      <c r="K5" s="9">
        <f>Autoevaluación!S92/SUM(Autoevaluación!S89:S92)</f>
        <v>0</v>
      </c>
      <c r="L5" s="308"/>
      <c r="M5" s="9">
        <f>Autoevaluación!T89/SUM(Autoevaluación!T89:T92)</f>
        <v>0.7142857142857143</v>
      </c>
      <c r="N5" s="9">
        <f>Autoevaluación!T90/SUM(Autoevaluación!T89:T92)</f>
        <v>0</v>
      </c>
      <c r="O5" s="9">
        <f>Autoevaluación!T91/SUM(Autoevaluación!T89:T92)</f>
        <v>0.2857142857142857</v>
      </c>
      <c r="P5" s="9">
        <f>Autoevaluación!T92/SUM(Autoevaluación!T89:T92)</f>
        <v>0</v>
      </c>
      <c r="Q5" s="22"/>
      <c r="R5" s="9" t="e">
        <f>Autoevaluación!U89/SUM(Autoevaluación!U89:U92)</f>
        <v>#DIV/0!</v>
      </c>
      <c r="S5" s="9" t="e">
        <f>Autoevaluación!U90/SUM(Autoevaluación!U89:U92)</f>
        <v>#DIV/0!</v>
      </c>
      <c r="T5" s="9" t="e">
        <f>Autoevaluación!U91/SUM(Autoevaluación!U89:U92)</f>
        <v>#DIV/0!</v>
      </c>
      <c r="U5" s="9" t="e">
        <f>Autoevaluación!U92/SUM(Autoevaluación!U89:U92)</f>
        <v>#DIV/0!</v>
      </c>
      <c r="V5" s="1"/>
      <c r="W5" s="20"/>
      <c r="X5" s="20"/>
      <c r="Y5" s="20"/>
      <c r="Z5" s="20"/>
      <c r="AA5" s="20"/>
      <c r="AB5" s="20"/>
      <c r="AC5" s="20"/>
      <c r="AD5" s="20"/>
      <c r="AE5" s="20"/>
      <c r="AF5" s="20"/>
      <c r="AG5" s="20"/>
      <c r="AH5" s="20"/>
      <c r="AI5" s="20"/>
      <c r="AJ5" s="20"/>
      <c r="AK5" s="20"/>
      <c r="AL5" s="20"/>
      <c r="AM5" s="20"/>
      <c r="AN5" s="20"/>
    </row>
    <row r="6" spans="2:40" ht="38.1" customHeight="1" x14ac:dyDescent="0.2">
      <c r="B6" s="29" t="s">
        <v>356</v>
      </c>
      <c r="C6" s="8">
        <f>Autoevaluación!R98/SUM(Autoevaluación!R98:R101)</f>
        <v>0</v>
      </c>
      <c r="D6" s="9">
        <f>Autoevaluación!R99/SUM(Autoevaluación!R98:R101)</f>
        <v>0.5</v>
      </c>
      <c r="E6" s="9">
        <f>Autoevaluación!R100/SUM(Autoevaluación!R98:R101)</f>
        <v>0</v>
      </c>
      <c r="F6" s="9">
        <f>Autoevaluación!R101/SUM(Autoevaluación!R98:R101)</f>
        <v>0.5</v>
      </c>
      <c r="G6" s="306"/>
      <c r="H6" s="28">
        <f>Autoevaluación!S98/SUM(Autoevaluación!S98:S101)</f>
        <v>0</v>
      </c>
      <c r="I6" s="9">
        <f>Autoevaluación!S99/SUM(Autoevaluación!S98:S101)</f>
        <v>0.5</v>
      </c>
      <c r="J6" s="9">
        <f>Autoevaluación!S100/SUM(Autoevaluación!S98:S101)</f>
        <v>0.5</v>
      </c>
      <c r="K6" s="9">
        <f>Autoevaluación!S10/SUM(Autoevaluación!S98:S101)</f>
        <v>0.5</v>
      </c>
      <c r="L6" s="308"/>
      <c r="M6" s="9">
        <f>Autoevaluación!T98/SUM(Autoevaluación!T98:T101)</f>
        <v>0.5</v>
      </c>
      <c r="N6" s="9">
        <f>Autoevaluación!T99/SUM(Autoevaluación!T98:T101)</f>
        <v>0</v>
      </c>
      <c r="O6" s="9">
        <f>Autoevaluación!T100/SUM(Autoevaluación!T98:T101)</f>
        <v>0.5</v>
      </c>
      <c r="P6" s="9">
        <f>Autoevaluación!T101/SUM(Autoevaluación!T98:T101)</f>
        <v>0</v>
      </c>
      <c r="Q6" s="22"/>
      <c r="R6" s="9" t="e">
        <f>Autoevaluación!U98/SUM(Autoevaluación!U98:U101)</f>
        <v>#DIV/0!</v>
      </c>
      <c r="S6" s="9" t="e">
        <f>Autoevaluación!U99/SUM(Autoevaluación!U98:U101)</f>
        <v>#DIV/0!</v>
      </c>
      <c r="T6" s="9" t="e">
        <f>Autoevaluación!U100/SUM(Autoevaluación!U98:U101)</f>
        <v>#DIV/0!</v>
      </c>
      <c r="U6" s="9" t="e">
        <f>Autoevaluación!U101/SUM(Autoevaluación!U98:U101)</f>
        <v>#DIV/0!</v>
      </c>
      <c r="V6" s="23"/>
      <c r="W6" s="20"/>
      <c r="X6" s="20"/>
      <c r="Y6" s="20"/>
      <c r="Z6" s="20"/>
      <c r="AA6" s="20"/>
      <c r="AB6" s="20"/>
      <c r="AC6" s="20"/>
      <c r="AD6" s="20"/>
      <c r="AE6" s="20"/>
      <c r="AF6" s="20"/>
      <c r="AG6" s="20"/>
      <c r="AH6" s="20"/>
      <c r="AI6" s="20"/>
      <c r="AJ6" s="20"/>
      <c r="AK6" s="20"/>
      <c r="AL6" s="20"/>
      <c r="AM6" s="20"/>
      <c r="AN6" s="20"/>
    </row>
    <row r="7" spans="2:40" ht="38.1" customHeight="1" x14ac:dyDescent="0.2">
      <c r="B7" s="27" t="s">
        <v>357</v>
      </c>
      <c r="C7" s="8">
        <f>Autoevaluación!R102/SUM(Autoevaluación!R102:R105)</f>
        <v>0.3</v>
      </c>
      <c r="D7" s="9">
        <f>Autoevaluación!R103/SUM(Autoevaluación!R102:R105)</f>
        <v>0.1</v>
      </c>
      <c r="E7" s="9">
        <f>Autoevaluación!R104/SUM(Autoevaluación!R102:R105)</f>
        <v>0.2</v>
      </c>
      <c r="F7" s="9">
        <f>Autoevaluación!R105/SUM(Autoevaluación!R102:R105)</f>
        <v>0.4</v>
      </c>
      <c r="G7" s="306"/>
      <c r="H7" s="28">
        <f>Autoevaluación!S102/SUM(Autoevaluación!S102:S105)</f>
        <v>0.3</v>
      </c>
      <c r="I7" s="9">
        <f>Autoevaluación!S103/SUM(Autoevaluación!S102:S105)</f>
        <v>0.1</v>
      </c>
      <c r="J7" s="9">
        <f>Autoevaluación!S104/SUM(Autoevaluación!S102:S105)</f>
        <v>0.2</v>
      </c>
      <c r="K7" s="9">
        <f>Autoevaluación!S105/SUM(Autoevaluación!S102:S105)</f>
        <v>0.4</v>
      </c>
      <c r="L7" s="308"/>
      <c r="M7" s="9">
        <f>Autoevaluación!T102/SUM(Autoevaluación!T102:T105)</f>
        <v>0.3</v>
      </c>
      <c r="N7" s="9">
        <f>Autoevaluación!T103/SUM(Autoevaluación!T102:T105)</f>
        <v>0.1</v>
      </c>
      <c r="O7" s="9">
        <f>Autoevaluación!T104/SUM(Autoevaluación!T102:T105)</f>
        <v>0.2</v>
      </c>
      <c r="P7" s="9">
        <f>Autoevaluación!T105/SUM(Autoevaluación!T102:T105)</f>
        <v>0.4</v>
      </c>
      <c r="Q7" s="22"/>
      <c r="R7" s="9" t="e">
        <f>Autoevaluación!U102/SUM(Autoevaluación!U102:U105)</f>
        <v>#DIV/0!</v>
      </c>
      <c r="S7" s="9" t="e">
        <f>Autoevaluación!U103/SUM(Autoevaluación!U102:U105)</f>
        <v>#DIV/0!</v>
      </c>
      <c r="T7" s="9" t="e">
        <f>Autoevaluación!U104/SUM(Autoevaluación!U102:U105)</f>
        <v>#DIV/0!</v>
      </c>
      <c r="U7" s="9" t="e">
        <f>Autoevaluación!U105/SUM(Autoevaluación!U102:U105)</f>
        <v>#DIV/0!</v>
      </c>
      <c r="V7" s="20"/>
      <c r="W7" s="20"/>
      <c r="X7" s="20"/>
      <c r="Y7" s="20"/>
      <c r="Z7" s="20"/>
      <c r="AA7" s="20"/>
      <c r="AB7" s="20"/>
      <c r="AC7" s="20"/>
      <c r="AD7" s="20"/>
      <c r="AE7" s="20"/>
      <c r="AF7" s="20"/>
      <c r="AG7" s="20"/>
      <c r="AH7" s="20"/>
      <c r="AI7" s="20"/>
      <c r="AJ7" s="20"/>
      <c r="AK7" s="20"/>
      <c r="AL7" s="20"/>
      <c r="AM7" s="20"/>
      <c r="AN7" s="20"/>
    </row>
    <row r="8" spans="2:40" ht="38.1" customHeight="1" x14ac:dyDescent="0.2">
      <c r="B8" s="27" t="s">
        <v>358</v>
      </c>
      <c r="C8" s="8">
        <f>Autoevaluación!R114/SUM(Autoevaluación!R114:R117)</f>
        <v>0</v>
      </c>
      <c r="D8" s="9">
        <f>Autoevaluación!R115/SUM(Autoevaluación!R114:R117)</f>
        <v>0.25</v>
      </c>
      <c r="E8" s="9">
        <f>Autoevaluación!R116/SUM(Autoevaluación!R114:R117)</f>
        <v>0.25</v>
      </c>
      <c r="F8" s="9">
        <f>Autoevaluación!R117/SUM(Autoevaluación!R114:R117)</f>
        <v>0.5</v>
      </c>
      <c r="G8" s="306"/>
      <c r="H8" s="28">
        <f>Autoevaluación!S114/SUM(Autoevaluación!S114:S117)</f>
        <v>0</v>
      </c>
      <c r="I8" s="9">
        <f>Autoevaluación!S115/SUM(Autoevaluación!S114:S117)</f>
        <v>0.25</v>
      </c>
      <c r="J8" s="9">
        <f>Autoevaluación!S116/SUM(Autoevaluación!S114:S117)</f>
        <v>0.25</v>
      </c>
      <c r="K8" s="9">
        <f>Autoevaluación!S117/SUM(Autoevaluación!S114:S117)</f>
        <v>0.5</v>
      </c>
      <c r="L8" s="308"/>
      <c r="M8" s="9">
        <f>Autoevaluación!T114/SUM(Autoevaluación!T114:T117)</f>
        <v>0</v>
      </c>
      <c r="N8" s="9">
        <f>Autoevaluación!T115/SUM(Autoevaluación!T114:T117)</f>
        <v>0.25</v>
      </c>
      <c r="O8" s="9">
        <f>Autoevaluación!T116/SUM(Autoevaluación!T114:T117)</f>
        <v>0.25</v>
      </c>
      <c r="P8" s="9">
        <f>Autoevaluación!T117/SUM(Autoevaluación!T114:T117)</f>
        <v>0.5</v>
      </c>
      <c r="Q8" s="22"/>
      <c r="R8" s="9" t="e">
        <f>Autoevaluación!U114/SUM(Autoevaluación!U114:U117)</f>
        <v>#DIV/0!</v>
      </c>
      <c r="S8" s="9" t="e">
        <f>Autoevaluación!U115/SUM(Autoevaluación!U114:U117)</f>
        <v>#DIV/0!</v>
      </c>
      <c r="T8" s="9" t="e">
        <f>Autoevaluación!U116/SUM(Autoevaluación!U114:U117)</f>
        <v>#DIV/0!</v>
      </c>
      <c r="U8" s="9" t="e">
        <f>Autoevaluación!U117/SUM(Autoevaluación!U114:U117)</f>
        <v>#DIV/0!</v>
      </c>
      <c r="V8" s="20"/>
      <c r="W8" s="20"/>
      <c r="X8" s="20"/>
      <c r="Y8" s="20"/>
      <c r="Z8" s="20"/>
      <c r="AA8" s="20"/>
      <c r="AB8" s="20"/>
      <c r="AC8" s="20"/>
      <c r="AD8" s="20"/>
      <c r="AE8" s="20"/>
      <c r="AF8" s="20"/>
      <c r="AG8" s="20"/>
      <c r="AH8" s="20"/>
      <c r="AI8" s="20"/>
      <c r="AJ8" s="20"/>
      <c r="AK8" s="20"/>
      <c r="AL8" s="20"/>
      <c r="AM8" s="20"/>
      <c r="AN8" s="20"/>
    </row>
    <row r="9" spans="2:40" ht="38.1" customHeight="1" x14ac:dyDescent="0.2">
      <c r="B9" s="11"/>
      <c r="C9" s="9"/>
      <c r="D9" s="9"/>
      <c r="E9" s="9"/>
      <c r="F9" s="9"/>
      <c r="G9" s="306"/>
      <c r="H9" s="9"/>
      <c r="I9" s="9"/>
      <c r="J9" s="9"/>
      <c r="K9" s="9"/>
      <c r="L9" s="308"/>
      <c r="M9" s="9"/>
      <c r="N9" s="9"/>
      <c r="O9" s="9"/>
      <c r="P9" s="9"/>
      <c r="Q9" s="22"/>
      <c r="R9" s="9"/>
      <c r="S9" s="9"/>
      <c r="T9" s="9"/>
      <c r="U9" s="9"/>
      <c r="V9" s="20"/>
      <c r="W9" s="20"/>
      <c r="X9" s="20"/>
      <c r="Y9" s="20"/>
      <c r="Z9" s="20"/>
      <c r="AA9" s="20"/>
      <c r="AB9" s="20"/>
      <c r="AC9" s="20"/>
      <c r="AD9" s="20"/>
      <c r="AE9" s="20"/>
      <c r="AF9" s="20"/>
      <c r="AG9" s="20"/>
      <c r="AH9" s="20"/>
      <c r="AI9" s="20"/>
      <c r="AJ9" s="20"/>
      <c r="AK9" s="20"/>
      <c r="AL9" s="20"/>
      <c r="AM9" s="20"/>
      <c r="AN9" s="20"/>
    </row>
    <row r="10" spans="2:40" ht="42" customHeight="1" x14ac:dyDescent="0.2">
      <c r="B10" s="13" t="s">
        <v>359</v>
      </c>
      <c r="C10" s="14">
        <f>AVERAGE(C4:C9)</f>
        <v>0.20285714285714285</v>
      </c>
      <c r="D10" s="14">
        <f>AVERAGE(D4:D9)</f>
        <v>0.19857142857142857</v>
      </c>
      <c r="E10" s="14">
        <f>AVERAGE(E4:E9)</f>
        <v>0.31857142857142856</v>
      </c>
      <c r="F10" s="14">
        <f>AVERAGE(F4:F9)</f>
        <v>0.27999999999999997</v>
      </c>
      <c r="G10" s="15"/>
      <c r="H10" s="14">
        <f>AVERAGE(H4:H9)</f>
        <v>0.20285714285714285</v>
      </c>
      <c r="I10" s="14">
        <f>AVERAGE(I4:I9)</f>
        <v>0.16999999999999998</v>
      </c>
      <c r="J10" s="14" t="e">
        <f>AVERAGE(J4:J9)</f>
        <v>#NAME?</v>
      </c>
      <c r="K10" s="14">
        <f>AVERAGE(K4:K9)</f>
        <v>0.27999999999999997</v>
      </c>
      <c r="L10" s="15"/>
      <c r="M10" s="14">
        <f>AVERAGE(M4:M9)</f>
        <v>0.30285714285714288</v>
      </c>
      <c r="N10" s="14">
        <f>AVERAGE(N4:N9)</f>
        <v>6.9999999999999993E-2</v>
      </c>
      <c r="O10" s="14">
        <f>AVERAGE(O4:O9)</f>
        <v>0.44714285714285718</v>
      </c>
      <c r="P10" s="14">
        <f>AVERAGE(P4:P9)</f>
        <v>0.18</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row>
    <row r="11" spans="2:40" x14ac:dyDescent="0.2">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row>
    <row r="12" spans="2:40" ht="21.95" customHeight="1" x14ac:dyDescent="0.2">
      <c r="B12" s="294" t="s">
        <v>346</v>
      </c>
      <c r="C12" s="294"/>
      <c r="D12" s="294"/>
      <c r="E12" s="294"/>
      <c r="F12" s="294"/>
      <c r="G12" s="294"/>
      <c r="H12" s="294"/>
      <c r="I12" s="294"/>
      <c r="J12" s="294"/>
      <c r="K12" s="294"/>
      <c r="L12" s="294"/>
      <c r="M12" s="294"/>
      <c r="N12" s="294"/>
      <c r="O12" s="294"/>
      <c r="P12" s="294"/>
      <c r="Q12" s="294"/>
      <c r="R12" s="294"/>
      <c r="S12" s="294"/>
      <c r="T12" s="294"/>
      <c r="U12" s="294"/>
      <c r="V12" s="20"/>
      <c r="W12" s="20"/>
      <c r="X12" s="20"/>
      <c r="Y12" s="20"/>
      <c r="Z12" s="20"/>
      <c r="AA12" s="20"/>
      <c r="AB12" s="20"/>
      <c r="AC12" s="20"/>
      <c r="AD12" s="20"/>
      <c r="AE12" s="20"/>
      <c r="AF12" s="20"/>
      <c r="AG12" s="20"/>
      <c r="AH12" s="20"/>
      <c r="AI12" s="20"/>
      <c r="AJ12" s="20"/>
      <c r="AK12" s="20"/>
      <c r="AL12" s="20"/>
      <c r="AM12" s="20"/>
      <c r="AN12" s="20"/>
    </row>
    <row r="13" spans="2:40" ht="24.95" customHeight="1" x14ac:dyDescent="0.2">
      <c r="B13" s="314" t="s">
        <v>342</v>
      </c>
      <c r="C13" s="314"/>
      <c r="D13" s="314"/>
      <c r="E13" s="314"/>
      <c r="F13" s="314"/>
      <c r="G13" s="314"/>
      <c r="H13" s="314"/>
      <c r="I13" s="314"/>
      <c r="J13" s="314"/>
      <c r="K13" s="314"/>
      <c r="L13" s="314"/>
      <c r="M13" s="314"/>
      <c r="N13" s="314"/>
      <c r="O13" s="314"/>
      <c r="P13" s="314"/>
      <c r="Q13" s="314"/>
      <c r="R13" s="314"/>
      <c r="S13" s="314"/>
      <c r="T13" s="314"/>
      <c r="U13" s="314"/>
      <c r="V13" s="20"/>
      <c r="W13" s="20"/>
      <c r="X13" s="20"/>
      <c r="Y13" s="20"/>
      <c r="Z13" s="20"/>
      <c r="AA13" s="20"/>
      <c r="AB13" s="20"/>
      <c r="AC13" s="20"/>
      <c r="AD13" s="20"/>
      <c r="AE13" s="20"/>
      <c r="AF13" s="20"/>
      <c r="AG13" s="20"/>
      <c r="AH13" s="20"/>
      <c r="AI13" s="20"/>
      <c r="AJ13" s="20"/>
      <c r="AK13" s="20"/>
      <c r="AL13" s="20"/>
      <c r="AM13" s="20"/>
      <c r="AN13" s="20"/>
    </row>
    <row r="14" spans="2:40" ht="60"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20"/>
      <c r="W14" s="20"/>
      <c r="X14" s="20"/>
      <c r="Y14" s="20"/>
      <c r="Z14" s="20"/>
      <c r="AA14" s="20"/>
      <c r="AB14" s="20"/>
      <c r="AC14" s="20"/>
      <c r="AD14" s="20"/>
      <c r="AE14" s="20"/>
      <c r="AF14" s="20"/>
      <c r="AG14" s="20"/>
      <c r="AH14" s="20"/>
      <c r="AI14" s="20"/>
      <c r="AJ14" s="20"/>
      <c r="AK14" s="20"/>
      <c r="AL14" s="20"/>
      <c r="AM14" s="20"/>
      <c r="AN14" s="20"/>
    </row>
    <row r="15" spans="2:40" ht="60"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20"/>
      <c r="W15" s="20"/>
      <c r="X15" s="20"/>
      <c r="Y15" s="20"/>
      <c r="Z15" s="20"/>
      <c r="AA15" s="20"/>
      <c r="AB15" s="20"/>
      <c r="AC15" s="20"/>
      <c r="AD15" s="20"/>
      <c r="AE15" s="20"/>
      <c r="AF15" s="20"/>
      <c r="AG15" s="20"/>
      <c r="AH15" s="20"/>
      <c r="AI15" s="20"/>
      <c r="AJ15" s="20"/>
      <c r="AK15" s="20"/>
      <c r="AL15" s="20"/>
      <c r="AM15" s="20"/>
      <c r="AN15" s="20"/>
    </row>
    <row r="16" spans="2:40" s="1" customFormat="1" ht="24.95" customHeight="1" x14ac:dyDescent="0.25">
      <c r="B16" s="310" t="s">
        <v>343</v>
      </c>
      <c r="C16" s="310"/>
      <c r="D16" s="310"/>
      <c r="E16" s="310"/>
      <c r="F16" s="310"/>
      <c r="G16" s="310"/>
      <c r="H16" s="310"/>
      <c r="I16" s="310"/>
      <c r="J16" s="310"/>
      <c r="K16" s="310"/>
      <c r="L16" s="310"/>
      <c r="M16" s="310"/>
      <c r="N16" s="310"/>
      <c r="O16" s="310"/>
      <c r="P16" s="310"/>
      <c r="Q16" s="310"/>
      <c r="R16" s="310"/>
      <c r="S16" s="310"/>
      <c r="T16" s="310"/>
      <c r="U16" s="310"/>
    </row>
    <row r="17" spans="2:21" ht="60" customHeight="1" x14ac:dyDescent="0.2">
      <c r="B17" s="282"/>
      <c r="C17" s="282"/>
      <c r="D17" s="282"/>
      <c r="E17" s="282"/>
      <c r="F17" s="282"/>
      <c r="G17" s="282"/>
      <c r="H17" s="282"/>
      <c r="I17" s="282"/>
      <c r="J17" s="282"/>
      <c r="K17" s="282"/>
      <c r="L17" s="282"/>
      <c r="M17" s="282"/>
      <c r="N17" s="282"/>
      <c r="O17" s="282"/>
      <c r="P17" s="282"/>
      <c r="Q17" s="282"/>
      <c r="R17" s="282"/>
      <c r="S17" s="282"/>
      <c r="T17" s="282"/>
      <c r="U17" s="282"/>
    </row>
    <row r="18" spans="2:21" ht="60" customHeight="1" x14ac:dyDescent="0.2">
      <c r="B18" s="282"/>
      <c r="C18" s="282"/>
      <c r="D18" s="282"/>
      <c r="E18" s="282"/>
      <c r="F18" s="282"/>
      <c r="G18" s="282"/>
      <c r="H18" s="282"/>
      <c r="I18" s="282"/>
      <c r="J18" s="282"/>
      <c r="K18" s="282"/>
      <c r="L18" s="282"/>
      <c r="M18" s="282"/>
      <c r="N18" s="282"/>
      <c r="O18" s="282"/>
      <c r="P18" s="282"/>
      <c r="Q18" s="282"/>
      <c r="R18" s="282"/>
      <c r="S18" s="282"/>
      <c r="T18" s="282"/>
      <c r="U18" s="282"/>
    </row>
    <row r="19" spans="2:21" ht="60" customHeight="1" x14ac:dyDescent="0.2">
      <c r="B19" s="282"/>
      <c r="C19" s="282"/>
      <c r="D19" s="282"/>
      <c r="E19" s="282"/>
      <c r="F19" s="282"/>
      <c r="G19" s="282"/>
      <c r="H19" s="282"/>
      <c r="I19" s="282"/>
      <c r="J19" s="282"/>
      <c r="K19" s="282"/>
      <c r="L19" s="282"/>
      <c r="M19" s="282"/>
      <c r="N19" s="282"/>
      <c r="O19" s="282"/>
      <c r="P19" s="282"/>
      <c r="Q19" s="282"/>
      <c r="R19" s="282"/>
      <c r="S19" s="282"/>
      <c r="T19" s="282"/>
      <c r="U19" s="282"/>
    </row>
    <row r="20" spans="2:21" ht="16.5" customHeight="1" x14ac:dyDescent="0.2">
      <c r="B20" s="17"/>
      <c r="C20" s="17"/>
      <c r="D20" s="17"/>
      <c r="E20" s="17"/>
      <c r="F20" s="17"/>
      <c r="G20" s="17"/>
      <c r="H20" s="17"/>
      <c r="I20" s="17"/>
      <c r="J20" s="17"/>
      <c r="K20" s="17"/>
      <c r="L20" s="17"/>
      <c r="M20" s="17"/>
      <c r="N20" s="17"/>
      <c r="O20" s="17"/>
      <c r="P20" s="17"/>
      <c r="Q20" s="17"/>
      <c r="R20" s="17"/>
      <c r="S20" s="17"/>
      <c r="T20" s="17"/>
      <c r="U20" s="17"/>
    </row>
    <row r="21" spans="2:21" ht="21.95" customHeight="1" x14ac:dyDescent="0.2">
      <c r="B21" s="286" t="s">
        <v>43</v>
      </c>
      <c r="C21" s="286"/>
      <c r="D21" s="286"/>
      <c r="E21" s="286"/>
      <c r="F21" s="286"/>
      <c r="G21" s="286"/>
      <c r="H21" s="286"/>
      <c r="I21" s="286"/>
      <c r="J21" s="286"/>
      <c r="K21" s="286"/>
      <c r="L21" s="286"/>
      <c r="M21" s="286"/>
      <c r="N21" s="286"/>
      <c r="O21" s="286"/>
      <c r="P21" s="286"/>
      <c r="Q21" s="286"/>
      <c r="R21" s="286"/>
      <c r="S21" s="286"/>
      <c r="T21" s="286"/>
      <c r="U21" s="286"/>
    </row>
    <row r="22" spans="2:21" ht="24.95" customHeight="1" x14ac:dyDescent="0.2">
      <c r="B22" s="312" t="s">
        <v>342</v>
      </c>
      <c r="C22" s="313"/>
      <c r="D22" s="313"/>
      <c r="E22" s="313"/>
      <c r="F22" s="313"/>
      <c r="G22" s="313"/>
      <c r="H22" s="313"/>
      <c r="I22" s="313"/>
      <c r="J22" s="313"/>
      <c r="K22" s="313"/>
      <c r="L22" s="313"/>
      <c r="M22" s="313"/>
      <c r="N22" s="313"/>
      <c r="O22" s="313"/>
      <c r="P22" s="313"/>
      <c r="Q22" s="313"/>
      <c r="R22" s="313"/>
      <c r="S22" s="313"/>
      <c r="T22" s="313"/>
      <c r="U22" s="313"/>
    </row>
    <row r="23" spans="2:21" ht="60" customHeight="1" x14ac:dyDescent="0.2">
      <c r="B23" s="282"/>
      <c r="C23" s="282"/>
      <c r="D23" s="282"/>
      <c r="E23" s="282"/>
      <c r="F23" s="282"/>
      <c r="G23" s="282"/>
      <c r="H23" s="282"/>
      <c r="I23" s="282"/>
      <c r="J23" s="282"/>
      <c r="K23" s="282"/>
      <c r="L23" s="282"/>
      <c r="M23" s="282"/>
      <c r="N23" s="282"/>
      <c r="O23" s="282"/>
      <c r="P23" s="282"/>
      <c r="Q23" s="282"/>
      <c r="R23" s="282"/>
      <c r="S23" s="282"/>
      <c r="T23" s="282"/>
      <c r="U23" s="282"/>
    </row>
    <row r="24" spans="2:21" ht="60" customHeight="1" x14ac:dyDescent="0.2">
      <c r="B24" s="282"/>
      <c r="C24" s="282"/>
      <c r="D24" s="282"/>
      <c r="E24" s="282"/>
      <c r="F24" s="282"/>
      <c r="G24" s="282"/>
      <c r="H24" s="282"/>
      <c r="I24" s="282"/>
      <c r="J24" s="282"/>
      <c r="K24" s="282"/>
      <c r="L24" s="282"/>
      <c r="M24" s="282"/>
      <c r="N24" s="282"/>
      <c r="O24" s="282"/>
      <c r="P24" s="282"/>
      <c r="Q24" s="282"/>
      <c r="R24" s="282"/>
      <c r="S24" s="282"/>
      <c r="T24" s="282"/>
      <c r="U24" s="282"/>
    </row>
    <row r="25" spans="2:21" s="1" customFormat="1" ht="24.95" customHeight="1" x14ac:dyDescent="0.25">
      <c r="B25" s="310" t="s">
        <v>343</v>
      </c>
      <c r="C25" s="310"/>
      <c r="D25" s="310"/>
      <c r="E25" s="310"/>
      <c r="F25" s="310"/>
      <c r="G25" s="310"/>
      <c r="H25" s="310"/>
      <c r="I25" s="310"/>
      <c r="J25" s="310"/>
      <c r="K25" s="310"/>
      <c r="L25" s="310"/>
      <c r="M25" s="310"/>
      <c r="N25" s="310"/>
      <c r="O25" s="310"/>
      <c r="P25" s="310"/>
      <c r="Q25" s="310"/>
      <c r="R25" s="310"/>
      <c r="S25" s="310"/>
      <c r="T25" s="310"/>
      <c r="U25" s="310"/>
    </row>
    <row r="26" spans="2:21" ht="60" customHeight="1" x14ac:dyDescent="0.2">
      <c r="B26" s="282"/>
      <c r="C26" s="282"/>
      <c r="D26" s="282"/>
      <c r="E26" s="282"/>
      <c r="F26" s="282"/>
      <c r="G26" s="282"/>
      <c r="H26" s="282"/>
      <c r="I26" s="282"/>
      <c r="J26" s="282"/>
      <c r="K26" s="282"/>
      <c r="L26" s="282"/>
      <c r="M26" s="282"/>
      <c r="N26" s="282"/>
      <c r="O26" s="282"/>
      <c r="P26" s="282"/>
      <c r="Q26" s="282"/>
      <c r="R26" s="282"/>
      <c r="S26" s="282"/>
      <c r="T26" s="282"/>
      <c r="U26" s="282"/>
    </row>
    <row r="27" spans="2:21" ht="60" customHeight="1" x14ac:dyDescent="0.2">
      <c r="B27" s="282"/>
      <c r="C27" s="282"/>
      <c r="D27" s="282"/>
      <c r="E27" s="282"/>
      <c r="F27" s="282"/>
      <c r="G27" s="282"/>
      <c r="H27" s="282"/>
      <c r="I27" s="282"/>
      <c r="J27" s="282"/>
      <c r="K27" s="282"/>
      <c r="L27" s="282"/>
      <c r="M27" s="282"/>
      <c r="N27" s="282"/>
      <c r="O27" s="282"/>
      <c r="P27" s="282"/>
      <c r="Q27" s="282"/>
      <c r="R27" s="282"/>
      <c r="S27" s="282"/>
      <c r="T27" s="282"/>
      <c r="U27" s="282"/>
    </row>
    <row r="28" spans="2:21" ht="60" customHeight="1" x14ac:dyDescent="0.2">
      <c r="B28" s="282"/>
      <c r="C28" s="282"/>
      <c r="D28" s="282"/>
      <c r="E28" s="282"/>
      <c r="F28" s="282"/>
      <c r="G28" s="282"/>
      <c r="H28" s="282"/>
      <c r="I28" s="282"/>
      <c r="J28" s="282"/>
      <c r="K28" s="282"/>
      <c r="L28" s="282"/>
      <c r="M28" s="282"/>
      <c r="N28" s="282"/>
      <c r="O28" s="282"/>
      <c r="P28" s="282"/>
      <c r="Q28" s="282"/>
      <c r="R28" s="282"/>
      <c r="S28" s="282"/>
      <c r="T28" s="282"/>
      <c r="U28" s="282"/>
    </row>
    <row r="29" spans="2:21" ht="16.5" customHeight="1" x14ac:dyDescent="0.2">
      <c r="B29" s="17"/>
      <c r="C29" s="17"/>
      <c r="D29" s="17"/>
      <c r="E29" s="17"/>
      <c r="F29" s="17"/>
      <c r="G29" s="17"/>
      <c r="H29" s="17"/>
      <c r="I29" s="17"/>
      <c r="J29" s="17"/>
      <c r="K29" s="17"/>
      <c r="L29" s="17"/>
      <c r="M29" s="17"/>
      <c r="N29" s="17"/>
      <c r="O29" s="17"/>
      <c r="P29" s="17"/>
      <c r="Q29" s="17"/>
      <c r="R29" s="17"/>
      <c r="S29" s="17"/>
      <c r="T29" s="17"/>
      <c r="U29" s="17"/>
    </row>
    <row r="30" spans="2:21" ht="21.95" customHeight="1" x14ac:dyDescent="0.2">
      <c r="B30" s="311" t="s">
        <v>43</v>
      </c>
      <c r="C30" s="311"/>
      <c r="D30" s="311"/>
      <c r="E30" s="311"/>
      <c r="F30" s="311"/>
      <c r="G30" s="311"/>
      <c r="H30" s="311"/>
      <c r="I30" s="311"/>
      <c r="J30" s="311"/>
      <c r="K30" s="311"/>
      <c r="L30" s="311"/>
      <c r="M30" s="311"/>
      <c r="N30" s="311"/>
      <c r="O30" s="311"/>
      <c r="P30" s="311"/>
      <c r="Q30" s="311"/>
      <c r="R30" s="311"/>
      <c r="S30" s="311"/>
      <c r="T30" s="311"/>
      <c r="U30" s="311"/>
    </row>
    <row r="31" spans="2:21" ht="24.95" customHeight="1" x14ac:dyDescent="0.2">
      <c r="B31" s="287" t="s">
        <v>342</v>
      </c>
      <c r="C31" s="287"/>
      <c r="D31" s="287"/>
      <c r="E31" s="287"/>
      <c r="F31" s="287"/>
      <c r="G31" s="287"/>
      <c r="H31" s="287"/>
      <c r="I31" s="287"/>
      <c r="J31" s="287"/>
      <c r="K31" s="287"/>
      <c r="L31" s="287"/>
      <c r="M31" s="287"/>
      <c r="N31" s="287"/>
      <c r="O31" s="287"/>
      <c r="P31" s="287"/>
      <c r="Q31" s="287"/>
      <c r="R31" s="287"/>
      <c r="S31" s="287"/>
      <c r="T31" s="287"/>
      <c r="U31" s="287"/>
    </row>
    <row r="32" spans="2:21" ht="60" customHeight="1" x14ac:dyDescent="0.2">
      <c r="B32" s="282"/>
      <c r="C32" s="282"/>
      <c r="D32" s="282"/>
      <c r="E32" s="282"/>
      <c r="F32" s="282"/>
      <c r="G32" s="282"/>
      <c r="H32" s="282"/>
      <c r="I32" s="282"/>
      <c r="J32" s="282"/>
      <c r="K32" s="282"/>
      <c r="L32" s="282"/>
      <c r="M32" s="282"/>
      <c r="N32" s="282"/>
      <c r="O32" s="282"/>
      <c r="P32" s="282"/>
      <c r="Q32" s="282"/>
      <c r="R32" s="282"/>
      <c r="S32" s="282"/>
      <c r="T32" s="282"/>
      <c r="U32" s="282"/>
    </row>
    <row r="33" spans="2:21" ht="60" customHeight="1" x14ac:dyDescent="0.2">
      <c r="B33" s="282"/>
      <c r="C33" s="282"/>
      <c r="D33" s="282"/>
      <c r="E33" s="282"/>
      <c r="F33" s="282"/>
      <c r="G33" s="282"/>
      <c r="H33" s="282"/>
      <c r="I33" s="282"/>
      <c r="J33" s="282"/>
      <c r="K33" s="282"/>
      <c r="L33" s="282"/>
      <c r="M33" s="282"/>
      <c r="N33" s="282"/>
      <c r="O33" s="282"/>
      <c r="P33" s="282"/>
      <c r="Q33" s="282"/>
      <c r="R33" s="282"/>
      <c r="S33" s="282"/>
      <c r="T33" s="282"/>
      <c r="U33" s="282"/>
    </row>
    <row r="34" spans="2:21" s="1" customFormat="1" ht="24.95" customHeight="1" x14ac:dyDescent="0.25">
      <c r="B34" s="310" t="s">
        <v>343</v>
      </c>
      <c r="C34" s="310"/>
      <c r="D34" s="310"/>
      <c r="E34" s="310"/>
      <c r="F34" s="310"/>
      <c r="G34" s="310"/>
      <c r="H34" s="310"/>
      <c r="I34" s="310"/>
      <c r="J34" s="310"/>
      <c r="K34" s="310"/>
      <c r="L34" s="310"/>
      <c r="M34" s="310"/>
      <c r="N34" s="310"/>
      <c r="O34" s="310"/>
      <c r="P34" s="310"/>
      <c r="Q34" s="310"/>
      <c r="R34" s="310"/>
      <c r="S34" s="310"/>
      <c r="T34" s="310"/>
      <c r="U34" s="310"/>
    </row>
    <row r="35" spans="2:21" ht="60" customHeight="1" x14ac:dyDescent="0.2">
      <c r="B35" s="282"/>
      <c r="C35" s="282"/>
      <c r="D35" s="282"/>
      <c r="E35" s="282"/>
      <c r="F35" s="282"/>
      <c r="G35" s="282"/>
      <c r="H35" s="282"/>
      <c r="I35" s="282"/>
      <c r="J35" s="282"/>
      <c r="K35" s="282"/>
      <c r="L35" s="282"/>
      <c r="M35" s="282"/>
      <c r="N35" s="282"/>
      <c r="O35" s="282"/>
      <c r="P35" s="282"/>
      <c r="Q35" s="282"/>
      <c r="R35" s="282"/>
      <c r="S35" s="282"/>
      <c r="T35" s="282"/>
      <c r="U35" s="282"/>
    </row>
    <row r="36" spans="2:21" ht="60" customHeight="1" x14ac:dyDescent="0.2">
      <c r="B36" s="282"/>
      <c r="C36" s="282"/>
      <c r="D36" s="282"/>
      <c r="E36" s="282"/>
      <c r="F36" s="282"/>
      <c r="G36" s="282"/>
      <c r="H36" s="282"/>
      <c r="I36" s="282"/>
      <c r="J36" s="282"/>
      <c r="K36" s="282"/>
      <c r="L36" s="282"/>
      <c r="M36" s="282"/>
      <c r="N36" s="282"/>
      <c r="O36" s="282"/>
      <c r="P36" s="282"/>
      <c r="Q36" s="282"/>
      <c r="R36" s="282"/>
      <c r="S36" s="282"/>
      <c r="T36" s="282"/>
      <c r="U36" s="282"/>
    </row>
    <row r="37" spans="2:21" ht="60" customHeight="1" x14ac:dyDescent="0.2">
      <c r="B37" s="282"/>
      <c r="C37" s="282"/>
      <c r="D37" s="282"/>
      <c r="E37" s="282"/>
      <c r="F37" s="282"/>
      <c r="G37" s="282"/>
      <c r="H37" s="282"/>
      <c r="I37" s="282"/>
      <c r="J37" s="282"/>
      <c r="K37" s="282"/>
      <c r="L37" s="282"/>
      <c r="M37" s="282"/>
      <c r="N37" s="282"/>
      <c r="O37" s="282"/>
      <c r="P37" s="282"/>
      <c r="Q37" s="282"/>
      <c r="R37" s="282"/>
      <c r="S37" s="282"/>
      <c r="T37" s="282"/>
      <c r="U37" s="282"/>
    </row>
    <row r="39" spans="2:21" x14ac:dyDescent="0.2">
      <c r="B39" s="297" t="s">
        <v>43</v>
      </c>
      <c r="C39" s="297"/>
      <c r="D39" s="297"/>
      <c r="E39" s="297"/>
      <c r="F39" s="297"/>
      <c r="G39" s="297"/>
      <c r="H39" s="297"/>
      <c r="I39" s="297"/>
      <c r="J39" s="297"/>
      <c r="K39" s="297"/>
      <c r="L39" s="297"/>
      <c r="M39" s="297"/>
      <c r="N39" s="297"/>
      <c r="O39" s="297"/>
      <c r="P39" s="297"/>
      <c r="Q39" s="297"/>
      <c r="R39" s="297"/>
      <c r="S39" s="297"/>
      <c r="T39" s="297"/>
      <c r="U39" s="297"/>
    </row>
    <row r="40" spans="2:21" ht="19.5" x14ac:dyDescent="0.2">
      <c r="B40" s="287" t="s">
        <v>342</v>
      </c>
      <c r="C40" s="287"/>
      <c r="D40" s="287"/>
      <c r="E40" s="287"/>
      <c r="F40" s="287"/>
      <c r="G40" s="287"/>
      <c r="H40" s="287"/>
      <c r="I40" s="287"/>
      <c r="J40" s="287"/>
      <c r="K40" s="287"/>
      <c r="L40" s="287"/>
      <c r="M40" s="287"/>
      <c r="N40" s="287"/>
      <c r="O40" s="287"/>
      <c r="P40" s="287"/>
      <c r="Q40" s="287"/>
      <c r="R40" s="287"/>
      <c r="S40" s="287"/>
      <c r="T40" s="287"/>
      <c r="U40" s="287"/>
    </row>
    <row r="41" spans="2:21" ht="50.25" customHeight="1" x14ac:dyDescent="0.2">
      <c r="B41" s="282"/>
      <c r="C41" s="282"/>
      <c r="D41" s="282"/>
      <c r="E41" s="282"/>
      <c r="F41" s="282"/>
      <c r="G41" s="282"/>
      <c r="H41" s="282"/>
      <c r="I41" s="282"/>
      <c r="J41" s="282"/>
      <c r="K41" s="282"/>
      <c r="L41" s="282"/>
      <c r="M41" s="282"/>
      <c r="N41" s="282"/>
      <c r="O41" s="282"/>
      <c r="P41" s="282"/>
      <c r="Q41" s="282"/>
      <c r="R41" s="282"/>
      <c r="S41" s="282"/>
      <c r="T41" s="282"/>
      <c r="U41" s="282"/>
    </row>
    <row r="42" spans="2:21" ht="51.75" customHeight="1" x14ac:dyDescent="0.2">
      <c r="B42" s="282"/>
      <c r="C42" s="282"/>
      <c r="D42" s="282"/>
      <c r="E42" s="282"/>
      <c r="F42" s="282"/>
      <c r="G42" s="282"/>
      <c r="H42" s="282"/>
      <c r="I42" s="282"/>
      <c r="J42" s="282"/>
      <c r="K42" s="282"/>
      <c r="L42" s="282"/>
      <c r="M42" s="282"/>
      <c r="N42" s="282"/>
      <c r="O42" s="282"/>
      <c r="P42" s="282"/>
      <c r="Q42" s="282"/>
      <c r="R42" s="282"/>
      <c r="S42" s="282"/>
      <c r="T42" s="282"/>
      <c r="U42" s="282"/>
    </row>
    <row r="43" spans="2:21" ht="19.5" x14ac:dyDescent="0.2">
      <c r="B43" s="310" t="s">
        <v>343</v>
      </c>
      <c r="C43" s="310"/>
      <c r="D43" s="310"/>
      <c r="E43" s="310"/>
      <c r="F43" s="310"/>
      <c r="G43" s="310"/>
      <c r="H43" s="310"/>
      <c r="I43" s="310"/>
      <c r="J43" s="310"/>
      <c r="K43" s="310"/>
      <c r="L43" s="310"/>
      <c r="M43" s="310"/>
      <c r="N43" s="310"/>
      <c r="O43" s="310"/>
      <c r="P43" s="310"/>
      <c r="Q43" s="310"/>
      <c r="R43" s="310"/>
      <c r="S43" s="310"/>
      <c r="T43" s="310"/>
      <c r="U43" s="310"/>
    </row>
    <row r="44" spans="2:21" ht="45" customHeight="1" x14ac:dyDescent="0.2">
      <c r="B44" s="282"/>
      <c r="C44" s="282"/>
      <c r="D44" s="282"/>
      <c r="E44" s="282"/>
      <c r="F44" s="282"/>
      <c r="G44" s="282"/>
      <c r="H44" s="282"/>
      <c r="I44" s="282"/>
      <c r="J44" s="282"/>
      <c r="K44" s="282"/>
      <c r="L44" s="282"/>
      <c r="M44" s="282"/>
      <c r="N44" s="282"/>
      <c r="O44" s="282"/>
      <c r="P44" s="282"/>
      <c r="Q44" s="282"/>
      <c r="R44" s="282"/>
      <c r="S44" s="282"/>
      <c r="T44" s="282"/>
      <c r="U44" s="282"/>
    </row>
    <row r="45" spans="2:21" ht="52.5" customHeight="1" x14ac:dyDescent="0.2">
      <c r="B45" s="282"/>
      <c r="C45" s="282"/>
      <c r="D45" s="282"/>
      <c r="E45" s="282"/>
      <c r="F45" s="282"/>
      <c r="G45" s="282"/>
      <c r="H45" s="282"/>
      <c r="I45" s="282"/>
      <c r="J45" s="282"/>
      <c r="K45" s="282"/>
      <c r="L45" s="282"/>
      <c r="M45" s="282"/>
      <c r="N45" s="282"/>
      <c r="O45" s="282"/>
      <c r="P45" s="282"/>
      <c r="Q45" s="282"/>
      <c r="R45" s="282"/>
      <c r="S45" s="282"/>
      <c r="T45" s="282"/>
      <c r="U45" s="282"/>
    </row>
    <row r="46" spans="2:21" ht="55.5" customHeight="1" x14ac:dyDescent="0.2">
      <c r="B46" s="282"/>
      <c r="C46" s="282"/>
      <c r="D46" s="282"/>
      <c r="E46" s="282"/>
      <c r="F46" s="282"/>
      <c r="G46" s="282"/>
      <c r="H46" s="282"/>
      <c r="I46" s="282"/>
      <c r="J46" s="282"/>
      <c r="K46" s="282"/>
      <c r="L46" s="282"/>
      <c r="M46" s="282"/>
      <c r="N46" s="282"/>
      <c r="O46" s="282"/>
      <c r="P46" s="282"/>
      <c r="Q46" s="282"/>
      <c r="R46" s="282"/>
      <c r="S46" s="282"/>
      <c r="T46" s="282"/>
      <c r="U46" s="282"/>
    </row>
    <row r="65495" spans="2:22" x14ac:dyDescent="0.2">
      <c r="B65495" s="25" t="s">
        <v>34</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x14ac:dyDescent="0.2">
      <c r="B65496" s="26" t="s">
        <v>35</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x14ac:dyDescent="0.2">
      <c r="B65497" s="26" t="s">
        <v>36</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19:U19"/>
    <mergeCell ref="C2:F2"/>
    <mergeCell ref="H2:K2"/>
    <mergeCell ref="M2:P2"/>
    <mergeCell ref="R2:U2"/>
    <mergeCell ref="B12:U12"/>
    <mergeCell ref="B13:U13"/>
    <mergeCell ref="B2:B3"/>
    <mergeCell ref="G3:G9"/>
    <mergeCell ref="L3:L9"/>
    <mergeCell ref="B46:U46"/>
    <mergeCell ref="B34:U34"/>
    <mergeCell ref="B35:U35"/>
    <mergeCell ref="B36:U36"/>
    <mergeCell ref="B37:U37"/>
    <mergeCell ref="B39:U39"/>
    <mergeCell ref="B40:U40"/>
    <mergeCell ref="B45:U45"/>
    <mergeCell ref="B44:U44"/>
    <mergeCell ref="B27:U27"/>
    <mergeCell ref="B28:U28"/>
    <mergeCell ref="B30:U30"/>
    <mergeCell ref="B31:U31"/>
    <mergeCell ref="B32:U32"/>
    <mergeCell ref="B33:U33"/>
    <mergeCell ref="V2:V3"/>
    <mergeCell ref="B41:U41"/>
    <mergeCell ref="B42:U42"/>
    <mergeCell ref="B43:U43"/>
    <mergeCell ref="B21:U21"/>
    <mergeCell ref="B22:U22"/>
    <mergeCell ref="B23:U23"/>
    <mergeCell ref="B24:U24"/>
    <mergeCell ref="B25:U25"/>
    <mergeCell ref="B26:U26"/>
    <mergeCell ref="B14:U14"/>
    <mergeCell ref="B15:U15"/>
    <mergeCell ref="B16:U16"/>
    <mergeCell ref="B17:U17"/>
    <mergeCell ref="B18:U18"/>
  </mergeCells>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5497"/>
  <sheetViews>
    <sheetView showGridLines="0" zoomScale="70" workbookViewId="0">
      <selection activeCell="B40" sqref="B40:U40"/>
    </sheetView>
  </sheetViews>
  <sheetFormatPr baseColWidth="10" defaultColWidth="9.140625" defaultRowHeight="15" x14ac:dyDescent="0.2"/>
  <cols>
    <col min="1" max="1" width="1.42578125" style="2" customWidth="1"/>
    <col min="2" max="2" width="38.28515625" style="2" customWidth="1"/>
    <col min="3" max="6" width="7.7109375" style="2" customWidth="1"/>
    <col min="7" max="7" width="1.5703125" style="2" customWidth="1"/>
    <col min="8" max="11" width="7.7109375" style="2" customWidth="1"/>
    <col min="12" max="12" width="1.5703125" style="2" customWidth="1"/>
    <col min="13" max="16" width="7.7109375" style="2" customWidth="1"/>
    <col min="17" max="17" width="3.42578125" style="2" customWidth="1"/>
    <col min="18" max="21" width="7.7109375" style="2" customWidth="1"/>
    <col min="22" max="27" width="9.140625" style="2" customWidth="1"/>
    <col min="28" max="28" width="2" style="2" customWidth="1"/>
    <col min="29" max="33" width="9.140625" style="2" customWidth="1"/>
    <col min="34" max="34" width="1.85546875" style="2" customWidth="1"/>
    <col min="35" max="16384" width="9.140625" style="2"/>
  </cols>
  <sheetData>
    <row r="1" spans="2:40" ht="6" customHeight="1" x14ac:dyDescent="0.2"/>
    <row r="2" spans="2:40" ht="22.5" customHeight="1" x14ac:dyDescent="0.2">
      <c r="B2" s="303" t="s">
        <v>295</v>
      </c>
      <c r="C2" s="294" t="s">
        <v>346</v>
      </c>
      <c r="D2" s="294"/>
      <c r="E2" s="294"/>
      <c r="F2" s="294"/>
      <c r="G2" s="3"/>
      <c r="H2" s="295" t="s">
        <v>43</v>
      </c>
      <c r="I2" s="295"/>
      <c r="J2" s="295"/>
      <c r="K2" s="295"/>
      <c r="L2" s="18"/>
      <c r="M2" s="296" t="s">
        <v>43</v>
      </c>
      <c r="N2" s="296"/>
      <c r="O2" s="296"/>
      <c r="P2" s="296"/>
      <c r="Q2" s="19"/>
      <c r="R2" s="297" t="s">
        <v>43</v>
      </c>
      <c r="S2" s="297"/>
      <c r="T2" s="297"/>
      <c r="U2" s="297"/>
      <c r="V2" s="283"/>
      <c r="W2" s="20"/>
      <c r="X2" s="20"/>
      <c r="Y2" s="20"/>
      <c r="Z2" s="20"/>
      <c r="AA2" s="20"/>
      <c r="AB2" s="20"/>
      <c r="AC2" s="20"/>
      <c r="AD2" s="20"/>
      <c r="AE2" s="20"/>
      <c r="AF2" s="20"/>
      <c r="AG2" s="20"/>
      <c r="AH2" s="20"/>
      <c r="AI2" s="20"/>
      <c r="AJ2" s="20"/>
      <c r="AK2" s="20"/>
      <c r="AL2" s="20"/>
      <c r="AM2" s="20"/>
      <c r="AN2" s="20"/>
    </row>
    <row r="3" spans="2:40" ht="24.75" customHeight="1" x14ac:dyDescent="0.2">
      <c r="B3" s="304"/>
      <c r="C3" s="4">
        <v>1</v>
      </c>
      <c r="D3" s="4">
        <v>2</v>
      </c>
      <c r="E3" s="5">
        <v>3</v>
      </c>
      <c r="F3" s="6">
        <v>4</v>
      </c>
      <c r="G3" s="305"/>
      <c r="H3" s="4">
        <v>1</v>
      </c>
      <c r="I3" s="4">
        <v>2</v>
      </c>
      <c r="J3" s="5">
        <v>3</v>
      </c>
      <c r="K3" s="6">
        <v>4</v>
      </c>
      <c r="L3" s="307"/>
      <c r="M3" s="4">
        <v>1</v>
      </c>
      <c r="N3" s="4">
        <v>2</v>
      </c>
      <c r="O3" s="5">
        <v>3</v>
      </c>
      <c r="P3" s="6">
        <v>4</v>
      </c>
      <c r="Q3" s="21"/>
      <c r="R3" s="4">
        <v>1</v>
      </c>
      <c r="S3" s="4">
        <v>2</v>
      </c>
      <c r="T3" s="5">
        <v>3</v>
      </c>
      <c r="U3" s="6">
        <v>4</v>
      </c>
      <c r="V3" s="283"/>
      <c r="W3" s="20"/>
      <c r="X3" s="20"/>
      <c r="Y3" s="20"/>
      <c r="Z3" s="20"/>
      <c r="AA3" s="20"/>
      <c r="AB3" s="20"/>
      <c r="AC3" s="20"/>
      <c r="AD3" s="20"/>
      <c r="AE3" s="20"/>
      <c r="AF3" s="20"/>
      <c r="AG3" s="20"/>
      <c r="AH3" s="20"/>
      <c r="AI3" s="20"/>
      <c r="AJ3" s="20"/>
      <c r="AK3" s="20"/>
      <c r="AL3" s="20"/>
      <c r="AM3" s="20"/>
      <c r="AN3" s="20"/>
    </row>
    <row r="4" spans="2:40" ht="38.1" customHeight="1" x14ac:dyDescent="0.2">
      <c r="B4" s="7" t="s">
        <v>297</v>
      </c>
      <c r="C4" s="8">
        <f>Autoevaluación!R122/SUM(Autoevaluación!R122:R125)</f>
        <v>0.25</v>
      </c>
      <c r="D4" s="9">
        <f>Autoevaluación!R123/SUM(Autoevaluación!R122:R125)</f>
        <v>0</v>
      </c>
      <c r="E4" s="9">
        <f>Autoevaluación!R124/SUM(Autoevaluación!R122:R125)</f>
        <v>0.25</v>
      </c>
      <c r="F4" s="9">
        <f>Autoevaluación!R125/SUM(Autoevaluación!R122:R125)</f>
        <v>0.5</v>
      </c>
      <c r="G4" s="306"/>
      <c r="H4" s="9">
        <f>Autoevaluación!S122/SUM(Autoevaluación!S122:S125)</f>
        <v>0.25</v>
      </c>
      <c r="I4" s="9">
        <f>Autoevaluación!S123/SUM(Autoevaluación!S122:S125)</f>
        <v>0</v>
      </c>
      <c r="J4" s="9">
        <f>Autoevaluación!S124/SUM(Autoevaluación!S122:S125)</f>
        <v>0.25</v>
      </c>
      <c r="K4" s="9">
        <f>Autoevaluación!S125/SUM(Autoevaluación!S122:S125)</f>
        <v>0.5</v>
      </c>
      <c r="L4" s="308"/>
      <c r="M4" s="9">
        <f>Autoevaluación!T122/SUM(Autoevaluación!T122:T125)</f>
        <v>0</v>
      </c>
      <c r="N4" s="9">
        <f>Autoevaluación!T123/SUM(Autoevaluación!T122:T125)</f>
        <v>0.25</v>
      </c>
      <c r="O4" s="9">
        <f>Autoevaluación!T124/SUM(Autoevaluación!T122:T125)</f>
        <v>0.5</v>
      </c>
      <c r="P4" s="9">
        <f>Autoevaluación!T125/SUM(Autoevaluación!T122:T125)</f>
        <v>0.25</v>
      </c>
      <c r="Q4" s="22"/>
      <c r="R4" s="9" t="e">
        <f>Autoevaluación!U122/SUM(Autoevaluación!U122:U125)</f>
        <v>#DIV/0!</v>
      </c>
      <c r="S4" s="9" t="e">
        <f>Autoevaluación!U123/SUM(Autoevaluación!U122:U125)</f>
        <v>#DIV/0!</v>
      </c>
      <c r="T4" s="9" t="e">
        <f>Autoevaluación!U124/SUM(Autoevaluación!U122:U125)</f>
        <v>#DIV/0!</v>
      </c>
      <c r="U4" s="9" t="e">
        <f>Autoevaluación!U125/SUM(Autoevaluación!U122:U125)</f>
        <v>#DIV/0!</v>
      </c>
      <c r="V4" s="20"/>
      <c r="W4" s="20"/>
      <c r="X4" s="20"/>
      <c r="Y4" s="20"/>
      <c r="Z4" s="20"/>
      <c r="AA4" s="20"/>
      <c r="AB4" s="20"/>
      <c r="AC4" s="20"/>
      <c r="AD4" s="20"/>
      <c r="AE4" s="20"/>
      <c r="AF4" s="20"/>
      <c r="AG4" s="20"/>
      <c r="AH4" s="20"/>
      <c r="AI4" s="20"/>
      <c r="AJ4" s="20"/>
      <c r="AK4" s="20"/>
      <c r="AL4" s="20"/>
      <c r="AM4" s="20"/>
      <c r="AN4" s="20"/>
    </row>
    <row r="5" spans="2:40" ht="38.1" customHeight="1" x14ac:dyDescent="0.2">
      <c r="B5" s="10" t="s">
        <v>310</v>
      </c>
      <c r="C5" s="8">
        <f>Autoevaluación!R128/SUM(Autoevaluación!R128:R131)</f>
        <v>0.25</v>
      </c>
      <c r="D5" s="9">
        <f>Autoevaluación!R129/SUM(Autoevaluación!R128:R131)</f>
        <v>0.25</v>
      </c>
      <c r="E5" s="9">
        <f>Autoevaluación!R130/SUM(Autoevaluación!R128:R131)</f>
        <v>0.5</v>
      </c>
      <c r="F5" s="9">
        <f>Autoevaluación!R131/SUM(Autoevaluación!R128:R131)</f>
        <v>0</v>
      </c>
      <c r="G5" s="306"/>
      <c r="H5" s="9">
        <f>Autoevaluación!S128/SUM(Autoevaluación!S128:S131)</f>
        <v>0.25</v>
      </c>
      <c r="I5" s="9">
        <f>Autoevaluación!S129/SUM(Autoevaluación!S128:S131)</f>
        <v>0.25</v>
      </c>
      <c r="J5" s="9">
        <f>Autoevaluación!S130/SUM(Autoevaluación!S128:S131)</f>
        <v>0.5</v>
      </c>
      <c r="K5" s="9">
        <f>Autoevaluación!S131/SUM(Autoevaluación!S128:S131)</f>
        <v>0</v>
      </c>
      <c r="L5" s="308"/>
      <c r="M5" s="9">
        <f>Autoevaluación!T128/SUM(Autoevaluación!T128:T131)</f>
        <v>0.25</v>
      </c>
      <c r="N5" s="9">
        <f>Autoevaluación!T129/SUM(Autoevaluación!T128:T131)</f>
        <v>0.25</v>
      </c>
      <c r="O5" s="9">
        <f>Autoevaluación!T130/SUM(Autoevaluación!T128:T131)</f>
        <v>0.5</v>
      </c>
      <c r="P5" s="9">
        <f>Autoevaluación!T131/SUM(Autoevaluación!T128:T131)</f>
        <v>0</v>
      </c>
      <c r="Q5" s="22"/>
      <c r="R5" s="9" t="e">
        <f>Autoevaluación!U128/SUM(Autoevaluación!U128:U131)</f>
        <v>#DIV/0!</v>
      </c>
      <c r="S5" s="9" t="e">
        <f>Autoevaluación!U129/SUM(Autoevaluación!U128:U131)</f>
        <v>#DIV/0!</v>
      </c>
      <c r="T5" s="9" t="e">
        <f>Autoevaluación!U129/SUM(Autoevaluación!U128:U131)</f>
        <v>#DIV/0!</v>
      </c>
      <c r="U5" s="9" t="e">
        <f>Autoevaluación!U131/SUM(Autoevaluación!U128:U131)</f>
        <v>#DIV/0!</v>
      </c>
      <c r="V5" s="20"/>
      <c r="W5" s="20"/>
      <c r="X5" s="20"/>
      <c r="Y5" s="20"/>
      <c r="Z5" s="20"/>
      <c r="AA5" s="20"/>
      <c r="AB5" s="20"/>
      <c r="AC5" s="20"/>
      <c r="AD5" s="20"/>
      <c r="AE5" s="20"/>
      <c r="AF5" s="20"/>
      <c r="AG5" s="20"/>
      <c r="AH5" s="20"/>
      <c r="AI5" s="20"/>
      <c r="AJ5" s="20"/>
      <c r="AK5" s="20"/>
      <c r="AL5" s="20"/>
      <c r="AM5" s="20"/>
      <c r="AN5" s="20"/>
    </row>
    <row r="6" spans="2:40" ht="38.1" customHeight="1" x14ac:dyDescent="0.2">
      <c r="B6" s="10" t="s">
        <v>321</v>
      </c>
      <c r="C6" s="8">
        <f>Autoevaluación!R134/SUM(Autoevaluación!R134:R137)</f>
        <v>0</v>
      </c>
      <c r="D6" s="9">
        <f>Autoevaluación!R135/SUM(Autoevaluación!R134:R137)</f>
        <v>0.33333333333333331</v>
      </c>
      <c r="E6" s="9">
        <f>Autoevaluación!R136/SUM(Autoevaluación!R134:R137)</f>
        <v>0.66666666666666663</v>
      </c>
      <c r="F6" s="9">
        <f>Autoevaluación!R137/SUM(Autoevaluación!R134:R137)</f>
        <v>0</v>
      </c>
      <c r="G6" s="306"/>
      <c r="H6" s="9">
        <f>Autoevaluación!S134/SUM(Autoevaluación!S134:S137)</f>
        <v>0</v>
      </c>
      <c r="I6" s="9">
        <f>Autoevaluación!S135/SUM(Autoevaluación!S134:S137)</f>
        <v>0.33333333333333331</v>
      </c>
      <c r="J6" s="9">
        <f>Autoevaluación!S136/SUM(Autoevaluación!S134:S137)</f>
        <v>0.66666666666666663</v>
      </c>
      <c r="K6" s="9">
        <f>Autoevaluación!S137/SUM(Autoevaluación!S134:S137)</f>
        <v>0</v>
      </c>
      <c r="L6" s="308"/>
      <c r="M6" s="9">
        <f>Autoevaluación!T134/SUM(Autoevaluación!T134:T137)</f>
        <v>0</v>
      </c>
      <c r="N6" s="9">
        <f>Autoevaluación!T135/SUM(Autoevaluación!T134:T137)</f>
        <v>0.33333333333333331</v>
      </c>
      <c r="O6" s="9">
        <f>Autoevaluación!T136/SUM(Autoevaluación!T134:T137)</f>
        <v>0.66666666666666663</v>
      </c>
      <c r="P6" s="9">
        <f>Autoevaluación!T137/SUM(Autoevaluación!T134:T137)</f>
        <v>0</v>
      </c>
      <c r="Q6" s="22"/>
      <c r="R6" s="9" t="e">
        <f>Autoevaluación!U134/SUM(Autoevaluación!U134:U137)</f>
        <v>#DIV/0!</v>
      </c>
      <c r="S6" s="9" t="e">
        <f>Autoevaluación!U135/SUM(Autoevaluación!U134:U137)</f>
        <v>#DIV/0!</v>
      </c>
      <c r="T6" s="9" t="e">
        <f>Autoevaluación!U136/SUM(Autoevaluación!U134:U137)</f>
        <v>#DIV/0!</v>
      </c>
      <c r="U6" s="9" t="e">
        <f>Autoevaluación!U137/SUM(Autoevaluación!U134:U137)</f>
        <v>#DIV/0!</v>
      </c>
      <c r="V6" s="23"/>
      <c r="W6" s="20"/>
      <c r="X6" s="20"/>
      <c r="Y6" s="20"/>
      <c r="Z6" s="20"/>
      <c r="AA6" s="20"/>
      <c r="AB6" s="20"/>
      <c r="AC6" s="20"/>
      <c r="AD6" s="20"/>
      <c r="AE6" s="20"/>
      <c r="AF6" s="20"/>
      <c r="AG6" s="20"/>
      <c r="AH6" s="20"/>
      <c r="AI6" s="20"/>
      <c r="AJ6" s="20"/>
      <c r="AK6" s="20"/>
      <c r="AL6" s="20"/>
      <c r="AM6" s="20"/>
      <c r="AN6" s="20"/>
    </row>
    <row r="7" spans="2:40" ht="38.1" customHeight="1" x14ac:dyDescent="0.2">
      <c r="B7" s="7" t="s">
        <v>331</v>
      </c>
      <c r="C7" s="8">
        <f>Autoevaluación!R139/SUM(Autoevaluación!R139:R142)</f>
        <v>0</v>
      </c>
      <c r="D7" s="9">
        <f>Autoevaluación!R140/SUM(Autoevaluación!R139:R142)</f>
        <v>0</v>
      </c>
      <c r="E7" s="9">
        <f>Autoevaluación!R141/SUM(Autoevaluación!R139:R142)</f>
        <v>1</v>
      </c>
      <c r="F7" s="9">
        <f>Autoevaluación!R142/SUM(Autoevaluación!R139:R142)</f>
        <v>0</v>
      </c>
      <c r="G7" s="306"/>
      <c r="H7" s="9">
        <f>Autoevaluación!S139/SUM(Autoevaluación!S139:S142)</f>
        <v>0</v>
      </c>
      <c r="I7" s="9">
        <f>Autoevaluación!S140/SUM(Autoevaluación!S139:S142)</f>
        <v>0</v>
      </c>
      <c r="J7" s="9">
        <f>Autoevaluación!S141/SUM(Autoevaluación!S139:S142)</f>
        <v>1</v>
      </c>
      <c r="K7" s="9">
        <f>Autoevaluación!S142/SUM(Autoevaluación!S139:S142)</f>
        <v>0</v>
      </c>
      <c r="L7" s="308"/>
      <c r="M7" s="9">
        <f>Autoevaluación!T139/SUM(Autoevaluación!T139:T142)</f>
        <v>0</v>
      </c>
      <c r="N7" s="9">
        <f>Autoevaluación!T140/SUM(Autoevaluación!T139:T142)</f>
        <v>0</v>
      </c>
      <c r="O7" s="9">
        <f>Autoevaluación!T141/SUM(Autoevaluación!T139:T142)</f>
        <v>1</v>
      </c>
      <c r="P7" s="9">
        <f>Autoevaluación!T142/SUM(Autoevaluación!T139:T142)</f>
        <v>0</v>
      </c>
      <c r="Q7" s="22"/>
      <c r="R7" s="9" t="e">
        <f>Autoevaluación!U139/SUM(Autoevaluación!U139:U142)</f>
        <v>#DIV/0!</v>
      </c>
      <c r="S7" s="9" t="e">
        <f>Autoevaluación!U140/SUM(Autoevaluación!U139:U142)</f>
        <v>#DIV/0!</v>
      </c>
      <c r="T7" s="9" t="e">
        <f>Autoevaluación!U141/SUM(Autoevaluación!U139:U142)</f>
        <v>#DIV/0!</v>
      </c>
      <c r="U7" s="9" t="e">
        <f>Autoevaluación!U142/SUM(Autoevaluación!U139:U142)</f>
        <v>#DIV/0!</v>
      </c>
      <c r="V7" s="20"/>
      <c r="W7" s="20"/>
      <c r="X7" s="20"/>
      <c r="Y7" s="20"/>
      <c r="Z7" s="20"/>
      <c r="AA7" s="20"/>
      <c r="AB7" s="20"/>
      <c r="AC7" s="20"/>
      <c r="AD7" s="20"/>
      <c r="AE7" s="20"/>
      <c r="AF7" s="20"/>
      <c r="AG7" s="20"/>
      <c r="AH7" s="20"/>
      <c r="AI7" s="20"/>
      <c r="AJ7" s="20"/>
      <c r="AK7" s="20"/>
      <c r="AL7" s="20"/>
      <c r="AM7" s="20"/>
      <c r="AN7" s="20"/>
    </row>
    <row r="8" spans="2:40" ht="38.1" customHeight="1" x14ac:dyDescent="0.2">
      <c r="B8" s="11"/>
      <c r="C8" s="9"/>
      <c r="D8" s="9"/>
      <c r="E8" s="9"/>
      <c r="F8" s="9"/>
      <c r="G8" s="306"/>
      <c r="H8" s="9"/>
      <c r="I8" s="9"/>
      <c r="J8" s="9"/>
      <c r="K8" s="9"/>
      <c r="L8" s="308"/>
      <c r="M8" s="9"/>
      <c r="N8" s="9"/>
      <c r="O8" s="9"/>
      <c r="P8" s="9"/>
      <c r="Q8" s="22"/>
      <c r="R8" s="9"/>
      <c r="S8" s="9"/>
      <c r="T8" s="9"/>
      <c r="U8" s="9"/>
      <c r="V8" s="20"/>
      <c r="W8" s="20"/>
      <c r="X8" s="20"/>
      <c r="Y8" s="20"/>
      <c r="Z8" s="20"/>
      <c r="AA8" s="20"/>
      <c r="AB8" s="20"/>
      <c r="AC8" s="20"/>
      <c r="AD8" s="20"/>
      <c r="AE8" s="20"/>
      <c r="AF8" s="20"/>
      <c r="AG8" s="20"/>
      <c r="AH8" s="20"/>
      <c r="AI8" s="20"/>
      <c r="AJ8" s="20"/>
      <c r="AK8" s="20"/>
      <c r="AL8" s="20"/>
      <c r="AM8" s="20"/>
      <c r="AN8" s="20"/>
    </row>
    <row r="9" spans="2:40" ht="38.1" customHeight="1" x14ac:dyDescent="0.2">
      <c r="B9" s="12"/>
      <c r="C9" s="9"/>
      <c r="D9" s="9"/>
      <c r="E9" s="9"/>
      <c r="F9" s="9"/>
      <c r="G9" s="306"/>
      <c r="H9" s="9"/>
      <c r="I9" s="9"/>
      <c r="J9" s="9"/>
      <c r="K9" s="9"/>
      <c r="L9" s="308"/>
      <c r="M9" s="9"/>
      <c r="N9" s="9"/>
      <c r="O9" s="9"/>
      <c r="P9" s="9"/>
      <c r="Q9" s="22"/>
      <c r="R9" s="9"/>
      <c r="S9" s="9"/>
      <c r="T9" s="9"/>
      <c r="U9" s="9"/>
      <c r="V9" s="20"/>
      <c r="W9" s="20"/>
      <c r="X9" s="20"/>
      <c r="Y9" s="20"/>
      <c r="Z9" s="20"/>
      <c r="AA9" s="20"/>
      <c r="AB9" s="20"/>
      <c r="AC9" s="20"/>
      <c r="AD9" s="20"/>
      <c r="AE9" s="20"/>
      <c r="AF9" s="20"/>
      <c r="AG9" s="20"/>
      <c r="AH9" s="20"/>
      <c r="AI9" s="20"/>
      <c r="AJ9" s="20"/>
      <c r="AK9" s="20"/>
      <c r="AL9" s="20"/>
      <c r="AM9" s="20"/>
      <c r="AN9" s="20"/>
    </row>
    <row r="10" spans="2:40" ht="42" customHeight="1" x14ac:dyDescent="0.2">
      <c r="B10" s="13" t="s">
        <v>360</v>
      </c>
      <c r="C10" s="14">
        <f>AVERAGE(C4:C9)</f>
        <v>0.125</v>
      </c>
      <c r="D10" s="14">
        <f>AVERAGE(D4:D9)</f>
        <v>0.14583333333333331</v>
      </c>
      <c r="E10" s="14">
        <f>AVERAGE(E4:E9)</f>
        <v>0.60416666666666663</v>
      </c>
      <c r="F10" s="14">
        <f>AVERAGE(F4:F9)</f>
        <v>0.125</v>
      </c>
      <c r="G10" s="15"/>
      <c r="H10" s="14">
        <f>AVERAGE(H4:H9)</f>
        <v>0.125</v>
      </c>
      <c r="I10" s="14">
        <f>AVERAGE(I4:I9)</f>
        <v>0.14583333333333331</v>
      </c>
      <c r="J10" s="14">
        <f>AVERAGE(J4:J9)</f>
        <v>0.60416666666666663</v>
      </c>
      <c r="K10" s="14">
        <f>AVERAGE(K4:K9)</f>
        <v>0.125</v>
      </c>
      <c r="L10" s="15"/>
      <c r="M10" s="14">
        <f>AVERAGE(M4:M9)</f>
        <v>6.25E-2</v>
      </c>
      <c r="N10" s="14">
        <f>AVERAGE(N4:N9)</f>
        <v>0.20833333333333331</v>
      </c>
      <c r="O10" s="14">
        <f>AVERAGE(O4:O9)</f>
        <v>0.66666666666666663</v>
      </c>
      <c r="P10" s="14">
        <f>AVERAGE(P4:P9)</f>
        <v>6.25E-2</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row>
    <row r="11" spans="2:40" x14ac:dyDescent="0.2">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row>
    <row r="12" spans="2:40" ht="21.95" customHeight="1" x14ac:dyDescent="0.2">
      <c r="B12" s="294" t="s">
        <v>346</v>
      </c>
      <c r="C12" s="294"/>
      <c r="D12" s="294"/>
      <c r="E12" s="294"/>
      <c r="F12" s="294"/>
      <c r="G12" s="294"/>
      <c r="H12" s="294"/>
      <c r="I12" s="294"/>
      <c r="J12" s="294"/>
      <c r="K12" s="294"/>
      <c r="L12" s="294"/>
      <c r="M12" s="294"/>
      <c r="N12" s="294"/>
      <c r="O12" s="294"/>
      <c r="P12" s="294"/>
      <c r="Q12" s="294"/>
      <c r="R12" s="294"/>
      <c r="S12" s="294"/>
      <c r="T12" s="294"/>
      <c r="U12" s="294"/>
      <c r="V12" s="20"/>
      <c r="W12" s="20"/>
      <c r="X12" s="20"/>
      <c r="Y12" s="20"/>
      <c r="Z12" s="20"/>
      <c r="AA12" s="20"/>
      <c r="AB12" s="20"/>
      <c r="AC12" s="20"/>
      <c r="AD12" s="20"/>
      <c r="AE12" s="20"/>
      <c r="AF12" s="20"/>
      <c r="AG12" s="20"/>
      <c r="AH12" s="20"/>
      <c r="AI12" s="20"/>
      <c r="AJ12" s="20"/>
      <c r="AK12" s="20"/>
      <c r="AL12" s="20"/>
      <c r="AM12" s="20"/>
      <c r="AN12" s="20"/>
    </row>
    <row r="13" spans="2:40" ht="24.95" customHeight="1" x14ac:dyDescent="0.2">
      <c r="B13" s="314" t="s">
        <v>342</v>
      </c>
      <c r="C13" s="314"/>
      <c r="D13" s="314"/>
      <c r="E13" s="314"/>
      <c r="F13" s="314"/>
      <c r="G13" s="314"/>
      <c r="H13" s="314"/>
      <c r="I13" s="314"/>
      <c r="J13" s="314"/>
      <c r="K13" s="314"/>
      <c r="L13" s="314"/>
      <c r="M13" s="314"/>
      <c r="N13" s="314"/>
      <c r="O13" s="314"/>
      <c r="P13" s="314"/>
      <c r="Q13" s="314"/>
      <c r="R13" s="314"/>
      <c r="S13" s="314"/>
      <c r="T13" s="314"/>
      <c r="U13" s="314"/>
      <c r="V13" s="20"/>
      <c r="W13" s="20"/>
      <c r="X13" s="20"/>
      <c r="Y13" s="20"/>
      <c r="Z13" s="20"/>
      <c r="AA13" s="20"/>
      <c r="AB13" s="20"/>
      <c r="AC13" s="20"/>
      <c r="AD13" s="20"/>
      <c r="AE13" s="20"/>
      <c r="AF13" s="20"/>
      <c r="AG13" s="20"/>
      <c r="AH13" s="20"/>
      <c r="AI13" s="20"/>
      <c r="AJ13" s="20"/>
      <c r="AK13" s="20"/>
      <c r="AL13" s="20"/>
      <c r="AM13" s="20"/>
      <c r="AN13" s="20"/>
    </row>
    <row r="14" spans="2:40" ht="60"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20"/>
      <c r="W14" s="20"/>
      <c r="X14" s="20"/>
      <c r="Y14" s="20"/>
      <c r="Z14" s="20"/>
      <c r="AA14" s="20"/>
      <c r="AB14" s="20"/>
      <c r="AC14" s="20"/>
      <c r="AD14" s="20"/>
      <c r="AE14" s="20"/>
      <c r="AF14" s="20"/>
      <c r="AG14" s="20"/>
      <c r="AH14" s="20"/>
      <c r="AI14" s="20"/>
      <c r="AJ14" s="20"/>
      <c r="AK14" s="20"/>
      <c r="AL14" s="20"/>
      <c r="AM14" s="20"/>
      <c r="AN14" s="20"/>
    </row>
    <row r="15" spans="2:40" ht="60"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20"/>
      <c r="W15" s="20"/>
      <c r="X15" s="20"/>
      <c r="Y15" s="20"/>
      <c r="Z15" s="20"/>
      <c r="AA15" s="20"/>
      <c r="AB15" s="20"/>
      <c r="AC15" s="20"/>
      <c r="AD15" s="20"/>
      <c r="AE15" s="20"/>
      <c r="AF15" s="20"/>
      <c r="AG15" s="20"/>
      <c r="AH15" s="20"/>
      <c r="AI15" s="20"/>
      <c r="AJ15" s="20"/>
      <c r="AK15" s="20"/>
      <c r="AL15" s="20"/>
      <c r="AM15" s="20"/>
      <c r="AN15" s="20"/>
    </row>
    <row r="16" spans="2:40" s="1" customFormat="1" ht="24.95" customHeight="1" x14ac:dyDescent="0.25">
      <c r="B16" s="310" t="s">
        <v>343</v>
      </c>
      <c r="C16" s="310"/>
      <c r="D16" s="310"/>
      <c r="E16" s="310"/>
      <c r="F16" s="310"/>
      <c r="G16" s="310"/>
      <c r="H16" s="310"/>
      <c r="I16" s="310"/>
      <c r="J16" s="310"/>
      <c r="K16" s="310"/>
      <c r="L16" s="310"/>
      <c r="M16" s="310"/>
      <c r="N16" s="310"/>
      <c r="O16" s="310"/>
      <c r="P16" s="310"/>
      <c r="Q16" s="310"/>
      <c r="R16" s="310"/>
      <c r="S16" s="310"/>
      <c r="T16" s="310"/>
      <c r="U16" s="310"/>
    </row>
    <row r="17" spans="2:21" ht="60" customHeight="1" x14ac:dyDescent="0.2">
      <c r="B17" s="282"/>
      <c r="C17" s="282"/>
      <c r="D17" s="282"/>
      <c r="E17" s="282"/>
      <c r="F17" s="282"/>
      <c r="G17" s="282"/>
      <c r="H17" s="282"/>
      <c r="I17" s="282"/>
      <c r="J17" s="282"/>
      <c r="K17" s="282"/>
      <c r="L17" s="282"/>
      <c r="M17" s="282"/>
      <c r="N17" s="282"/>
      <c r="O17" s="282"/>
      <c r="P17" s="282"/>
      <c r="Q17" s="282"/>
      <c r="R17" s="282"/>
      <c r="S17" s="282"/>
      <c r="T17" s="282"/>
      <c r="U17" s="282"/>
    </row>
    <row r="18" spans="2:21" ht="60" customHeight="1" x14ac:dyDescent="0.2">
      <c r="B18" s="282"/>
      <c r="C18" s="282"/>
      <c r="D18" s="282"/>
      <c r="E18" s="282"/>
      <c r="F18" s="282"/>
      <c r="G18" s="282"/>
      <c r="H18" s="282"/>
      <c r="I18" s="282"/>
      <c r="J18" s="282"/>
      <c r="K18" s="282"/>
      <c r="L18" s="282"/>
      <c r="M18" s="282"/>
      <c r="N18" s="282"/>
      <c r="O18" s="282"/>
      <c r="P18" s="282"/>
      <c r="Q18" s="282"/>
      <c r="R18" s="282"/>
      <c r="S18" s="282"/>
      <c r="T18" s="282"/>
      <c r="U18" s="282"/>
    </row>
    <row r="19" spans="2:21" ht="60" customHeight="1" x14ac:dyDescent="0.2">
      <c r="B19" s="282"/>
      <c r="C19" s="282"/>
      <c r="D19" s="282"/>
      <c r="E19" s="282"/>
      <c r="F19" s="282"/>
      <c r="G19" s="282"/>
      <c r="H19" s="282"/>
      <c r="I19" s="282"/>
      <c r="J19" s="282"/>
      <c r="K19" s="282"/>
      <c r="L19" s="282"/>
      <c r="M19" s="282"/>
      <c r="N19" s="282"/>
      <c r="O19" s="282"/>
      <c r="P19" s="282"/>
      <c r="Q19" s="282"/>
      <c r="R19" s="282"/>
      <c r="S19" s="282"/>
      <c r="T19" s="282"/>
      <c r="U19" s="282"/>
    </row>
    <row r="20" spans="2:21" ht="16.5" customHeight="1" x14ac:dyDescent="0.2">
      <c r="B20" s="17"/>
      <c r="C20" s="17"/>
      <c r="D20" s="17"/>
      <c r="E20" s="17"/>
      <c r="F20" s="17"/>
      <c r="G20" s="17"/>
      <c r="H20" s="17"/>
      <c r="I20" s="17"/>
      <c r="J20" s="17"/>
      <c r="K20" s="17"/>
      <c r="L20" s="17"/>
      <c r="M20" s="17"/>
      <c r="N20" s="17"/>
      <c r="O20" s="17"/>
      <c r="P20" s="17"/>
      <c r="Q20" s="17"/>
      <c r="R20" s="17"/>
      <c r="S20" s="17"/>
      <c r="T20" s="17"/>
      <c r="U20" s="17"/>
    </row>
    <row r="21" spans="2:21" ht="21.95" customHeight="1" x14ac:dyDescent="0.2">
      <c r="B21" s="286" t="s">
        <v>43</v>
      </c>
      <c r="C21" s="286"/>
      <c r="D21" s="286"/>
      <c r="E21" s="286"/>
      <c r="F21" s="286"/>
      <c r="G21" s="286"/>
      <c r="H21" s="286"/>
      <c r="I21" s="286"/>
      <c r="J21" s="286"/>
      <c r="K21" s="286"/>
      <c r="L21" s="286"/>
      <c r="M21" s="286"/>
      <c r="N21" s="286"/>
      <c r="O21" s="286"/>
      <c r="P21" s="286"/>
      <c r="Q21" s="286"/>
      <c r="R21" s="286"/>
      <c r="S21" s="286"/>
      <c r="T21" s="286"/>
      <c r="U21" s="286"/>
    </row>
    <row r="22" spans="2:21" ht="24.95" customHeight="1" x14ac:dyDescent="0.2">
      <c r="B22" s="287" t="s">
        <v>342</v>
      </c>
      <c r="C22" s="287"/>
      <c r="D22" s="287"/>
      <c r="E22" s="287"/>
      <c r="F22" s="287"/>
      <c r="G22" s="287"/>
      <c r="H22" s="287"/>
      <c r="I22" s="287"/>
      <c r="J22" s="287"/>
      <c r="K22" s="287"/>
      <c r="L22" s="287"/>
      <c r="M22" s="287"/>
      <c r="N22" s="287"/>
      <c r="O22" s="287"/>
      <c r="P22" s="287"/>
      <c r="Q22" s="287"/>
      <c r="R22" s="287"/>
      <c r="S22" s="287"/>
      <c r="T22" s="287"/>
      <c r="U22" s="287"/>
    </row>
    <row r="23" spans="2:21" ht="60" customHeight="1" x14ac:dyDescent="0.2">
      <c r="B23" s="282"/>
      <c r="C23" s="282"/>
      <c r="D23" s="282"/>
      <c r="E23" s="282"/>
      <c r="F23" s="282"/>
      <c r="G23" s="282"/>
      <c r="H23" s="282"/>
      <c r="I23" s="282"/>
      <c r="J23" s="282"/>
      <c r="K23" s="282"/>
      <c r="L23" s="282"/>
      <c r="M23" s="282"/>
      <c r="N23" s="282"/>
      <c r="O23" s="282"/>
      <c r="P23" s="282"/>
      <c r="Q23" s="282"/>
      <c r="R23" s="282"/>
      <c r="S23" s="282"/>
      <c r="T23" s="282"/>
      <c r="U23" s="282"/>
    </row>
    <row r="24" spans="2:21" ht="60" customHeight="1" x14ac:dyDescent="0.2">
      <c r="B24" s="282"/>
      <c r="C24" s="282"/>
      <c r="D24" s="282"/>
      <c r="E24" s="282"/>
      <c r="F24" s="282"/>
      <c r="G24" s="282"/>
      <c r="H24" s="282"/>
      <c r="I24" s="282"/>
      <c r="J24" s="282"/>
      <c r="K24" s="282"/>
      <c r="L24" s="282"/>
      <c r="M24" s="282"/>
      <c r="N24" s="282"/>
      <c r="O24" s="282"/>
      <c r="P24" s="282"/>
      <c r="Q24" s="282"/>
      <c r="R24" s="282"/>
      <c r="S24" s="282"/>
      <c r="T24" s="282"/>
      <c r="U24" s="282"/>
    </row>
    <row r="25" spans="2:21" s="1" customFormat="1" ht="24.95" customHeight="1" x14ac:dyDescent="0.25">
      <c r="B25" s="310" t="s">
        <v>343</v>
      </c>
      <c r="C25" s="310"/>
      <c r="D25" s="310"/>
      <c r="E25" s="310"/>
      <c r="F25" s="310"/>
      <c r="G25" s="310"/>
      <c r="H25" s="310"/>
      <c r="I25" s="310"/>
      <c r="J25" s="310"/>
      <c r="K25" s="310"/>
      <c r="L25" s="310"/>
      <c r="M25" s="310"/>
      <c r="N25" s="310"/>
      <c r="O25" s="310"/>
      <c r="P25" s="310"/>
      <c r="Q25" s="310"/>
      <c r="R25" s="310"/>
      <c r="S25" s="310"/>
      <c r="T25" s="310"/>
      <c r="U25" s="310"/>
    </row>
    <row r="26" spans="2:21" ht="60" customHeight="1" x14ac:dyDescent="0.2">
      <c r="B26" s="282"/>
      <c r="C26" s="282"/>
      <c r="D26" s="282"/>
      <c r="E26" s="282"/>
      <c r="F26" s="282"/>
      <c r="G26" s="282"/>
      <c r="H26" s="282"/>
      <c r="I26" s="282"/>
      <c r="J26" s="282"/>
      <c r="K26" s="282"/>
      <c r="L26" s="282"/>
      <c r="M26" s="282"/>
      <c r="N26" s="282"/>
      <c r="O26" s="282"/>
      <c r="P26" s="282"/>
      <c r="Q26" s="282"/>
      <c r="R26" s="282"/>
      <c r="S26" s="282"/>
      <c r="T26" s="282"/>
      <c r="U26" s="282"/>
    </row>
    <row r="27" spans="2:21" ht="60" customHeight="1" x14ac:dyDescent="0.2">
      <c r="B27" s="282"/>
      <c r="C27" s="282"/>
      <c r="D27" s="282"/>
      <c r="E27" s="282"/>
      <c r="F27" s="282"/>
      <c r="G27" s="282"/>
      <c r="H27" s="282"/>
      <c r="I27" s="282"/>
      <c r="J27" s="282"/>
      <c r="K27" s="282"/>
      <c r="L27" s="282"/>
      <c r="M27" s="282"/>
      <c r="N27" s="282"/>
      <c r="O27" s="282"/>
      <c r="P27" s="282"/>
      <c r="Q27" s="282"/>
      <c r="R27" s="282"/>
      <c r="S27" s="282"/>
      <c r="T27" s="282"/>
      <c r="U27" s="282"/>
    </row>
    <row r="28" spans="2:21" ht="60" customHeight="1" x14ac:dyDescent="0.2">
      <c r="B28" s="282"/>
      <c r="C28" s="282"/>
      <c r="D28" s="282"/>
      <c r="E28" s="282"/>
      <c r="F28" s="282"/>
      <c r="G28" s="282"/>
      <c r="H28" s="282"/>
      <c r="I28" s="282"/>
      <c r="J28" s="282"/>
      <c r="K28" s="282"/>
      <c r="L28" s="282"/>
      <c r="M28" s="282"/>
      <c r="N28" s="282"/>
      <c r="O28" s="282"/>
      <c r="P28" s="282"/>
      <c r="Q28" s="282"/>
      <c r="R28" s="282"/>
      <c r="S28" s="282"/>
      <c r="T28" s="282"/>
      <c r="U28" s="282"/>
    </row>
    <row r="29" spans="2:21" ht="16.5" customHeight="1" x14ac:dyDescent="0.2">
      <c r="B29" s="17"/>
      <c r="C29" s="17"/>
      <c r="D29" s="17"/>
      <c r="E29" s="17"/>
      <c r="F29" s="17"/>
      <c r="G29" s="17"/>
      <c r="H29" s="17"/>
      <c r="I29" s="17"/>
      <c r="J29" s="17"/>
      <c r="K29" s="17"/>
      <c r="L29" s="17"/>
      <c r="M29" s="17"/>
      <c r="N29" s="17"/>
      <c r="O29" s="17"/>
      <c r="P29" s="17"/>
      <c r="Q29" s="17"/>
      <c r="R29" s="17"/>
      <c r="S29" s="17"/>
      <c r="T29" s="17"/>
      <c r="U29" s="17"/>
    </row>
    <row r="30" spans="2:21" ht="21.95" customHeight="1" x14ac:dyDescent="0.2">
      <c r="B30" s="311" t="s">
        <v>43</v>
      </c>
      <c r="C30" s="311"/>
      <c r="D30" s="311"/>
      <c r="E30" s="311"/>
      <c r="F30" s="311"/>
      <c r="G30" s="311"/>
      <c r="H30" s="311"/>
      <c r="I30" s="311"/>
      <c r="J30" s="311"/>
      <c r="K30" s="311"/>
      <c r="L30" s="311"/>
      <c r="M30" s="311"/>
      <c r="N30" s="311"/>
      <c r="O30" s="311"/>
      <c r="P30" s="311"/>
      <c r="Q30" s="311"/>
      <c r="R30" s="311"/>
      <c r="S30" s="311"/>
      <c r="T30" s="311"/>
      <c r="U30" s="311"/>
    </row>
    <row r="31" spans="2:21" ht="24.95" customHeight="1" x14ac:dyDescent="0.2">
      <c r="B31" s="312" t="s">
        <v>342</v>
      </c>
      <c r="C31" s="313"/>
      <c r="D31" s="313"/>
      <c r="E31" s="313"/>
      <c r="F31" s="313"/>
      <c r="G31" s="313"/>
      <c r="H31" s="313"/>
      <c r="I31" s="313"/>
      <c r="J31" s="313"/>
      <c r="K31" s="313"/>
      <c r="L31" s="313"/>
      <c r="M31" s="313"/>
      <c r="N31" s="313"/>
      <c r="O31" s="313"/>
      <c r="P31" s="313"/>
      <c r="Q31" s="313"/>
      <c r="R31" s="313"/>
      <c r="S31" s="313"/>
      <c r="T31" s="313"/>
      <c r="U31" s="313"/>
    </row>
    <row r="32" spans="2:21" ht="60" customHeight="1" x14ac:dyDescent="0.2">
      <c r="B32" s="282"/>
      <c r="C32" s="282"/>
      <c r="D32" s="282"/>
      <c r="E32" s="282"/>
      <c r="F32" s="282"/>
      <c r="G32" s="282"/>
      <c r="H32" s="282"/>
      <c r="I32" s="282"/>
      <c r="J32" s="282"/>
      <c r="K32" s="282"/>
      <c r="L32" s="282"/>
      <c r="M32" s="282"/>
      <c r="N32" s="282"/>
      <c r="O32" s="282"/>
      <c r="P32" s="282"/>
      <c r="Q32" s="282"/>
      <c r="R32" s="282"/>
      <c r="S32" s="282"/>
      <c r="T32" s="282"/>
      <c r="U32" s="282"/>
    </row>
    <row r="33" spans="2:21" ht="60" customHeight="1" x14ac:dyDescent="0.2">
      <c r="B33" s="282"/>
      <c r="C33" s="282"/>
      <c r="D33" s="282"/>
      <c r="E33" s="282"/>
      <c r="F33" s="282"/>
      <c r="G33" s="282"/>
      <c r="H33" s="282"/>
      <c r="I33" s="282"/>
      <c r="J33" s="282"/>
      <c r="K33" s="282"/>
      <c r="L33" s="282"/>
      <c r="M33" s="282"/>
      <c r="N33" s="282"/>
      <c r="O33" s="282"/>
      <c r="P33" s="282"/>
      <c r="Q33" s="282"/>
      <c r="R33" s="282"/>
      <c r="S33" s="282"/>
      <c r="T33" s="282"/>
      <c r="U33" s="282"/>
    </row>
    <row r="34" spans="2:21" s="1" customFormat="1" ht="24.95" customHeight="1" x14ac:dyDescent="0.25">
      <c r="B34" s="310" t="s">
        <v>343</v>
      </c>
      <c r="C34" s="310"/>
      <c r="D34" s="310"/>
      <c r="E34" s="310"/>
      <c r="F34" s="310"/>
      <c r="G34" s="310"/>
      <c r="H34" s="310"/>
      <c r="I34" s="310"/>
      <c r="J34" s="310"/>
      <c r="K34" s="310"/>
      <c r="L34" s="310"/>
      <c r="M34" s="310"/>
      <c r="N34" s="310"/>
      <c r="O34" s="310"/>
      <c r="P34" s="310"/>
      <c r="Q34" s="310"/>
      <c r="R34" s="310"/>
      <c r="S34" s="310"/>
      <c r="T34" s="310"/>
      <c r="U34" s="310"/>
    </row>
    <row r="35" spans="2:21" ht="60" customHeight="1" x14ac:dyDescent="0.2">
      <c r="B35" s="282"/>
      <c r="C35" s="282"/>
      <c r="D35" s="282"/>
      <c r="E35" s="282"/>
      <c r="F35" s="282"/>
      <c r="G35" s="282"/>
      <c r="H35" s="282"/>
      <c r="I35" s="282"/>
      <c r="J35" s="282"/>
      <c r="K35" s="282"/>
      <c r="L35" s="282"/>
      <c r="M35" s="282"/>
      <c r="N35" s="282"/>
      <c r="O35" s="282"/>
      <c r="P35" s="282"/>
      <c r="Q35" s="282"/>
      <c r="R35" s="282"/>
      <c r="S35" s="282"/>
      <c r="T35" s="282"/>
      <c r="U35" s="282"/>
    </row>
    <row r="36" spans="2:21" ht="60" customHeight="1" x14ac:dyDescent="0.2">
      <c r="B36" s="282"/>
      <c r="C36" s="282"/>
      <c r="D36" s="282"/>
      <c r="E36" s="282"/>
      <c r="F36" s="282"/>
      <c r="G36" s="282"/>
      <c r="H36" s="282"/>
      <c r="I36" s="282"/>
      <c r="J36" s="282"/>
      <c r="K36" s="282"/>
      <c r="L36" s="282"/>
      <c r="M36" s="282"/>
      <c r="N36" s="282"/>
      <c r="O36" s="282"/>
      <c r="P36" s="282"/>
      <c r="Q36" s="282"/>
      <c r="R36" s="282"/>
      <c r="S36" s="282"/>
      <c r="T36" s="282"/>
      <c r="U36" s="282"/>
    </row>
    <row r="37" spans="2:21" ht="60" customHeight="1" x14ac:dyDescent="0.2">
      <c r="B37" s="282"/>
      <c r="C37" s="282"/>
      <c r="D37" s="282"/>
      <c r="E37" s="282"/>
      <c r="F37" s="282"/>
      <c r="G37" s="282"/>
      <c r="H37" s="282"/>
      <c r="I37" s="282"/>
      <c r="J37" s="282"/>
      <c r="K37" s="282"/>
      <c r="L37" s="282"/>
      <c r="M37" s="282"/>
      <c r="N37" s="282"/>
      <c r="O37" s="282"/>
      <c r="P37" s="282"/>
      <c r="Q37" s="282"/>
      <c r="R37" s="282"/>
      <c r="S37" s="282"/>
      <c r="T37" s="282"/>
      <c r="U37" s="282"/>
    </row>
    <row r="40" spans="2:21" x14ac:dyDescent="0.2">
      <c r="B40" s="297" t="s">
        <v>43</v>
      </c>
      <c r="C40" s="297"/>
      <c r="D40" s="297"/>
      <c r="E40" s="297"/>
      <c r="F40" s="297"/>
      <c r="G40" s="297"/>
      <c r="H40" s="297"/>
      <c r="I40" s="297"/>
      <c r="J40" s="297"/>
      <c r="K40" s="297"/>
      <c r="L40" s="297"/>
      <c r="M40" s="297"/>
      <c r="N40" s="297"/>
      <c r="O40" s="297"/>
      <c r="P40" s="297"/>
      <c r="Q40" s="297"/>
      <c r="R40" s="297"/>
      <c r="S40" s="297"/>
      <c r="T40" s="297"/>
      <c r="U40" s="297"/>
    </row>
    <row r="41" spans="2:21" ht="19.5" x14ac:dyDescent="0.2">
      <c r="B41" s="312" t="s">
        <v>342</v>
      </c>
      <c r="C41" s="313"/>
      <c r="D41" s="313"/>
      <c r="E41" s="313"/>
      <c r="F41" s="313"/>
      <c r="G41" s="313"/>
      <c r="H41" s="313"/>
      <c r="I41" s="313"/>
      <c r="J41" s="313"/>
      <c r="K41" s="313"/>
      <c r="L41" s="313"/>
      <c r="M41" s="313"/>
      <c r="N41" s="313"/>
      <c r="O41" s="313"/>
      <c r="P41" s="313"/>
      <c r="Q41" s="313"/>
      <c r="R41" s="313"/>
      <c r="S41" s="313"/>
      <c r="T41" s="313"/>
      <c r="U41" s="313"/>
    </row>
    <row r="42" spans="2:21" ht="62.25" customHeight="1" x14ac:dyDescent="0.2">
      <c r="B42" s="282"/>
      <c r="C42" s="282"/>
      <c r="D42" s="282"/>
      <c r="E42" s="282"/>
      <c r="F42" s="282"/>
      <c r="G42" s="282"/>
      <c r="H42" s="282"/>
      <c r="I42" s="282"/>
      <c r="J42" s="282"/>
      <c r="K42" s="282"/>
      <c r="L42" s="282"/>
      <c r="M42" s="282"/>
      <c r="N42" s="282"/>
      <c r="O42" s="282"/>
      <c r="P42" s="282"/>
      <c r="Q42" s="282"/>
      <c r="R42" s="282"/>
      <c r="S42" s="282"/>
      <c r="T42" s="282"/>
      <c r="U42" s="282"/>
    </row>
    <row r="43" spans="2:21" ht="64.5" customHeight="1" x14ac:dyDescent="0.2">
      <c r="B43" s="282"/>
      <c r="C43" s="282"/>
      <c r="D43" s="282"/>
      <c r="E43" s="282"/>
      <c r="F43" s="282"/>
      <c r="G43" s="282"/>
      <c r="H43" s="282"/>
      <c r="I43" s="282"/>
      <c r="J43" s="282"/>
      <c r="K43" s="282"/>
      <c r="L43" s="282"/>
      <c r="M43" s="282"/>
      <c r="N43" s="282"/>
      <c r="O43" s="282"/>
      <c r="P43" s="282"/>
      <c r="Q43" s="282"/>
      <c r="R43" s="282"/>
      <c r="S43" s="282"/>
      <c r="T43" s="282"/>
      <c r="U43" s="282"/>
    </row>
    <row r="44" spans="2:21" ht="19.5" x14ac:dyDescent="0.2">
      <c r="B44" s="310" t="s">
        <v>343</v>
      </c>
      <c r="C44" s="310"/>
      <c r="D44" s="310"/>
      <c r="E44" s="310"/>
      <c r="F44" s="310"/>
      <c r="G44" s="310"/>
      <c r="H44" s="310"/>
      <c r="I44" s="310"/>
      <c r="J44" s="310"/>
      <c r="K44" s="310"/>
      <c r="L44" s="310"/>
      <c r="M44" s="310"/>
      <c r="N44" s="310"/>
      <c r="O44" s="310"/>
      <c r="P44" s="310"/>
      <c r="Q44" s="310"/>
      <c r="R44" s="310"/>
      <c r="S44" s="310"/>
      <c r="T44" s="310"/>
      <c r="U44" s="310"/>
    </row>
    <row r="45" spans="2:21" ht="54.75" customHeight="1" x14ac:dyDescent="0.2">
      <c r="B45" s="282"/>
      <c r="C45" s="282"/>
      <c r="D45" s="282"/>
      <c r="E45" s="282"/>
      <c r="F45" s="282"/>
      <c r="G45" s="282"/>
      <c r="H45" s="282"/>
      <c r="I45" s="282"/>
      <c r="J45" s="282"/>
      <c r="K45" s="282"/>
      <c r="L45" s="282"/>
      <c r="M45" s="282"/>
      <c r="N45" s="282"/>
      <c r="O45" s="282"/>
      <c r="P45" s="282"/>
      <c r="Q45" s="282"/>
      <c r="R45" s="282"/>
      <c r="S45" s="282"/>
      <c r="T45" s="282"/>
      <c r="U45" s="282"/>
    </row>
    <row r="46" spans="2:21" ht="61.5" customHeight="1" x14ac:dyDescent="0.2">
      <c r="B46" s="282"/>
      <c r="C46" s="282"/>
      <c r="D46" s="282"/>
      <c r="E46" s="282"/>
      <c r="F46" s="282"/>
      <c r="G46" s="282"/>
      <c r="H46" s="282"/>
      <c r="I46" s="282"/>
      <c r="J46" s="282"/>
      <c r="K46" s="282"/>
      <c r="L46" s="282"/>
      <c r="M46" s="282"/>
      <c r="N46" s="282"/>
      <c r="O46" s="282"/>
      <c r="P46" s="282"/>
      <c r="Q46" s="282"/>
      <c r="R46" s="282"/>
      <c r="S46" s="282"/>
      <c r="T46" s="282"/>
      <c r="U46" s="282"/>
    </row>
    <row r="47" spans="2:21" ht="64.5" customHeight="1" x14ac:dyDescent="0.2">
      <c r="B47" s="282"/>
      <c r="C47" s="282"/>
      <c r="D47" s="282"/>
      <c r="E47" s="282"/>
      <c r="F47" s="282"/>
      <c r="G47" s="282"/>
      <c r="H47" s="282"/>
      <c r="I47" s="282"/>
      <c r="J47" s="282"/>
      <c r="K47" s="282"/>
      <c r="L47" s="282"/>
      <c r="M47" s="282"/>
      <c r="N47" s="282"/>
      <c r="O47" s="282"/>
      <c r="P47" s="282"/>
      <c r="Q47" s="282"/>
      <c r="R47" s="282"/>
      <c r="S47" s="282"/>
      <c r="T47" s="282"/>
      <c r="U47" s="282"/>
    </row>
    <row r="65495" spans="2:22" x14ac:dyDescent="0.2">
      <c r="B65495" s="25" t="s">
        <v>34</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x14ac:dyDescent="0.2">
      <c r="B65496" s="26" t="s">
        <v>35</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x14ac:dyDescent="0.2">
      <c r="B65497" s="26" t="s">
        <v>36</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19:U19"/>
    <mergeCell ref="C2:F2"/>
    <mergeCell ref="H2:K2"/>
    <mergeCell ref="M2:P2"/>
    <mergeCell ref="R2:U2"/>
    <mergeCell ref="B12:U12"/>
    <mergeCell ref="B13:U13"/>
    <mergeCell ref="B2:B3"/>
    <mergeCell ref="G3:G9"/>
    <mergeCell ref="L3:L9"/>
    <mergeCell ref="B47:U47"/>
    <mergeCell ref="B34:U34"/>
    <mergeCell ref="B35:U35"/>
    <mergeCell ref="B36:U36"/>
    <mergeCell ref="B37:U37"/>
    <mergeCell ref="B40:U40"/>
    <mergeCell ref="B41:U41"/>
    <mergeCell ref="B46:U46"/>
    <mergeCell ref="B45:U45"/>
    <mergeCell ref="B27:U27"/>
    <mergeCell ref="B28:U28"/>
    <mergeCell ref="B30:U30"/>
    <mergeCell ref="B31:U31"/>
    <mergeCell ref="B32:U32"/>
    <mergeCell ref="B33:U33"/>
    <mergeCell ref="V2:V3"/>
    <mergeCell ref="B42:U42"/>
    <mergeCell ref="B43:U43"/>
    <mergeCell ref="B44:U44"/>
    <mergeCell ref="B21:U21"/>
    <mergeCell ref="B22:U22"/>
    <mergeCell ref="B23:U23"/>
    <mergeCell ref="B24:U24"/>
    <mergeCell ref="B25:U25"/>
    <mergeCell ref="B26:U26"/>
    <mergeCell ref="B14:U14"/>
    <mergeCell ref="B15:U15"/>
    <mergeCell ref="B16:U16"/>
    <mergeCell ref="B17:U17"/>
    <mergeCell ref="B18:U18"/>
  </mergeCells>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DELL</cp:lastModifiedBy>
  <cp:lastPrinted>2011-10-07T14:16:27Z</cp:lastPrinted>
  <dcterms:created xsi:type="dcterms:W3CDTF">2010-02-23T19:10:51Z</dcterms:created>
  <dcterms:modified xsi:type="dcterms:W3CDTF">2022-01-13T00:10:28Z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