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visitante\Desktop\RENDICION DE CUENTAS CER PLAYONCITOS 2024\"/>
    </mc:Choice>
  </mc:AlternateContent>
  <xr:revisionPtr revIDLastSave="0" documentId="13_ncr:1_{A59763A9-5D54-4156-B6E4-B77602282E0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5360" windowHeight="10845" firstSheet="3"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<sst xmlns="http://schemas.openxmlformats.org/spreadsheetml/2006/main" count="699" uniqueCount="471">
  <si>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</si>
  <si>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</si>
  <si>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</si>
  <si>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</si>
  <si>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</si>
  <si>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</si>
  <si>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</si>
  <si>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</si>
  <si>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</si>
  <si>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</si>
  <si>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</si>
  <si>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</si>
  <si>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</si>
  <si>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</si>
  <si>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</si>
  <si>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</si>
  <si>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</si>
  <si>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</si>
  <si>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</si>
  <si>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</si>
  <si>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</si>
  <si>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</si>
  <si>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</si>
  <si>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</si>
  <si>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</si>
  <si>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</si>
  <si>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</si>
  <si>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</si>
  <si>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</si>
  <si>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</si>
  <si>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</si>
  <si>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</si>
  <si>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</si>
  <si>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</si>
  <si>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</si>
  <si>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</si>
  <si>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</si>
  <si>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</si>
  <si>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</si>
  <si>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</si>
  <si>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</si>
  <si>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</si>
  <si>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</si>
  <si>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</si>
  <si>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</si>
  <si>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</si>
  <si>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</si>
  <si>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</si>
  <si>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</si>
  <si>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</si>
  <si>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</si>
  <si>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</si>
  <si>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</si>
  <si>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</si>
  <si>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</si>
  <si>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</si>
  <si>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</si>
  <si>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</si>
  <si>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</si>
  <si>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</si>
  <si>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</si>
  <si>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</si>
  <si>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</si>
  <si>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</si>
  <si>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</si>
  <si>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</si>
  <si>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</si>
  <si>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</si>
  <si>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</si>
  <si>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</si>
  <si>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</si>
  <si>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</si>
  <si>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</si>
  <si>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</si>
  <si>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</si>
  <si>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</si>
  <si>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</si>
  <si>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</si>
  <si>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</si>
  <si>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</si>
  <si>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</si>
  <si>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</si>
  <si>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</si>
  <si>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</si>
  <si>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</si>
  <si>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</si>
  <si>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</si>
  <si>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</si>
  <si>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</si>
  <si>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</si>
  <si>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</si>
  <si>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</si>
  <si>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</si>
  <si>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</si>
  <si>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</si>
  <si>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</si>
  <si>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</si>
  <si>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</si>
  <si>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</si>
  <si>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</si>
  <si>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</si>
  <si>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</si>
  <si>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</si>
  <si>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</si>
  <si>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</si>
  <si>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</si>
  <si>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</si>
  <si>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</si>
  <si>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</si>
  <si>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</si>
  <si>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</si>
  <si>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</si>
  <si>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</si>
  <si>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</si>
  <si>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</si>
  <si>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</si>
  <si>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</si>
  <si>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</si>
  <si>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</si>
  <si>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</si>
  <si>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</si>
  <si>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</si>
  <si>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</si>
  <si>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</si>
  <si>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</si>
  <si>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</si>
  <si>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</si>
  <si>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</si>
  <si>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</si>
  <si>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</si>
  <si>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</si>
  <si>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</si>
  <si>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</si>
  <si>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</si>
  <si>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</si>
  <si>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</si>
  <si>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</si>
  <si>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</si>
  <si>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</si>
  <si>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</si>
  <si>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</si>
  <si>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</si>
  <si>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</si>
  <si>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</si>
  <si>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</si>
  <si>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</si>
  <si>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</si>
  <si>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</si>
  <si>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</si>
  <si>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</si>
  <si>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</si>
  <si>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</si>
  <si>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</si>
  <si>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</si>
  <si>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</si>
  <si>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</si>
  <si>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</si>
  <si>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</si>
  <si>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</si>
  <si>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</si>
  <si>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</si>
  <si>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</si>
  <si>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</si>
  <si>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</si>
  <si>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</si>
  <si>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</si>
  <si>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</si>
  <si>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</si>
  <si>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</si>
  <si>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</si>
  <si>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</si>
  <si>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</si>
  <si>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</si>
  <si>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</si>
  <si>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</si>
  <si>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</si>
  <si>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</si>
  <si>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</si>
  <si>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</si>
  <si>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</si>
  <si>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</si>
  <si>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</si>
  <si>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</si>
  <si>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</si>
  <si>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</si>
  <si>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</si>
  <si>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</si>
  <si>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</si>
  <si>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</si>
  <si>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</si>
  <si>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</si>
  <si>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</si>
  <si>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</si>
  <si>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</si>
  <si>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</si>
  <si>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</si>
  <si>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</si>
  <si>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</si>
  <si>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</si>
  <si>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</si>
  <si>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</si>
  <si>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</si>
  <si>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</si>
  <si>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</si>
  <si>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</si>
  <si>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</si>
  <si>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</si>
  <si>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</si>
  <si>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</si>
  <si>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</si>
  <si>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</si>
  <si>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</si>
  <si>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</si>
  <si>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</si>
  <si>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</si>
  <si>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</si>
  <si>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</si>
  <si>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</si>
  <si>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</si>
  <si>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</si>
  <si>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CER PLAYONCITOS</t>
  </si>
  <si>
    <t>1 DE FEBRERO DE 2024</t>
  </si>
  <si>
    <t>Puntaje obtenido   x 100
___________________________
Autodiagnóstico
Gestión de la
Rendición de
Cuentas</t>
  </si>
  <si>
    <t xml:space="preserve">Orientar el desarrollo de espacios de rendición de cuentas permanentes y de participación incidente sobre la gestión institucional del Centro Educativo, los grupos de interés y los entes de control,
en un lenguaje claro e incluyente y con información oportuna, en el marco de los
derechos y deberes de la participación ciudadana.
</t>
  </si>
  <si>
    <t xml:space="preserve">finalizado el mes de febrero de 2024 el equipo de trabajo estará capacitado en la Rendición de Cuentas
</t>
  </si>
  <si>
    <t>* Elaborar los informes de cumplimiento del desarrollo, y resultados de cada espacio de rendición de cuentas. 
* La cantidad de informes dependerá del número de ejercicios de
rendición de cuentas desarrollados anualmente.</t>
  </si>
  <si>
    <t>Video Beam
Computador
papel</t>
  </si>
  <si>
    <t>Director y docentes del CER</t>
  </si>
  <si>
    <t>Finalizado el mes de febrero se tendrán identificadas las debilidades
 y fortalezas del Establecimiento Educativo para la Rendición de Cuentas</t>
  </si>
  <si>
    <t>Reunión con el equipo de trabajo para el Análisis del estado de la rención de cuentas en el CER
Elaboración y presentación de las estrategias
~</t>
  </si>
  <si>
    <t>Equipo de trabajo del CER</t>
  </si>
  <si>
    <t xml:space="preserve">Definir la estrategia para implementar el ejercicio de rendición de cuentas del año
2023, basados en la identificación y clasificación de los grupos de valor de la Entidad y los
espacios de diálogo en los que la entidad rendirá cuentas. </t>
  </si>
  <si>
    <t>Priorizar programas, proyectos y servicios, a tratar en los espacios de diálogo de rendición de
cuentas</t>
  </si>
  <si>
    <t>Identificar los espacios y mecanismos de las actividades permanentes institucionales que
pueden utilizarse como ejercicios de diálogo para la rendición de cuentas y definir los temas
que de acuerdo a la priorización de programas, proyectos y servicios.</t>
  </si>
  <si>
    <t>Establecer mecanismos de interlocución y retroalimentación con los organismos de control
para articular su intervención en el proceso de rendición de cuentas</t>
  </si>
  <si>
    <t>● Divulgar y socializar internamente la estrategia de rendición de cuentas, con el fin de
establecer la participación de los servidores públicos en el tema de rendición de cuentas.</t>
  </si>
  <si>
    <t>Realizar este ejercicio, estableciendo espacios adicionales a la rendición de cuentas del
CER, de tal forma que aplicará las fases de Alistamiento, diseño, preparación, Ejecución y
Seguimiento, para los espacios de diálogo ciudadano orientado a la misionalidad del Establecimiento, de tal manera que se incentive el control por parte de la comunidad educativa, se informe sobre
la gestión y se implementen las recomendaciones que contribuyan al
mejoramiento l Centro Educativo.</t>
  </si>
  <si>
    <t xml:space="preserve">El equipo se
encuentra
conformado, se
establecerán
acciones de
capacitación para el
grupo </t>
  </si>
  <si>
    <t>Mediante espacios de
sensibilización a
la comunidad educativa</t>
  </si>
  <si>
    <t>Establecer con los
procesos en la fase
de ejecución las
responsabilidades
para el espacio de
rendición de cuentas</t>
  </si>
  <si>
    <t>Establecer con las
áreas misionales el
formato para
recolección de datos
a la ciudadanía
basados en la política
de protección de
datos personales</t>
  </si>
  <si>
    <t>Preparación de la
información
presupuestal, plan de
acción de los
programas y
proyectos, informes
de gestión, informes
de entes de control,
contratación</t>
  </si>
  <si>
    <t xml:space="preserve">impactos de la
gestión, acciones de
mejoramiento
asociados a la
gestión.
</t>
  </si>
  <si>
    <t xml:space="preserve">Definir de esta
información, cuál
sería entregada a los
grupos de interés
para ser analizada de
manera colaborativa
</t>
  </si>
  <si>
    <t>Establecer con
comunicaciones los
mecanismos para la
entrega de la
información a los
grupos de valor para
la rendición de
cuentas</t>
  </si>
  <si>
    <t>Establecer con los
procesos misionales
las reuniones de
capacitación con las
organizaciones y
grupos sociales para
definir convocatoria a
los espacios de
diálogo</t>
  </si>
  <si>
    <t>Definir con
comunicaciones la
publicidad a
establecer para el
espacio de rendición
de cuenta</t>
  </si>
  <si>
    <t xml:space="preserve">Analizar en la
encuesta de
satisfacción los
comentarios y
observaciones
realizadas por la
ciudadanía </t>
  </si>
  <si>
    <t>Generar el plan de
acción
correspondiente al
resultado del espacio
de rendición de
cuentas</t>
  </si>
  <si>
    <t xml:space="preserve">Incluir a los
organismos de control
en el informe a
entregar de rendición
de cuentas </t>
  </si>
  <si>
    <t xml:space="preserve"> Asumir los compromisos en el procedimiento de Rendición de Cuentas </t>
  </si>
  <si>
    <t>Capacitaciones en la rendición de cuentas  x 100 __________________
docentes a capacitar</t>
  </si>
  <si>
    <t xml:space="preserve">% Debilidades y fortalezas en la rendición de cuentas  </t>
  </si>
  <si>
    <t xml:space="preserve">capacitados en un 100% el equipo de trabajo para la rendición de cuentas
</t>
  </si>
  <si>
    <t xml:space="preserve">a mediados del mes de febrero estará elaborada la estrategia de rendición de cuentas y formuladas en el PMI.
</t>
  </si>
  <si>
    <t xml:space="preserve">Identificación debilidades y fortalezas del CER en la promoción de participación en los ejercicios de Rendición de cuentras </t>
  </si>
  <si>
    <t xml:space="preserve">Debilidades y fortalezas consolidada 
</t>
  </si>
  <si>
    <t>Actividad de socialización del Diagnóstico consolidado proceso de Rendición de cuentas</t>
  </si>
  <si>
    <t xml:space="preserve">No. de actividades de socialización de Diagnostico
</t>
  </si>
  <si>
    <t>Espacios de Rendición  de cuentas identificados y concertados para realizar de forma cooperada.</t>
  </si>
  <si>
    <t xml:space="preserve">No. Espacios de rendición de cuentas identificados y concertados para realizar de forma cooperada
</t>
  </si>
  <si>
    <t xml:space="preserve">No. de metas asociadas con los derechos que se están garantizando
</t>
  </si>
  <si>
    <t>Identificación de espacios y mecanismos permanentes como opción de ejercicios de dialogo</t>
  </si>
  <si>
    <t xml:space="preserve">No. de espacios, mecanismos o actividades institucionales identificadas como ejercicios de dialogo en el marco de Rendición de cuentas
</t>
  </si>
  <si>
    <t>Definición de espacios de dialogo general de Rendición de Cuentas de la vigenc</t>
  </si>
  <si>
    <t xml:space="preserve">No. De espacios de dialogo general y/o audiencias públicas de Rendición de Cuentas definidos
</t>
  </si>
  <si>
    <t>Definición de los espacios de dialogo de Rendición de Cuentas en temas específicos</t>
  </si>
  <si>
    <t xml:space="preserve">No. De espacios de dialogo presenciales de temas específicos de Rendición de Cuentas definidos
</t>
  </si>
  <si>
    <t xml:space="preserve">% de avance en el cumplimiento de la estrategia de rendición de cuentas
</t>
  </si>
  <si>
    <t>presupuesto definido</t>
  </si>
  <si>
    <t xml:space="preserve">Definición de recursos y presupuesto para las actividades de Rendición de Cuentas
</t>
  </si>
  <si>
    <t xml:space="preserve">Definición de la ruta de rendición de cuentas % de avance en el cumplimiento de la estrategia de rendición de cuentas
</t>
  </si>
  <si>
    <t>Socializar la estrategia
rendición de cuentas para
la vigencia 2023</t>
  </si>
  <si>
    <t xml:space="preserve">socialización de la estrategia de Rendición de Cuentas . Vigencia 2023
</t>
  </si>
  <si>
    <t>No. de aportes
sugeridos por
grupos de valor
incluidos en la
estrategia de Rendición mde Cuentas</t>
  </si>
  <si>
    <t xml:space="preserve">Elaboración de la
estrategia de Rendición de Cuentas de
acuerdo con los
resultados del
autodiagnóstico 
analizando los aportes
sugeridos recibidos por
los grupos de interés una
vez sea publicada
</t>
  </si>
  <si>
    <t>Información sobre impacto
de la gestión a través de los
programas, proyectos y
servicios implementados
con reportes y análisis de
indicadores</t>
  </si>
  <si>
    <t xml:space="preserve">Información en el balance
social de gestión y sus
indicadores anuales
</t>
  </si>
  <si>
    <t xml:space="preserve">Diagnóstico de pertinencia
de los espacios de dialogo
y canales de publicación y
divulgación de la
información frente a las
características de los
ciudadanos, usuarios y
grupos de interés </t>
  </si>
  <si>
    <t>Definición de espacios de
dialogo de Rendición de Cuentas incluyendo
grupos de valor priorizados</t>
  </si>
  <si>
    <t xml:space="preserve">No. de espacios de dialogo de
Rendición de Cuentas definidos 
</t>
  </si>
  <si>
    <t xml:space="preserve">No. De reuniones preparatorias con líderes de grupos de interés para la Convocatoria
</t>
  </si>
  <si>
    <t xml:space="preserve">metodología para
los espacios de
dialogo de Rendición de Cuentas
</t>
  </si>
  <si>
    <t>Metodología de dialogo
diseñada para la Rendición de Cuentas
diseñada</t>
  </si>
  <si>
    <t>valoración en
autodiagnóstico de
Rendición de Cuentas en el CER</t>
  </si>
  <si>
    <t>Computador 
Papel</t>
  </si>
  <si>
    <t>Socializar los resultados del diagnóstico de Rendición de cuentas del CER</t>
  </si>
  <si>
    <t xml:space="preserve">Computador 
Papel
</t>
  </si>
  <si>
    <t>Capacitaciones en la rendición de cuentas  x 100 __________________
equipo de trabajo capacitado</t>
  </si>
  <si>
    <t>Elaboración de estrategias
-Identificación de espacios</t>
  </si>
  <si>
    <t xml:space="preserve">Capacitaciones
</t>
  </si>
  <si>
    <t>Director
 Equipo de trabajo</t>
  </si>
  <si>
    <t xml:space="preserve">Computador
Papel
Conectividad
</t>
  </si>
  <si>
    <t xml:space="preserve">Reuniones
Acuerdos
</t>
  </si>
  <si>
    <t>Director
Equipo de trabajo</t>
  </si>
  <si>
    <t>Capacitar en la Rendición de Cuentas del CER</t>
  </si>
  <si>
    <t>100% Docentes capacitados</t>
  </si>
  <si>
    <t xml:space="preserve">Capacitaciones
Reunicones
</t>
  </si>
  <si>
    <t>Conectividad
Computador</t>
  </si>
  <si>
    <t>Director
Docentes</t>
  </si>
  <si>
    <t>100% Objetivos, 
metas
 e indicadores formulados</t>
  </si>
  <si>
    <t>Objetivos, metas
 e indicadores formulados en la Rendición de Cuentas del CER</t>
  </si>
  <si>
    <t xml:space="preserve">Reunión equipo de trabajo
</t>
  </si>
  <si>
    <t>Desarrollar las actividades para la rendición de Cuentas</t>
  </si>
  <si>
    <t>% Actividades desarrolladas 
Rendición de Cuentas</t>
  </si>
  <si>
    <t xml:space="preserve">Elaborar las actividades para la Rendición de Cuemntas
</t>
  </si>
  <si>
    <t>Material de orientación
 Rendición de Cuentas</t>
  </si>
  <si>
    <t>Evaluar las actividades 
Rendición de Cuentas</t>
  </si>
  <si>
    <t xml:space="preserve">Presupuesto
</t>
  </si>
  <si>
    <t xml:space="preserve">Reunión
Rendición de cuentas
</t>
  </si>
  <si>
    <t xml:space="preserve">Cronograma de actividades
Autodiagnóstico
</t>
  </si>
  <si>
    <t>Director Equipo de Trbajo</t>
  </si>
  <si>
    <t>Evaular el proceso de Rendición 
de Cuentas del CER</t>
  </si>
  <si>
    <t>% Canales de macanismos 
establecidos</t>
  </si>
  <si>
    <t>Evaluación de Rendición de 
Cuentas realizadas en el CER</t>
  </si>
  <si>
    <t>Autodiagnóstico y material para
 la Rendición de Cuentas</t>
  </si>
  <si>
    <t>Director
Equipo de Trabajo</t>
  </si>
  <si>
    <t>Establecer los canales de comunicación para la Rebdición de Cuentas</t>
  </si>
  <si>
    <t>medios de comu icación</t>
  </si>
  <si>
    <t>Director y Equipo de trabajo</t>
  </si>
  <si>
    <t>Formatos estandarizados para el desarrollo 
de las actividades de la Rendición de cuentas del Centro Educativo</t>
  </si>
  <si>
    <t>No. De formatos estandarizados 
para las actividades a aadesarrollar</t>
  </si>
  <si>
    <t>Formatos
Papel</t>
  </si>
  <si>
    <t>Director 
Equipo de Trabajo</t>
  </si>
  <si>
    <t>Preparar la información para la Rendición de Cuentas del CER</t>
  </si>
  <si>
    <t xml:space="preserve">Información rendición de cuentas 100%
</t>
  </si>
  <si>
    <t xml:space="preserve">Presupuesto
Informe deRendición de Cuentas
</t>
  </si>
  <si>
    <t>Priorizar los temas de interés por la comunifdad</t>
  </si>
  <si>
    <t xml:space="preserve">Temas priorizados 
por la comunidad </t>
  </si>
  <si>
    <t xml:space="preserve">Diálogo
Consultas
</t>
  </si>
  <si>
    <t>Temas 
Consultas de la comunidad</t>
  </si>
  <si>
    <t>Evaluar el proceso de
rendición de cuentas realizado</t>
  </si>
  <si>
    <t>%Resultados
 de la evaluación</t>
  </si>
  <si>
    <t>Autodiagnóstico
Cartilla orientadora
Material Rendición de Cuentas</t>
  </si>
  <si>
    <t>Socialización autodiagnóstico
 Renciión de cuentas del Centro</t>
  </si>
  <si>
    <t>Información sobre las áreas
de  gestión, metas e indicadores</t>
  </si>
  <si>
    <t>Información en las áreas de gestión,
 metas e indicadores</t>
  </si>
  <si>
    <t>Información y Socialización 
de la información Rendición de Cuemtas</t>
  </si>
  <si>
    <t>Informes de gestión
PMI</t>
  </si>
  <si>
    <t>Definir la información sobre contratación</t>
  </si>
  <si>
    <t xml:space="preserve">Contratos </t>
  </si>
  <si>
    <t>Información sobre acciones de mejoramiento 
de la entidad, asociados a la gestión realizada</t>
  </si>
  <si>
    <t>Información acciones de mejoramiento</t>
  </si>
  <si>
    <t>Autodiagnóstico, cartilla orientadora
 Rendición de Cuentas</t>
  </si>
  <si>
    <t xml:space="preserve">Información sobre la gestión realizada
</t>
  </si>
  <si>
    <t>Información sobre la gestión 
realizada frente a los temas de interés de consulta de la comunidad educativa</t>
  </si>
  <si>
    <t xml:space="preserve">Consultas de la comunidad educativa
</t>
  </si>
  <si>
    <t>Información actualizada 
en la comunidad enjambre</t>
  </si>
  <si>
    <t>100% actualizada la 
información en la comunuidad enjambre</t>
  </si>
  <si>
    <t>Actualización de la plataforma enjambre</t>
  </si>
  <si>
    <t>Información catualizada</t>
  </si>
  <si>
    <t>Actualización cronograma rendición de Cuentas
 estipulado</t>
  </si>
  <si>
    <t>cronograma elaborado</t>
  </si>
  <si>
    <t>Reunión de docentes del CER</t>
  </si>
  <si>
    <t>Computador
crograma</t>
  </si>
  <si>
    <t>Auto diagnóstico, cartilla orientadora.</t>
  </si>
  <si>
    <t>Establecer mecanismos 
de diálogo permanente.</t>
  </si>
  <si>
    <t xml:space="preserve"># de mecanismos establecidos.
</t>
  </si>
  <si>
    <t xml:space="preserve">Identificar espacios de diálogo para la rendición de cuentas.
</t>
  </si>
  <si>
    <t xml:space="preserve">Auto diagnóstico, cartilla orientadora.
</t>
  </si>
  <si>
    <t xml:space="preserve">Auto diagnóstico, cartilla orientadora.
</t>
  </si>
  <si>
    <t xml:space="preserve">Establecer los grupos de valor
</t>
  </si>
  <si>
    <t xml:space="preserve"># de mecanismos establecidos Rendición de Cuentas
</t>
  </si>
  <si>
    <t>Pertinencia de los espacios de
difusión utilizados para la Rendición de Cuentas</t>
  </si>
  <si>
    <t>Establecer los espacios y canales de publicación y divulgación de la Rendición de Cuentas</t>
  </si>
  <si>
    <t xml:space="preserve">Establecer espacios de diálogo para la Rendición de Ccuentas
</t>
  </si>
  <si>
    <t xml:space="preserve">No. de espacios de dialogo de
Rendición de Cuentas definidos incluye ndo grupos de valor
</t>
  </si>
  <si>
    <t xml:space="preserve">Divulgación de la información Rendición de  Cuentas
</t>
  </si>
  <si>
    <t xml:space="preserve">Auto diagnóstico, cartilla orientadora.
</t>
  </si>
  <si>
    <t>Reuniones preparatorias de
Rendición de Cuentas con líderes de
organizaciones sociales y
grupos de interés para la
convocatoria de espacios
de dialogo</t>
  </si>
  <si>
    <t xml:space="preserve">Convocatoria a la comunidad educativa y grupos de interés, de acuerdo a los espacios de Rendición de  Cuentas
</t>
  </si>
  <si>
    <t xml:space="preserve">Canales de comunicación definidos
</t>
  </si>
  <si>
    <t xml:space="preserve">Establecer los medios de comunicación y acordar los espacios para la Rendición deL Cuetas del CER
</t>
  </si>
  <si>
    <t xml:space="preserve">Convocatoria publicada Rendición de Ccuentas
</t>
  </si>
  <si>
    <t xml:space="preserve">convocatorias definidas y publicadas
</t>
  </si>
  <si>
    <t xml:space="preserve">Suministro y acceso a la información a la comunidad educativa en la Rendición de Cuentas
</t>
  </si>
  <si>
    <t xml:space="preserve">información suministrada x 100
__________________
Comunidad educativa
</t>
  </si>
  <si>
    <t xml:space="preserve">Información suministrada en la Rendición e Cuentas
</t>
  </si>
  <si>
    <t>Reuniones para la implementación de los canales y mecanismos virtuales
Rendición de Cuentas sobre los temas específicos y generales</t>
  </si>
  <si>
    <t>Mecanismos virtuales x 100
__________________
temas especificos y generales</t>
  </si>
  <si>
    <t xml:space="preserve">Implementación de mecanismos virtuales sobre temas especificos y generales en la Rendición de Cuentas
</t>
  </si>
  <si>
    <t xml:space="preserve">Diseño de la metodología para los espacios Rendición de Cuentas
</t>
  </si>
  <si>
    <t>cronograma publicado</t>
  </si>
  <si>
    <t xml:space="preserve">Inscripción de propuestas por la comunidad educativa y grupos de interés
</t>
  </si>
  <si>
    <t>Elaboración del Cronograma</t>
  </si>
  <si>
    <t xml:space="preserve">Estandarizar formatos de  seguimiento al proceso de rendición de cuentas.
</t>
  </si>
  <si>
    <t xml:space="preserve"># de formatos estandarizados
</t>
  </si>
  <si>
    <t xml:space="preserve">Diseñar formatos internos de reporte y seguimiento a actividades en la rendición de cuentas.
</t>
  </si>
  <si>
    <t xml:space="preserve">Creación de espacios de participación para la comunidad educativa
</t>
  </si>
  <si>
    <t>Espacios otorgados</t>
  </si>
  <si>
    <t xml:space="preserve">Participación de la comunidad educativa en los espacios otorgados
</t>
  </si>
  <si>
    <t xml:space="preserve">Establecer los eventos de diálogo en la rendición de cuentas, garantizando la intervención de la comunidad
</t>
  </si>
  <si>
    <t>temas específicos y generales x 100
_____________
eventos realizados</t>
  </si>
  <si>
    <t>Realización de eventos con la comunidad</t>
  </si>
  <si>
    <t xml:space="preserve">100% participación en los espacios de diálogo
</t>
  </si>
  <si>
    <t xml:space="preserve">participación en los espacios de diálogo
</t>
  </si>
  <si>
    <t xml:space="preserve">Asistencia a la participación de los espacios de diálogo
</t>
  </si>
  <si>
    <t>Director, equipo de rendición</t>
  </si>
  <si>
    <t>Director, equipo de  trabajo</t>
  </si>
  <si>
    <t>Director, equipo detrabajo</t>
  </si>
  <si>
    <t>Director, equipo de trabajo</t>
  </si>
  <si>
    <t xml:space="preserve">resultados obtenidos en el ejercicio
</t>
  </si>
  <si>
    <t xml:space="preserve">Diligenciamiento de los formatos internos del reporte de resultados
</t>
  </si>
  <si>
    <t xml:space="preserve">Publicación del informe ejecutivo y las evidemncias de la Rendición de Cuentas
</t>
  </si>
  <si>
    <t xml:space="preserve">100% informe publicado
</t>
  </si>
  <si>
    <t xml:space="preserve">Elaboraración del  informe ejecutivo , según las orientacioes dadas por la SED y cargado en la plataforma Enjambre.
</t>
  </si>
  <si>
    <t>Director</t>
  </si>
  <si>
    <t xml:space="preserve">Responder a los ciudadanos en el término establecido  las preguntas en el proceso de rendición de cuentas del CER
</t>
  </si>
  <si>
    <t xml:space="preserve">Respuesta x 100
___________
ciudadanos 
</t>
  </si>
  <si>
    <t xml:space="preserve">Publicación de las respuestas a los ciudadanos en el marco del proceso de la Rendición de Cuentas 
</t>
  </si>
  <si>
    <t xml:space="preserve">Se apliclará la evaluación a larendición de Cuentas </t>
  </si>
  <si>
    <t xml:space="preserve">Evaluación aplicada en la rendición de cuentas
</t>
  </si>
  <si>
    <t xml:space="preserve">Aplicación y divulgaciión de la evaluación de la estrategia de la Rendición de Cuentas 
</t>
  </si>
  <si>
    <t xml:space="preserve">evaluación de la rendición de cuentas
</t>
  </si>
  <si>
    <t xml:space="preserve">Respuestas de las preguntas formuladas por los ciudadanos
</t>
  </si>
  <si>
    <t xml:space="preserve">Entrega de material con información a los convocados, antes de la rendición.
</t>
  </si>
  <si>
    <t xml:space="preserve">% de convocados a la rendición de cuentas
</t>
  </si>
  <si>
    <t xml:space="preserve">Distribución de material con informes a los convocados, previo a la rendición de cuentas.
</t>
  </si>
  <si>
    <t xml:space="preserve">Rendir informe sobre los resultados obtenidos en la implementación de la estrategia de Rendición e Cuentas
</t>
  </si>
  <si>
    <t xml:space="preserve"> % resultados obtenidos por los ciudadanos en la Rendición de cuentas
</t>
  </si>
  <si>
    <t xml:space="preserve">Resultados de las encuestas de los ciudadanos
</t>
  </si>
  <si>
    <t>Director
Equipo de Trbajo</t>
  </si>
  <si>
    <t xml:space="preserve">Plan de acción elaborado
</t>
  </si>
  <si>
    <t xml:space="preserve">Elaaborar el plan de acción, teniendo en cuenta las observaciones, propuestas y recomendaciones ciudadanas
</t>
  </si>
  <si>
    <t xml:space="preserve">PMI,Plan de acción </t>
  </si>
  <si>
    <t xml:space="preserve">Publicación de Resultados de Rendición de Cuentas 
</t>
  </si>
  <si>
    <t xml:space="preserve">Resultados publicados Rendición de Cuentas
</t>
  </si>
  <si>
    <t xml:space="preserve">Publicar los resultados de La Rendición de Cuentas
</t>
  </si>
  <si>
    <t>Resultados obtenidos</t>
  </si>
  <si>
    <t xml:space="preserve">Optimizar el proceso de rendición de cuentas
</t>
  </si>
  <si>
    <t xml:space="preserve">Recopilar las recomendaciones en el proceso de rendición de cuentas
</t>
  </si>
  <si>
    <t xml:space="preserve">% de recomendaciones recopiladas
</t>
  </si>
  <si>
    <t xml:space="preserve">Tener en cuenta las recomendaciones y sugerenias  para  optimizar el proceso de rendición de cuentas 
</t>
  </si>
  <si>
    <t xml:space="preserve">Recomendaciones sugeridas por los ciudadanos
</t>
  </si>
  <si>
    <t xml:space="preserve">% de recomendaciones en el proceso de Rendición de Cuentas
</t>
  </si>
  <si>
    <t>% de informes difundidos a través de medios</t>
  </si>
  <si>
    <t xml:space="preserve">Difundir informes de rendición en medios de comunicación </t>
  </si>
  <si>
    <t>Difundir los informes presentados en la rendición de cuentas con los medios de comunicación a los que se tiene acceso.</t>
  </si>
  <si>
    <t xml:space="preserve">Recomendaciones realizadas en el proceso de Rendición de Cuentas
</t>
  </si>
  <si>
    <t xml:space="preserve">Analizar las recomendaciones realizadas en cada espacio de diálogo 
Establecer correctivos  para optimizar el proceso de rendición de Cuentas y faciliten el cumplimiento de las metas establecidas.
</t>
  </si>
  <si>
    <t>Informes de Rendición de Cuentas</t>
  </si>
  <si>
    <t xml:space="preserve">Implementación de la estrategia de Rendición de Cuentas, a través de los canales de comuicación establecidos para la realización de la rendición de Cuentas
</t>
  </si>
  <si>
    <t xml:space="preserve">Implementar canales y mecanismos virtuales que complementen los ya establecidos.
</t>
  </si>
  <si>
    <t xml:space="preserve"># de canales y mecanismos virtuales implementados
</t>
  </si>
  <si>
    <t xml:space="preserve">Incorporar en los informes a los órganos de control los resultados de las recomendaciones y compromisos.
</t>
  </si>
  <si>
    <t xml:space="preserve">% de  recomendaciones y compromisos incorporados en el informe.
</t>
  </si>
  <si>
    <t xml:space="preserve">Incorporar en el informe a entes de control los resultados de las recomendaciones y compromisos asumidos.
</t>
  </si>
  <si>
    <t xml:space="preserve">Informe de Gestión
Resultados de las recomendaciones y compromisos asumidas en la Rendición de Cuentas 
</t>
  </si>
  <si>
    <t xml:space="preserve">Resultados obtenidos
</t>
  </si>
  <si>
    <t xml:space="preserve">resultado de la
calificación en el Centro Educativo de
Rendición de Cuentas 2023
</t>
  </si>
  <si>
    <t xml:space="preserve">Evaluación y verificación de los mecanismos de participación ciudadana en la Rendición de  Cuentas
</t>
  </si>
  <si>
    <t>Autodiagnóstico, cartilla orientadora.</t>
  </si>
  <si>
    <t xml:space="preserve">Autodiagnóstico, cartilla orientadora, formatos, plataforma Enjambre, internet.
</t>
  </si>
  <si>
    <t xml:space="preserve">Autodiagnóstico, cartilla de orientación
</t>
  </si>
  <si>
    <t xml:space="preserve">Autodiagnóstico
Evaluación del informe
</t>
  </si>
  <si>
    <t xml:space="preserve">Plan de acción elaborado para mejorar el proceso en la rendición de Cuentas
</t>
  </si>
  <si>
    <t xml:space="preserve">%Plan de acción de mejora elaborado
</t>
  </si>
  <si>
    <t xml:space="preserve">Elaboración plan de acción </t>
  </si>
  <si>
    <t xml:space="preserve">Informe rendición de cuentas
</t>
  </si>
  <si>
    <t xml:space="preserve">Usar formatos establecidos para el   seguimiento al proceso de rendición de cuentas.
</t>
  </si>
  <si>
    <t xml:space="preserve">% de formatos diligenciados
</t>
  </si>
  <si>
    <t xml:space="preserve">Uso de formato interno de reportes de los resultados obtenidos.
</t>
  </si>
  <si>
    <t>Reopore de los resultados obtenidos
Formatos</t>
  </si>
  <si>
    <t>Formulación Nuevas estrategias para la
 Rendición de Cuentas</t>
  </si>
  <si>
    <t>Documentar las
buenas prácticas de
Rendición de Cuentas</t>
  </si>
  <si>
    <t xml:space="preserve">Formulación de nuevas estrategias 
Sistematización 
</t>
  </si>
  <si>
    <t xml:space="preserve">Comoutador
 Estrategias
</t>
  </si>
  <si>
    <t xml:space="preserve">Computador 
Papel
Material de Rendición de Cuentas
</t>
  </si>
  <si>
    <t>COMPUTADOR
Video Beam
Material de Rendición de Cuentas</t>
  </si>
  <si>
    <t xml:space="preserve">Estrategias elaboradas
Computador
</t>
  </si>
  <si>
    <t xml:space="preserve">
-Identificar las debilidades y fortalezas del CER
-Divulgación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</si>
</sst>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0" fillId="0" borderId="1" xfId="0" applyNumberFormat="1" applyBorder="1" applyAlignment="1" applyProtection="1">
      <alignment wrapText="1"/>
      <protection locked="0"/>
    </xf>
    <xf numFmtId="0" fontId="0" fillId="0" borderId="0" xfId="0"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1</c:v>
                </c:pt>
                <c:pt idx="1">
                  <c:v>1</c:v>
                </c:pt>
                <c:pt idx="2">
                  <c:v>1</c:v>
                </c:pt>
                <c:pt idx="3">
                  <c:v>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c:v>
                </c:pt>
                <c:pt idx="1">
                  <c:v>1</c:v>
                </c:pt>
                <c:pt idx="2">
                  <c:v>1</c:v>
                </c:pt>
                <c:pt idx="3">
                  <c:v>1</c:v>
                </c:pt>
                <c:pt idx="4" formatCode="0.00">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268" y="85725"/>
          <a:ext cx="77582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794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330" y="104774"/>
          <a:ext cx="1162051" cy="77461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9302" y="19050"/>
          <a:ext cx="1005241" cy="86986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06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0094"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4241" y="156385"/>
          <a:ext cx="9759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8818" y="0"/>
          <a:ext cx="1338262"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3977"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1288"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1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3" customFormat="1" ht="21" customHeight="1" x14ac:dyDescent="0.25">
      <c r="A30" s="165" t="s">
        <v>61</v>
      </c>
      <c r="B30" s="166"/>
      <c r="C30" s="166"/>
      <c r="D30" s="190" t="s">
        <v>167</v>
      </c>
      <c r="E30" s="191"/>
      <c r="F30" s="191"/>
      <c r="G30" s="191"/>
      <c r="H30" s="191"/>
      <c r="I30" s="191"/>
      <c r="J30" s="191"/>
      <c r="K30" s="191"/>
      <c r="L30" s="191"/>
      <c r="M30" s="205"/>
    </row>
    <row r="31" spans="1:13" s="93" customFormat="1" ht="33.75" customHeight="1" x14ac:dyDescent="0.25">
      <c r="A31" s="138" t="s">
        <v>132</v>
      </c>
      <c r="B31" s="139"/>
      <c r="C31" s="139"/>
      <c r="D31" s="140" t="s">
        <v>168</v>
      </c>
      <c r="E31" s="141"/>
      <c r="F31" s="141"/>
      <c r="G31" s="141"/>
      <c r="H31" s="141"/>
      <c r="I31" s="141"/>
      <c r="J31" s="141"/>
      <c r="K31" s="141"/>
      <c r="L31" s="141"/>
      <c r="M31" s="142"/>
    </row>
    <row r="32" spans="1:13" s="93" customFormat="1" ht="30" customHeight="1" x14ac:dyDescent="0.25">
      <c r="A32" s="138" t="s">
        <v>133</v>
      </c>
      <c r="B32" s="139"/>
      <c r="C32" s="139"/>
      <c r="D32" s="143" t="s">
        <v>169</v>
      </c>
      <c r="E32" s="144"/>
      <c r="F32" s="144"/>
      <c r="G32" s="144"/>
      <c r="H32" s="144"/>
      <c r="I32" s="144"/>
      <c r="J32" s="144"/>
      <c r="K32" s="144"/>
      <c r="L32" s="144"/>
      <c r="M32" s="145"/>
    </row>
    <row r="33" spans="1:13" s="93" customFormat="1" ht="31.5" customHeight="1" x14ac:dyDescent="0.25">
      <c r="A33" s="138" t="s">
        <v>62</v>
      </c>
      <c r="B33" s="139"/>
      <c r="C33" s="139"/>
      <c r="D33" s="143" t="s">
        <v>170</v>
      </c>
      <c r="E33" s="144"/>
      <c r="F33" s="144"/>
      <c r="G33" s="144"/>
      <c r="H33" s="144"/>
      <c r="I33" s="144"/>
      <c r="J33" s="144"/>
      <c r="K33" s="144"/>
      <c r="L33" s="144"/>
      <c r="M33" s="145"/>
    </row>
    <row r="34" spans="1:13" s="93" customFormat="1" ht="30.75" customHeight="1" x14ac:dyDescent="0.25">
      <c r="A34" s="138" t="s">
        <v>134</v>
      </c>
      <c r="B34" s="139"/>
      <c r="C34" s="139"/>
      <c r="D34" s="140" t="s">
        <v>171</v>
      </c>
      <c r="E34" s="141"/>
      <c r="F34" s="141"/>
      <c r="G34" s="141"/>
      <c r="H34" s="141"/>
      <c r="I34" s="141"/>
      <c r="J34" s="141"/>
      <c r="K34" s="141"/>
      <c r="L34" s="141"/>
      <c r="M34" s="142"/>
    </row>
    <row r="35" spans="1:13" s="93" customFormat="1" ht="35.25" customHeight="1" x14ac:dyDescent="0.25">
      <c r="A35" s="138" t="s">
        <v>88</v>
      </c>
      <c r="B35" s="139"/>
      <c r="C35" s="139"/>
      <c r="D35" s="140" t="s">
        <v>172</v>
      </c>
      <c r="E35" s="141"/>
      <c r="F35" s="141"/>
      <c r="G35" s="141"/>
      <c r="H35" s="141"/>
      <c r="I35" s="141"/>
      <c r="J35" s="141"/>
      <c r="K35" s="141"/>
      <c r="L35" s="141"/>
      <c r="M35" s="142"/>
    </row>
    <row r="36" spans="1:13" s="93" customFormat="1" ht="21" customHeight="1" x14ac:dyDescent="0.25">
      <c r="A36" s="138" t="s">
        <v>0</v>
      </c>
      <c r="B36" s="139"/>
      <c r="C36" s="139"/>
      <c r="D36" s="143" t="s">
        <v>173</v>
      </c>
      <c r="E36" s="144"/>
      <c r="F36" s="144"/>
      <c r="G36" s="144"/>
      <c r="H36" s="144"/>
      <c r="I36" s="144"/>
      <c r="J36" s="144"/>
      <c r="K36" s="144"/>
      <c r="L36" s="144"/>
      <c r="M36" s="145"/>
    </row>
    <row r="37" spans="1:13" s="93" customFormat="1" ht="36.75" customHeight="1" x14ac:dyDescent="0.25">
      <c r="A37" s="138" t="s">
        <v>1</v>
      </c>
      <c r="B37" s="139"/>
      <c r="C37" s="139"/>
      <c r="D37" s="140" t="s">
        <v>174</v>
      </c>
      <c r="E37" s="141"/>
      <c r="F37" s="141"/>
      <c r="G37" s="141"/>
      <c r="H37" s="141"/>
      <c r="I37" s="141"/>
      <c r="J37" s="141"/>
      <c r="K37" s="141"/>
      <c r="L37" s="141"/>
      <c r="M37" s="142"/>
    </row>
    <row r="38" spans="1:13" s="93" customFormat="1" ht="35.25" customHeight="1" x14ac:dyDescent="0.25">
      <c r="A38" s="138" t="s">
        <v>2</v>
      </c>
      <c r="B38" s="139"/>
      <c r="C38" s="139"/>
      <c r="D38" s="140" t="s">
        <v>175</v>
      </c>
      <c r="E38" s="141"/>
      <c r="F38" s="141"/>
      <c r="G38" s="141"/>
      <c r="H38" s="141"/>
      <c r="I38" s="141"/>
      <c r="J38" s="141"/>
      <c r="K38" s="141"/>
      <c r="L38" s="141"/>
      <c r="M38" s="142"/>
    </row>
    <row r="39" spans="1:13" s="93" customFormat="1" ht="21" customHeight="1" x14ac:dyDescent="0.25">
      <c r="A39" s="179" t="s">
        <v>1</v>
      </c>
      <c r="B39" s="141"/>
      <c r="C39" s="180"/>
      <c r="D39" s="143" t="s">
        <v>176</v>
      </c>
      <c r="E39" s="144"/>
      <c r="F39" s="144"/>
      <c r="G39" s="144"/>
      <c r="H39" s="144"/>
      <c r="I39" s="144"/>
      <c r="J39" s="144"/>
      <c r="K39" s="144"/>
      <c r="L39" s="144"/>
      <c r="M39" s="145"/>
    </row>
    <row r="40" spans="1:13" s="93" customFormat="1" ht="31.5" customHeight="1" x14ac:dyDescent="0.25">
      <c r="A40" s="179" t="s">
        <v>135</v>
      </c>
      <c r="B40" s="141"/>
      <c r="C40" s="180"/>
      <c r="D40" s="143" t="s">
        <v>177</v>
      </c>
      <c r="E40" s="144"/>
      <c r="F40" s="144"/>
      <c r="G40" s="144"/>
      <c r="H40" s="144"/>
      <c r="I40" s="144"/>
      <c r="J40" s="144"/>
      <c r="K40" s="144"/>
      <c r="L40" s="144"/>
      <c r="M40" s="145"/>
    </row>
    <row r="41" spans="1:13" s="93" customFormat="1" ht="54" customHeight="1" x14ac:dyDescent="0.25">
      <c r="A41" s="179" t="s">
        <v>136</v>
      </c>
      <c r="B41" s="141"/>
      <c r="C41" s="180"/>
      <c r="D41" s="140" t="s">
        <v>189</v>
      </c>
      <c r="E41" s="141"/>
      <c r="F41" s="141"/>
      <c r="G41" s="141"/>
      <c r="H41" s="141"/>
      <c r="I41" s="141"/>
      <c r="J41" s="141"/>
      <c r="K41" s="141"/>
      <c r="L41" s="141"/>
      <c r="M41" s="142"/>
    </row>
    <row r="42" spans="1:13" s="93"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71" zoomScaleNormal="71" workbookViewId="0">
      <selection activeCell="E4" sqref="E4:J4"/>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6"/>
      <c r="C3" s="247"/>
      <c r="D3" s="247"/>
      <c r="E3" s="242" t="s">
        <v>107</v>
      </c>
      <c r="F3" s="242"/>
      <c r="G3" s="242"/>
      <c r="H3" s="242"/>
      <c r="I3" s="242"/>
      <c r="J3" s="243"/>
    </row>
    <row r="4" spans="1:10" s="8" customFormat="1" ht="26.25" customHeight="1" x14ac:dyDescent="0.35">
      <c r="A4" s="50"/>
      <c r="B4" s="248"/>
      <c r="C4" s="249"/>
      <c r="D4" s="249"/>
      <c r="E4" s="244" t="s">
        <v>77</v>
      </c>
      <c r="F4" s="244"/>
      <c r="G4" s="244"/>
      <c r="H4" s="244"/>
      <c r="I4" s="244"/>
      <c r="J4" s="245"/>
    </row>
    <row r="5" spans="1:10" s="8" customFormat="1" ht="33" customHeight="1" x14ac:dyDescent="0.25">
      <c r="A5" s="50"/>
      <c r="B5" s="222" t="s">
        <v>61</v>
      </c>
      <c r="C5" s="222"/>
      <c r="D5" s="222"/>
      <c r="E5" s="28" t="s">
        <v>219</v>
      </c>
      <c r="F5" s="28"/>
      <c r="G5" s="35" t="s">
        <v>85</v>
      </c>
      <c r="H5" s="37" t="s">
        <v>221</v>
      </c>
      <c r="I5" s="253" t="s">
        <v>88</v>
      </c>
      <c r="J5" s="253"/>
    </row>
    <row r="6" spans="1:10" s="8" customFormat="1" ht="30.75" customHeight="1" x14ac:dyDescent="0.25">
      <c r="A6" s="50"/>
      <c r="B6" s="222" t="s">
        <v>120</v>
      </c>
      <c r="C6" s="222"/>
      <c r="D6" s="222"/>
      <c r="E6" s="28">
        <v>254003002278</v>
      </c>
      <c r="F6" s="28"/>
      <c r="G6" s="72" t="s">
        <v>62</v>
      </c>
      <c r="H6" s="28" t="s">
        <v>220</v>
      </c>
      <c r="I6" s="221">
        <f>IF(SUM(I9:I69)=0,"",AVERAGE(I9:I69))</f>
        <v>1</v>
      </c>
      <c r="J6" s="221"/>
    </row>
    <row r="7" spans="1:10" s="8" customFormat="1" ht="17.25" customHeight="1" x14ac:dyDescent="0.25">
      <c r="A7" s="50"/>
      <c r="B7" s="222" t="s">
        <v>86</v>
      </c>
      <c r="C7" s="222"/>
      <c r="D7" s="222"/>
      <c r="E7" s="223"/>
      <c r="F7" s="224"/>
      <c r="G7" s="224"/>
      <c r="H7" s="225"/>
      <c r="I7" s="221"/>
      <c r="J7" s="22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f>IF(I9&lt;61,MAX($A$8:A8)+1,"")</f>
        <v>1</v>
      </c>
      <c r="B9" s="254" t="s">
        <v>4</v>
      </c>
      <c r="C9" s="65" t="s">
        <v>4</v>
      </c>
      <c r="D9" s="226">
        <f>IF(SUM(G9:G27)=0,"",AVERAGE(G9:G27))</f>
        <v>1</v>
      </c>
      <c r="E9" s="32" t="s">
        <v>6</v>
      </c>
      <c r="F9" s="68" t="s">
        <v>6</v>
      </c>
      <c r="G9" s="29">
        <f>IF(SUM(I9:I9)=0,"",AVERAGE(I9:I9))</f>
        <v>1</v>
      </c>
      <c r="H9" s="38" t="s">
        <v>92</v>
      </c>
      <c r="I9" s="30">
        <v>1</v>
      </c>
      <c r="J9" s="31"/>
    </row>
    <row r="10" spans="1:10" s="8" customFormat="1" ht="51" customHeight="1" x14ac:dyDescent="0.25">
      <c r="A10" s="64">
        <f>IF(I10&lt;61,MAX($A$8:A9)+1,"")</f>
        <v>2</v>
      </c>
      <c r="B10" s="255"/>
      <c r="C10" s="65" t="s">
        <v>4</v>
      </c>
      <c r="D10" s="227"/>
      <c r="E10" s="257" t="s">
        <v>43</v>
      </c>
      <c r="F10" s="69" t="s">
        <v>43</v>
      </c>
      <c r="G10" s="252">
        <f>IF(SUM(I10:I12)=0,"",AVERAGE(I10:I12))</f>
        <v>1</v>
      </c>
      <c r="H10" s="38" t="s">
        <v>89</v>
      </c>
      <c r="I10" s="30">
        <v>1</v>
      </c>
      <c r="J10" s="31"/>
    </row>
    <row r="11" spans="1:10" s="8" customFormat="1" ht="93" customHeight="1" x14ac:dyDescent="0.25">
      <c r="A11" s="64">
        <f>IF(I11&lt;61,MAX($A$8:A10)+1,"")</f>
        <v>3</v>
      </c>
      <c r="B11" s="255"/>
      <c r="C11" s="65" t="s">
        <v>4</v>
      </c>
      <c r="D11" s="227"/>
      <c r="E11" s="257"/>
      <c r="F11" s="69" t="s">
        <v>43</v>
      </c>
      <c r="G11" s="250"/>
      <c r="H11" s="38" t="s">
        <v>44</v>
      </c>
      <c r="I11" s="30">
        <v>1</v>
      </c>
      <c r="J11" s="31"/>
    </row>
    <row r="12" spans="1:10" s="8" customFormat="1" ht="32.25" customHeight="1" x14ac:dyDescent="0.25">
      <c r="A12" s="64">
        <f>IF(I12&lt;61,MAX($A$8:A11)+1,"")</f>
        <v>4</v>
      </c>
      <c r="B12" s="255"/>
      <c r="C12" s="65" t="s">
        <v>4</v>
      </c>
      <c r="D12" s="227"/>
      <c r="E12" s="257"/>
      <c r="F12" s="69" t="s">
        <v>43</v>
      </c>
      <c r="G12" s="251"/>
      <c r="H12" s="38" t="s">
        <v>90</v>
      </c>
      <c r="I12" s="30">
        <v>1</v>
      </c>
      <c r="J12" s="31"/>
    </row>
    <row r="13" spans="1:10" s="8" customFormat="1" ht="45" customHeight="1" x14ac:dyDescent="0.25">
      <c r="A13" s="64">
        <f>IF(I13&lt;61,MAX($A$8:A12)+1,"")</f>
        <v>5</v>
      </c>
      <c r="B13" s="255"/>
      <c r="C13" s="65" t="s">
        <v>4</v>
      </c>
      <c r="D13" s="227"/>
      <c r="E13" s="257" t="s">
        <v>45</v>
      </c>
      <c r="F13" s="69" t="s">
        <v>45</v>
      </c>
      <c r="G13" s="252">
        <f>IF(SUM(I13:I14)=0,"",AVERAGE(I13:I14))</f>
        <v>1</v>
      </c>
      <c r="H13" s="38" t="s">
        <v>10</v>
      </c>
      <c r="I13" s="30">
        <v>1</v>
      </c>
      <c r="J13" s="31"/>
    </row>
    <row r="14" spans="1:10" s="8" customFormat="1" ht="30.75" customHeight="1" x14ac:dyDescent="0.25">
      <c r="A14" s="64">
        <f>IF(I14&lt;61,MAX($A$8:A13)+1,"")</f>
        <v>6</v>
      </c>
      <c r="B14" s="255"/>
      <c r="C14" s="65" t="s">
        <v>4</v>
      </c>
      <c r="D14" s="227"/>
      <c r="E14" s="257"/>
      <c r="F14" s="69" t="s">
        <v>45</v>
      </c>
      <c r="G14" s="251"/>
      <c r="H14" s="38" t="s">
        <v>93</v>
      </c>
      <c r="I14" s="30">
        <v>1</v>
      </c>
      <c r="J14" s="31"/>
    </row>
    <row r="15" spans="1:10" s="8" customFormat="1" ht="48" customHeight="1" x14ac:dyDescent="0.25">
      <c r="A15" s="64">
        <f>IF(I15&lt;61,MAX($A$8:A14)+1,"")</f>
        <v>7</v>
      </c>
      <c r="B15" s="255"/>
      <c r="C15" s="65" t="s">
        <v>4</v>
      </c>
      <c r="D15" s="227"/>
      <c r="E15" s="257" t="s">
        <v>46</v>
      </c>
      <c r="F15" s="69" t="s">
        <v>46</v>
      </c>
      <c r="G15" s="216">
        <f>IF(SUM(I15:I20)=0,"",AVERAGE(I15:I20))</f>
        <v>1</v>
      </c>
      <c r="H15" s="38" t="s">
        <v>47</v>
      </c>
      <c r="I15" s="30">
        <v>1</v>
      </c>
      <c r="J15" s="31"/>
    </row>
    <row r="16" spans="1:10" s="8" customFormat="1" ht="44.25" customHeight="1" x14ac:dyDescent="0.25">
      <c r="A16" s="64">
        <f>IF(I16&lt;61,MAX($A$8:A15)+1,"")</f>
        <v>8</v>
      </c>
      <c r="B16" s="255"/>
      <c r="C16" s="65" t="s">
        <v>4</v>
      </c>
      <c r="D16" s="227"/>
      <c r="E16" s="257"/>
      <c r="F16" s="69" t="s">
        <v>46</v>
      </c>
      <c r="G16" s="250"/>
      <c r="H16" s="38" t="s">
        <v>7</v>
      </c>
      <c r="I16" s="30">
        <v>1</v>
      </c>
      <c r="J16" s="31"/>
    </row>
    <row r="17" spans="1:10" s="8" customFormat="1" ht="45" customHeight="1" x14ac:dyDescent="0.25">
      <c r="A17" s="64">
        <f>IF(I17&lt;61,MAX($A$8:A16)+1,"")</f>
        <v>9</v>
      </c>
      <c r="B17" s="255"/>
      <c r="C17" s="65" t="s">
        <v>4</v>
      </c>
      <c r="D17" s="227"/>
      <c r="E17" s="257"/>
      <c r="F17" s="69" t="s">
        <v>46</v>
      </c>
      <c r="G17" s="250"/>
      <c r="H17" s="39" t="s">
        <v>94</v>
      </c>
      <c r="I17" s="30">
        <v>1</v>
      </c>
      <c r="J17" s="31"/>
    </row>
    <row r="18" spans="1:10" s="8" customFormat="1" ht="60" customHeight="1" x14ac:dyDescent="0.25">
      <c r="A18" s="64">
        <f>IF(I18&lt;61,MAX($A$8:A17)+1,"")</f>
        <v>10</v>
      </c>
      <c r="B18" s="255"/>
      <c r="C18" s="65" t="s">
        <v>4</v>
      </c>
      <c r="D18" s="227"/>
      <c r="E18" s="257"/>
      <c r="F18" s="69" t="s">
        <v>46</v>
      </c>
      <c r="G18" s="250"/>
      <c r="H18" s="38" t="s">
        <v>91</v>
      </c>
      <c r="I18" s="30">
        <v>1</v>
      </c>
      <c r="J18" s="31"/>
    </row>
    <row r="19" spans="1:10" s="8" customFormat="1" ht="48" customHeight="1" x14ac:dyDescent="0.25">
      <c r="A19" s="64">
        <f>IF(I19&lt;61,MAX($A$8:A18)+1,"")</f>
        <v>11</v>
      </c>
      <c r="B19" s="255"/>
      <c r="C19" s="65" t="s">
        <v>4</v>
      </c>
      <c r="D19" s="227"/>
      <c r="E19" s="257"/>
      <c r="F19" s="69" t="s">
        <v>46</v>
      </c>
      <c r="G19" s="250"/>
      <c r="H19" s="38" t="s">
        <v>95</v>
      </c>
      <c r="I19" s="30">
        <v>1</v>
      </c>
      <c r="J19" s="31"/>
    </row>
    <row r="20" spans="1:10" s="8" customFormat="1" ht="30" customHeight="1" x14ac:dyDescent="0.25">
      <c r="A20" s="64">
        <f>IF(I20&lt;61,MAX($A$8:A19)+1,"")</f>
        <v>12</v>
      </c>
      <c r="B20" s="255"/>
      <c r="C20" s="65" t="s">
        <v>4</v>
      </c>
      <c r="D20" s="227"/>
      <c r="E20" s="257"/>
      <c r="F20" s="69" t="s">
        <v>46</v>
      </c>
      <c r="G20" s="251"/>
      <c r="H20" s="38" t="s">
        <v>11</v>
      </c>
      <c r="I20" s="30">
        <v>1</v>
      </c>
      <c r="J20" s="31"/>
    </row>
    <row r="21" spans="1:10" s="8" customFormat="1" ht="31.5" customHeight="1" x14ac:dyDescent="0.25">
      <c r="A21" s="64">
        <f>IF(I21&lt;61,MAX($A$8:A20)+1,"")</f>
        <v>13</v>
      </c>
      <c r="B21" s="255"/>
      <c r="C21" s="65" t="s">
        <v>4</v>
      </c>
      <c r="D21" s="227"/>
      <c r="E21" s="257" t="s">
        <v>48</v>
      </c>
      <c r="F21" s="69" t="s">
        <v>48</v>
      </c>
      <c r="G21" s="216">
        <f>IF(SUM(I21:I27)=0,"",AVERAGE(I21:I27))</f>
        <v>1</v>
      </c>
      <c r="H21" s="38" t="s">
        <v>12</v>
      </c>
      <c r="I21" s="30">
        <v>1</v>
      </c>
      <c r="J21" s="31"/>
    </row>
    <row r="22" spans="1:10" s="8" customFormat="1" ht="41.25" customHeight="1" x14ac:dyDescent="0.25">
      <c r="A22" s="64">
        <f>IF(I22&lt;61,MAX($A$8:A21)+1,"")</f>
        <v>14</v>
      </c>
      <c r="B22" s="255"/>
      <c r="C22" s="65" t="s">
        <v>4</v>
      </c>
      <c r="D22" s="227"/>
      <c r="E22" s="257"/>
      <c r="F22" s="69" t="s">
        <v>48</v>
      </c>
      <c r="G22" s="216"/>
      <c r="H22" s="38" t="s">
        <v>96</v>
      </c>
      <c r="I22" s="30">
        <v>1</v>
      </c>
      <c r="J22" s="31"/>
    </row>
    <row r="23" spans="1:10" s="8" customFormat="1" ht="59.25" customHeight="1" x14ac:dyDescent="0.25">
      <c r="A23" s="64">
        <f>IF(I23&lt;61,MAX($A$8:A22)+1,"")</f>
        <v>15</v>
      </c>
      <c r="B23" s="255"/>
      <c r="C23" s="65" t="s">
        <v>4</v>
      </c>
      <c r="D23" s="227"/>
      <c r="E23" s="257"/>
      <c r="F23" s="69" t="s">
        <v>48</v>
      </c>
      <c r="G23" s="216"/>
      <c r="H23" s="38" t="s">
        <v>14</v>
      </c>
      <c r="I23" s="30">
        <v>1</v>
      </c>
      <c r="J23" s="31"/>
    </row>
    <row r="24" spans="1:10" s="8" customFormat="1" ht="44.25" customHeight="1" x14ac:dyDescent="0.25">
      <c r="A24" s="64">
        <f>IF(I24&lt;61,MAX($A$8:A23)+1,"")</f>
        <v>16</v>
      </c>
      <c r="B24" s="255"/>
      <c r="C24" s="65" t="s">
        <v>4</v>
      </c>
      <c r="D24" s="227"/>
      <c r="E24" s="257"/>
      <c r="F24" s="69" t="s">
        <v>48</v>
      </c>
      <c r="G24" s="216"/>
      <c r="H24" s="38" t="s">
        <v>8</v>
      </c>
      <c r="I24" s="30">
        <v>1</v>
      </c>
      <c r="J24" s="31"/>
    </row>
    <row r="25" spans="1:10" s="8" customFormat="1" ht="33.75" customHeight="1" x14ac:dyDescent="0.25">
      <c r="A25" s="64">
        <f>IF(I25&lt;61,MAX($A$8:A24)+1,"")</f>
        <v>17</v>
      </c>
      <c r="B25" s="255"/>
      <c r="C25" s="65" t="s">
        <v>4</v>
      </c>
      <c r="D25" s="227"/>
      <c r="E25" s="257"/>
      <c r="F25" s="69" t="s">
        <v>48</v>
      </c>
      <c r="G25" s="216"/>
      <c r="H25" s="38" t="s">
        <v>13</v>
      </c>
      <c r="I25" s="30">
        <v>1</v>
      </c>
      <c r="J25" s="31"/>
    </row>
    <row r="26" spans="1:10" s="8" customFormat="1" ht="35.25" customHeight="1" x14ac:dyDescent="0.25">
      <c r="A26" s="64">
        <f>IF(I26&lt;61,MAX($A$8:A25)+1,"")</f>
        <v>18</v>
      </c>
      <c r="B26" s="255"/>
      <c r="C26" s="65" t="s">
        <v>4</v>
      </c>
      <c r="D26" s="227"/>
      <c r="E26" s="257"/>
      <c r="F26" s="69" t="s">
        <v>48</v>
      </c>
      <c r="G26" s="216"/>
      <c r="H26" s="38" t="s">
        <v>49</v>
      </c>
      <c r="I26" s="30">
        <v>1</v>
      </c>
      <c r="J26" s="31"/>
    </row>
    <row r="27" spans="1:10" s="8" customFormat="1" ht="75" customHeight="1" x14ac:dyDescent="0.25">
      <c r="A27" s="64">
        <f>IF(I27&lt;61,MAX($A$8:A26)+1,"")</f>
        <v>19</v>
      </c>
      <c r="B27" s="256"/>
      <c r="C27" s="65" t="s">
        <v>4</v>
      </c>
      <c r="D27" s="228"/>
      <c r="E27" s="257"/>
      <c r="F27" s="69" t="s">
        <v>48</v>
      </c>
      <c r="G27" s="216"/>
      <c r="H27" s="38" t="s">
        <v>15</v>
      </c>
      <c r="I27" s="30">
        <v>1</v>
      </c>
      <c r="J27" s="31"/>
    </row>
    <row r="28" spans="1:10" s="8" customFormat="1" ht="31.5" customHeight="1" x14ac:dyDescent="0.25">
      <c r="A28" s="64">
        <f>IF(I28&lt;61,MAX($A$8:A27)+1,"")</f>
        <v>20</v>
      </c>
      <c r="B28" s="239" t="s">
        <v>5</v>
      </c>
      <c r="C28" s="66" t="s">
        <v>5</v>
      </c>
      <c r="D28" s="232">
        <f>IF(SUM(I28:I54)=0,"",AVERAGE(I28:I55))</f>
        <v>1</v>
      </c>
      <c r="E28" s="235" t="s">
        <v>50</v>
      </c>
      <c r="F28" s="70" t="s">
        <v>50</v>
      </c>
      <c r="G28" s="216">
        <f>IF(SUM(I28:I34)=0,"",AVERAGE(I28:I34))</f>
        <v>1</v>
      </c>
      <c r="H28" s="38" t="s">
        <v>42</v>
      </c>
      <c r="I28" s="30">
        <v>1</v>
      </c>
      <c r="J28" s="31"/>
    </row>
    <row r="29" spans="1:10" s="8" customFormat="1" ht="33.75" customHeight="1" x14ac:dyDescent="0.25">
      <c r="A29" s="64">
        <f>IF(I29&lt;61,MAX($A$8:A28)+1,"")</f>
        <v>21</v>
      </c>
      <c r="B29" s="240"/>
      <c r="C29" s="66" t="s">
        <v>5</v>
      </c>
      <c r="D29" s="219"/>
      <c r="E29" s="236"/>
      <c r="F29" s="70" t="s">
        <v>50</v>
      </c>
      <c r="G29" s="216"/>
      <c r="H29" s="38" t="s">
        <v>16</v>
      </c>
      <c r="I29" s="30">
        <v>1</v>
      </c>
      <c r="J29" s="31"/>
    </row>
    <row r="30" spans="1:10" s="8" customFormat="1" ht="45.75" customHeight="1" x14ac:dyDescent="0.25">
      <c r="A30" s="64">
        <f>IF(I30&lt;61,MAX($A$8:A29)+1,"")</f>
        <v>22</v>
      </c>
      <c r="B30" s="240"/>
      <c r="C30" s="66" t="s">
        <v>5</v>
      </c>
      <c r="D30" s="219"/>
      <c r="E30" s="236"/>
      <c r="F30" s="70" t="s">
        <v>50</v>
      </c>
      <c r="G30" s="216"/>
      <c r="H30" s="38" t="s">
        <v>97</v>
      </c>
      <c r="I30" s="30">
        <v>1</v>
      </c>
      <c r="J30" s="31"/>
    </row>
    <row r="31" spans="1:10" s="8" customFormat="1" ht="39" customHeight="1" x14ac:dyDescent="0.25">
      <c r="A31" s="64">
        <f>IF(I31&lt;61,MAX($A$8:A30)+1,"")</f>
        <v>23</v>
      </c>
      <c r="B31" s="240"/>
      <c r="C31" s="66" t="s">
        <v>5</v>
      </c>
      <c r="D31" s="219"/>
      <c r="E31" s="236"/>
      <c r="F31" s="70" t="s">
        <v>50</v>
      </c>
      <c r="G31" s="216"/>
      <c r="H31" s="38" t="s">
        <v>17</v>
      </c>
      <c r="I31" s="30">
        <v>1</v>
      </c>
      <c r="J31" s="31"/>
    </row>
    <row r="32" spans="1:10" s="8" customFormat="1" ht="47.25" customHeight="1" x14ac:dyDescent="0.25">
      <c r="A32" s="64">
        <f>IF(I32&lt;61,MAX($A$8:A31)+1,"")</f>
        <v>24</v>
      </c>
      <c r="B32" s="240"/>
      <c r="C32" s="66" t="s">
        <v>5</v>
      </c>
      <c r="D32" s="219"/>
      <c r="E32" s="236"/>
      <c r="F32" s="70" t="s">
        <v>50</v>
      </c>
      <c r="G32" s="216"/>
      <c r="H32" s="38" t="s">
        <v>18</v>
      </c>
      <c r="I32" s="30">
        <v>1</v>
      </c>
      <c r="J32" s="31"/>
    </row>
    <row r="33" spans="1:10" s="8" customFormat="1" ht="50.25" customHeight="1" x14ac:dyDescent="0.25">
      <c r="A33" s="64">
        <f>IF(I33&lt;61,MAX($A$8:A32)+1,"")</f>
        <v>25</v>
      </c>
      <c r="B33" s="240"/>
      <c r="C33" s="66" t="s">
        <v>5</v>
      </c>
      <c r="D33" s="219"/>
      <c r="E33" s="236"/>
      <c r="F33" s="70" t="s">
        <v>50</v>
      </c>
      <c r="G33" s="216"/>
      <c r="H33" s="38" t="s">
        <v>52</v>
      </c>
      <c r="I33" s="30">
        <v>1</v>
      </c>
      <c r="J33" s="31"/>
    </row>
    <row r="34" spans="1:10" s="8" customFormat="1" ht="45" customHeight="1" x14ac:dyDescent="0.25">
      <c r="A34" s="64">
        <f>IF(I34&lt;61,MAX($A$8:A33)+1,"")</f>
        <v>26</v>
      </c>
      <c r="B34" s="240"/>
      <c r="C34" s="66" t="s">
        <v>5</v>
      </c>
      <c r="D34" s="219"/>
      <c r="E34" s="237"/>
      <c r="F34" s="70" t="s">
        <v>50</v>
      </c>
      <c r="G34" s="216"/>
      <c r="H34" s="38" t="s">
        <v>19</v>
      </c>
      <c r="I34" s="30">
        <v>1</v>
      </c>
      <c r="J34" s="31"/>
    </row>
    <row r="35" spans="1:10" s="8" customFormat="1" ht="25.5" customHeight="1" x14ac:dyDescent="0.25">
      <c r="A35" s="64">
        <f>IF(I35&lt;61,MAX($A$8:A34)+1,"")</f>
        <v>27</v>
      </c>
      <c r="B35" s="240"/>
      <c r="C35" s="66" t="s">
        <v>5</v>
      </c>
      <c r="D35" s="219"/>
      <c r="E35" s="235" t="s">
        <v>51</v>
      </c>
      <c r="F35" s="70" t="s">
        <v>51</v>
      </c>
      <c r="G35" s="216">
        <f>IF(SUM(I35,I37)=0,"",AVERAGE(I35:I37))</f>
        <v>1</v>
      </c>
      <c r="H35" s="38" t="s">
        <v>20</v>
      </c>
      <c r="I35" s="30">
        <v>1</v>
      </c>
      <c r="J35" s="31"/>
    </row>
    <row r="36" spans="1:10" s="8" customFormat="1" ht="46.5" customHeight="1" x14ac:dyDescent="0.25">
      <c r="A36" s="64">
        <f>IF(I36&lt;61,MAX($A$8:A35)+1,"")</f>
        <v>28</v>
      </c>
      <c r="B36" s="240"/>
      <c r="C36" s="66" t="s">
        <v>5</v>
      </c>
      <c r="D36" s="219"/>
      <c r="E36" s="236"/>
      <c r="F36" s="70" t="s">
        <v>51</v>
      </c>
      <c r="G36" s="216"/>
      <c r="H36" s="38" t="s">
        <v>53</v>
      </c>
      <c r="I36" s="30">
        <v>1</v>
      </c>
      <c r="J36" s="31"/>
    </row>
    <row r="37" spans="1:10" s="8" customFormat="1" ht="40.5" customHeight="1" x14ac:dyDescent="0.25">
      <c r="A37" s="64">
        <f>IF(I37&lt;61,MAX($A$8:A36)+1,"")</f>
        <v>29</v>
      </c>
      <c r="B37" s="240"/>
      <c r="C37" s="66" t="s">
        <v>5</v>
      </c>
      <c r="D37" s="219"/>
      <c r="E37" s="237"/>
      <c r="F37" s="70" t="s">
        <v>51</v>
      </c>
      <c r="G37" s="216"/>
      <c r="H37" s="38" t="s">
        <v>98</v>
      </c>
      <c r="I37" s="30">
        <v>1</v>
      </c>
      <c r="J37" s="31"/>
    </row>
    <row r="38" spans="1:10" s="8" customFormat="1" ht="37.5" customHeight="1" x14ac:dyDescent="0.25">
      <c r="A38" s="64">
        <f>IF(I38&lt;61,MAX($A$8:A37)+1,"")</f>
        <v>30</v>
      </c>
      <c r="B38" s="240"/>
      <c r="C38" s="66" t="s">
        <v>5</v>
      </c>
      <c r="D38" s="219"/>
      <c r="E38" s="235" t="s">
        <v>54</v>
      </c>
      <c r="F38" s="70" t="s">
        <v>54</v>
      </c>
      <c r="G38" s="216">
        <f>IF(SUM(I38:I40)=0,"",AVERAGE(I38:I40))</f>
        <v>1</v>
      </c>
      <c r="H38" s="38" t="s">
        <v>21</v>
      </c>
      <c r="I38" s="30">
        <v>1</v>
      </c>
      <c r="J38" s="31"/>
    </row>
    <row r="39" spans="1:10" s="8" customFormat="1" ht="36" customHeight="1" x14ac:dyDescent="0.25">
      <c r="A39" s="64">
        <f>IF(I39&lt;61,MAX($A$8:A38)+1,"")</f>
        <v>31</v>
      </c>
      <c r="B39" s="240"/>
      <c r="C39" s="66" t="s">
        <v>5</v>
      </c>
      <c r="D39" s="219"/>
      <c r="E39" s="236"/>
      <c r="F39" s="70" t="s">
        <v>54</v>
      </c>
      <c r="G39" s="216"/>
      <c r="H39" s="38" t="s">
        <v>9</v>
      </c>
      <c r="I39" s="30">
        <v>1</v>
      </c>
      <c r="J39" s="31"/>
    </row>
    <row r="40" spans="1:10" s="8" customFormat="1" ht="51" customHeight="1" x14ac:dyDescent="0.25">
      <c r="A40" s="64">
        <f>IF(I40&lt;61,MAX($A$8:A39)+1,"")</f>
        <v>32</v>
      </c>
      <c r="B40" s="240"/>
      <c r="C40" s="66" t="s">
        <v>5</v>
      </c>
      <c r="D40" s="219"/>
      <c r="E40" s="237"/>
      <c r="F40" s="70" t="s">
        <v>54</v>
      </c>
      <c r="G40" s="216"/>
      <c r="H40" s="38" t="s">
        <v>22</v>
      </c>
      <c r="I40" s="30">
        <v>1</v>
      </c>
      <c r="J40" s="31"/>
    </row>
    <row r="41" spans="1:10" s="8" customFormat="1" ht="57.75" customHeight="1" x14ac:dyDescent="0.25">
      <c r="A41" s="64">
        <f>IF(I41&lt;61,MAX($A$8:A40)+1,"")</f>
        <v>33</v>
      </c>
      <c r="B41" s="240"/>
      <c r="C41" s="66" t="s">
        <v>5</v>
      </c>
      <c r="D41" s="219"/>
      <c r="E41" s="235" t="s">
        <v>55</v>
      </c>
      <c r="F41" s="70" t="s">
        <v>55</v>
      </c>
      <c r="G41" s="216">
        <f>IF(SUM(I41:I43)=0,"",AVERAGE(I41:I43))</f>
        <v>1</v>
      </c>
      <c r="H41" s="38" t="s">
        <v>99</v>
      </c>
      <c r="I41" s="30">
        <v>1</v>
      </c>
      <c r="J41" s="31"/>
    </row>
    <row r="42" spans="1:10" s="8" customFormat="1" ht="48.75" customHeight="1" x14ac:dyDescent="0.25">
      <c r="A42" s="64">
        <f>IF(I42&lt;61,MAX($A$8:A41)+1,"")</f>
        <v>34</v>
      </c>
      <c r="B42" s="240"/>
      <c r="C42" s="66" t="s">
        <v>5</v>
      </c>
      <c r="D42" s="219"/>
      <c r="E42" s="236"/>
      <c r="F42" s="70" t="s">
        <v>55</v>
      </c>
      <c r="G42" s="216"/>
      <c r="H42" s="38" t="s">
        <v>23</v>
      </c>
      <c r="I42" s="30">
        <v>1</v>
      </c>
      <c r="J42" s="31"/>
    </row>
    <row r="43" spans="1:10" s="8" customFormat="1" ht="50.25" customHeight="1" x14ac:dyDescent="0.25">
      <c r="A43" s="64">
        <f>IF(I43&lt;61,MAX($A$8:A42)+1,"")</f>
        <v>35</v>
      </c>
      <c r="B43" s="240"/>
      <c r="C43" s="66" t="s">
        <v>5</v>
      </c>
      <c r="D43" s="219"/>
      <c r="E43" s="237"/>
      <c r="F43" s="70" t="s">
        <v>55</v>
      </c>
      <c r="G43" s="216"/>
      <c r="H43" s="38" t="s">
        <v>24</v>
      </c>
      <c r="I43" s="30">
        <v>1</v>
      </c>
      <c r="J43" s="31"/>
    </row>
    <row r="44" spans="1:10" s="8" customFormat="1" ht="30.75" customHeight="1" x14ac:dyDescent="0.25">
      <c r="A44" s="64">
        <f>IF(I44&lt;61,MAX($A$8:A43)+1,"")</f>
        <v>36</v>
      </c>
      <c r="B44" s="240"/>
      <c r="C44" s="66" t="s">
        <v>5</v>
      </c>
      <c r="D44" s="219"/>
      <c r="E44" s="229" t="s">
        <v>56</v>
      </c>
      <c r="F44" s="71" t="s">
        <v>56</v>
      </c>
      <c r="G44" s="216">
        <f>IF(SUM(I44:I54)=0,"",AVERAGE(I44:I55))</f>
        <v>1</v>
      </c>
      <c r="H44" s="38" t="s">
        <v>100</v>
      </c>
      <c r="I44" s="30">
        <v>1</v>
      </c>
      <c r="J44" s="33"/>
    </row>
    <row r="45" spans="1:10" s="8" customFormat="1" ht="60.75" customHeight="1" x14ac:dyDescent="0.25">
      <c r="A45" s="64">
        <f>IF(I45&lt;61,MAX($A$8:A44)+1,"")</f>
        <v>37</v>
      </c>
      <c r="B45" s="240"/>
      <c r="C45" s="66" t="s">
        <v>5</v>
      </c>
      <c r="D45" s="219"/>
      <c r="E45" s="230"/>
      <c r="F45" s="71" t="s">
        <v>56</v>
      </c>
      <c r="G45" s="216"/>
      <c r="H45" s="38" t="s">
        <v>27</v>
      </c>
      <c r="I45" s="30">
        <v>1</v>
      </c>
      <c r="J45" s="33"/>
    </row>
    <row r="46" spans="1:10" s="8" customFormat="1" ht="47.25" customHeight="1" x14ac:dyDescent="0.25">
      <c r="A46" s="64">
        <f>IF(I46&lt;61,MAX($A$8:A45)+1,"")</f>
        <v>38</v>
      </c>
      <c r="B46" s="240"/>
      <c r="C46" s="66" t="s">
        <v>5</v>
      </c>
      <c r="D46" s="219"/>
      <c r="E46" s="230"/>
      <c r="F46" s="71" t="s">
        <v>56</v>
      </c>
      <c r="G46" s="216"/>
      <c r="H46" s="38" t="s">
        <v>25</v>
      </c>
      <c r="I46" s="30">
        <v>1</v>
      </c>
      <c r="J46" s="33"/>
    </row>
    <row r="47" spans="1:10" s="8" customFormat="1" ht="57.75" customHeight="1" x14ac:dyDescent="0.25">
      <c r="A47" s="64">
        <f>IF(I47&lt;61,MAX($A$8:A46)+1,"")</f>
        <v>39</v>
      </c>
      <c r="B47" s="240"/>
      <c r="C47" s="66" t="s">
        <v>5</v>
      </c>
      <c r="D47" s="219"/>
      <c r="E47" s="230"/>
      <c r="F47" s="71" t="s">
        <v>56</v>
      </c>
      <c r="G47" s="216"/>
      <c r="H47" s="38" t="s">
        <v>28</v>
      </c>
      <c r="I47" s="30">
        <v>1</v>
      </c>
      <c r="J47" s="33"/>
    </row>
    <row r="48" spans="1:10" s="8" customFormat="1" ht="45.75" customHeight="1" x14ac:dyDescent="0.25">
      <c r="A48" s="64">
        <f>IF(I48&lt;61,MAX($A$8:A47)+1,"")</f>
        <v>40</v>
      </c>
      <c r="B48" s="240"/>
      <c r="C48" s="66" t="s">
        <v>5</v>
      </c>
      <c r="D48" s="219"/>
      <c r="E48" s="230"/>
      <c r="F48" s="71" t="s">
        <v>56</v>
      </c>
      <c r="G48" s="216"/>
      <c r="H48" s="38" t="s">
        <v>101</v>
      </c>
      <c r="I48" s="30">
        <v>1</v>
      </c>
      <c r="J48" s="33"/>
    </row>
    <row r="49" spans="1:10" s="8" customFormat="1" ht="34.5" customHeight="1" x14ac:dyDescent="0.25">
      <c r="A49" s="64">
        <f>IF(I49&lt;61,MAX($A$8:A48)+1,"")</f>
        <v>41</v>
      </c>
      <c r="B49" s="240"/>
      <c r="C49" s="66" t="s">
        <v>5</v>
      </c>
      <c r="D49" s="219"/>
      <c r="E49" s="230"/>
      <c r="F49" s="71" t="s">
        <v>56</v>
      </c>
      <c r="G49" s="216"/>
      <c r="H49" s="38" t="s">
        <v>102</v>
      </c>
      <c r="I49" s="30">
        <v>1</v>
      </c>
      <c r="J49" s="33"/>
    </row>
    <row r="50" spans="1:10" s="8" customFormat="1" ht="36" customHeight="1" x14ac:dyDescent="0.25">
      <c r="A50" s="64">
        <f>IF(I50&lt;61,MAX($A$8:A49)+1,"")</f>
        <v>42</v>
      </c>
      <c r="B50" s="240"/>
      <c r="C50" s="66" t="s">
        <v>5</v>
      </c>
      <c r="D50" s="219"/>
      <c r="E50" s="230"/>
      <c r="F50" s="71" t="s">
        <v>56</v>
      </c>
      <c r="G50" s="216"/>
      <c r="H50" s="38" t="s">
        <v>32</v>
      </c>
      <c r="I50" s="30">
        <v>1</v>
      </c>
      <c r="J50" s="33"/>
    </row>
    <row r="51" spans="1:10" s="8" customFormat="1" ht="55.5" customHeight="1" x14ac:dyDescent="0.25">
      <c r="A51" s="64">
        <f>IF(I51&lt;61,MAX($A$8:A50)+1,"")</f>
        <v>43</v>
      </c>
      <c r="B51" s="240"/>
      <c r="C51" s="66" t="s">
        <v>5</v>
      </c>
      <c r="D51" s="219"/>
      <c r="E51" s="230"/>
      <c r="F51" s="71" t="s">
        <v>56</v>
      </c>
      <c r="G51" s="216"/>
      <c r="H51" s="38" t="s">
        <v>29</v>
      </c>
      <c r="I51" s="30">
        <v>1</v>
      </c>
      <c r="J51" s="33"/>
    </row>
    <row r="52" spans="1:10" s="8" customFormat="1" ht="21" customHeight="1" x14ac:dyDescent="0.25">
      <c r="A52" s="64">
        <f>IF(I52&lt;61,MAX($A$8:A51)+1,"")</f>
        <v>44</v>
      </c>
      <c r="B52" s="240"/>
      <c r="C52" s="66" t="s">
        <v>5</v>
      </c>
      <c r="D52" s="219"/>
      <c r="E52" s="230"/>
      <c r="F52" s="71" t="s">
        <v>56</v>
      </c>
      <c r="G52" s="216"/>
      <c r="H52" s="38" t="s">
        <v>31</v>
      </c>
      <c r="I52" s="30">
        <v>1</v>
      </c>
      <c r="J52" s="33"/>
    </row>
    <row r="53" spans="1:10" s="8" customFormat="1" ht="31.5" customHeight="1" x14ac:dyDescent="0.25">
      <c r="A53" s="64">
        <f>IF(I53&lt;61,MAX($A$8:A52)+1,"")</f>
        <v>45</v>
      </c>
      <c r="B53" s="240"/>
      <c r="C53" s="66" t="s">
        <v>5</v>
      </c>
      <c r="D53" s="219"/>
      <c r="E53" s="230"/>
      <c r="F53" s="71" t="s">
        <v>56</v>
      </c>
      <c r="G53" s="216"/>
      <c r="H53" s="38" t="s">
        <v>103</v>
      </c>
      <c r="I53" s="30">
        <v>1</v>
      </c>
      <c r="J53" s="33"/>
    </row>
    <row r="54" spans="1:10" s="8" customFormat="1" ht="28.5" customHeight="1" x14ac:dyDescent="0.25">
      <c r="A54" s="64">
        <f>IF(I54&lt;61,MAX($A$8:A53)+1,"")</f>
        <v>46</v>
      </c>
      <c r="B54" s="240"/>
      <c r="C54" s="66" t="s">
        <v>5</v>
      </c>
      <c r="D54" s="219"/>
      <c r="E54" s="230"/>
      <c r="F54" s="71" t="s">
        <v>56</v>
      </c>
      <c r="G54" s="216"/>
      <c r="H54" s="38" t="s">
        <v>30</v>
      </c>
      <c r="I54" s="30">
        <v>1</v>
      </c>
      <c r="J54" s="33"/>
    </row>
    <row r="55" spans="1:10" s="8" customFormat="1" ht="58.5" customHeight="1" x14ac:dyDescent="0.25">
      <c r="A55" s="64">
        <f>IF(I55&lt;61,MAX($A$8:A54)+1,"")</f>
        <v>47</v>
      </c>
      <c r="B55" s="241"/>
      <c r="C55" s="66" t="s">
        <v>5</v>
      </c>
      <c r="D55" s="233"/>
      <c r="E55" s="231"/>
      <c r="F55" s="71" t="s">
        <v>56</v>
      </c>
      <c r="G55" s="216"/>
      <c r="H55" s="38" t="s">
        <v>59</v>
      </c>
      <c r="I55" s="30">
        <v>1</v>
      </c>
      <c r="J55" s="33"/>
    </row>
    <row r="56" spans="1:10" s="8" customFormat="1" ht="23.25" customHeight="1" x14ac:dyDescent="0.25">
      <c r="A56" s="64">
        <f>IF(I56&lt;61,MAX($A$8:A55)+1,"")</f>
        <v>48</v>
      </c>
      <c r="B56" s="213" t="s">
        <v>58</v>
      </c>
      <c r="C56" s="67" t="s">
        <v>58</v>
      </c>
      <c r="D56" s="234">
        <f>IF(SUM(I56:I61)=0,"",AVERAGE(I56:I64))</f>
        <v>1</v>
      </c>
      <c r="E56" s="235" t="s">
        <v>60</v>
      </c>
      <c r="F56" s="70" t="s">
        <v>60</v>
      </c>
      <c r="G56" s="216">
        <f>IF(SUM(I56:I61)=0,"",AVERAGE(I56:I64))</f>
        <v>1</v>
      </c>
      <c r="H56" s="38" t="s">
        <v>41</v>
      </c>
      <c r="I56" s="30">
        <v>1</v>
      </c>
      <c r="J56" s="31"/>
    </row>
    <row r="57" spans="1:10" s="8" customFormat="1" ht="34.5" customHeight="1" x14ac:dyDescent="0.25">
      <c r="A57" s="64">
        <f>IF(I57&lt;61,MAX($A$8:A56)+1,"")</f>
        <v>49</v>
      </c>
      <c r="B57" s="214"/>
      <c r="C57" s="67" t="s">
        <v>58</v>
      </c>
      <c r="D57" s="227"/>
      <c r="E57" s="236"/>
      <c r="F57" s="70" t="s">
        <v>60</v>
      </c>
      <c r="G57" s="216"/>
      <c r="H57" s="38" t="s">
        <v>26</v>
      </c>
      <c r="I57" s="30">
        <v>1</v>
      </c>
      <c r="J57" s="31"/>
    </row>
    <row r="58" spans="1:10" s="8" customFormat="1" ht="141" customHeight="1" x14ac:dyDescent="0.25">
      <c r="A58" s="64">
        <f>IF(I58&lt;61,MAX($A$8:A57)+1,"")</f>
        <v>50</v>
      </c>
      <c r="B58" s="214"/>
      <c r="C58" s="67" t="s">
        <v>58</v>
      </c>
      <c r="D58" s="227"/>
      <c r="E58" s="236"/>
      <c r="F58" s="70" t="s">
        <v>60</v>
      </c>
      <c r="G58" s="216"/>
      <c r="H58" s="38" t="s">
        <v>104</v>
      </c>
      <c r="I58" s="30">
        <v>1</v>
      </c>
      <c r="J58" s="31"/>
    </row>
    <row r="59" spans="1:10" s="8" customFormat="1" ht="42" customHeight="1" x14ac:dyDescent="0.25">
      <c r="A59" s="64">
        <f>IF(I59&lt;61,MAX($A$8:A58)+1,"")</f>
        <v>51</v>
      </c>
      <c r="B59" s="214"/>
      <c r="C59" s="67" t="s">
        <v>58</v>
      </c>
      <c r="D59" s="227"/>
      <c r="E59" s="236"/>
      <c r="F59" s="70" t="s">
        <v>60</v>
      </c>
      <c r="G59" s="216"/>
      <c r="H59" s="38" t="s">
        <v>33</v>
      </c>
      <c r="I59" s="30">
        <v>1</v>
      </c>
      <c r="J59" s="31"/>
    </row>
    <row r="60" spans="1:10" s="8" customFormat="1" ht="64.5" customHeight="1" x14ac:dyDescent="0.25">
      <c r="A60" s="64">
        <f>IF(I60&lt;61,MAX($A$8:A59)+1,"")</f>
        <v>52</v>
      </c>
      <c r="B60" s="214"/>
      <c r="C60" s="67" t="s">
        <v>58</v>
      </c>
      <c r="D60" s="227"/>
      <c r="E60" s="236"/>
      <c r="F60" s="70" t="s">
        <v>60</v>
      </c>
      <c r="G60" s="216"/>
      <c r="H60" s="38" t="s">
        <v>34</v>
      </c>
      <c r="I60" s="30">
        <v>1</v>
      </c>
      <c r="J60" s="31"/>
    </row>
    <row r="61" spans="1:10" s="8" customFormat="1" ht="40.5" customHeight="1" x14ac:dyDescent="0.25">
      <c r="A61" s="64">
        <f>IF(I61&lt;61,MAX($A$8:A60)+1,"")</f>
        <v>53</v>
      </c>
      <c r="B61" s="214"/>
      <c r="C61" s="67" t="s">
        <v>58</v>
      </c>
      <c r="D61" s="227"/>
      <c r="E61" s="236"/>
      <c r="F61" s="70" t="s">
        <v>60</v>
      </c>
      <c r="G61" s="216"/>
      <c r="H61" s="38" t="s">
        <v>35</v>
      </c>
      <c r="I61" s="30">
        <v>1</v>
      </c>
      <c r="J61" s="31"/>
    </row>
    <row r="62" spans="1:10" s="8" customFormat="1" ht="53.25" customHeight="1" x14ac:dyDescent="0.25">
      <c r="A62" s="64">
        <f>IF(I62&lt;61,MAX($A$8:A61)+1,"")</f>
        <v>54</v>
      </c>
      <c r="B62" s="214"/>
      <c r="C62" s="67" t="s">
        <v>58</v>
      </c>
      <c r="D62" s="227"/>
      <c r="E62" s="236"/>
      <c r="F62" s="70" t="s">
        <v>60</v>
      </c>
      <c r="G62" s="216"/>
      <c r="H62" s="39" t="s">
        <v>36</v>
      </c>
      <c r="I62" s="30">
        <v>1</v>
      </c>
      <c r="J62" s="31"/>
    </row>
    <row r="63" spans="1:10" s="8" customFormat="1" ht="40.5" customHeight="1" x14ac:dyDescent="0.25">
      <c r="A63" s="64">
        <f>IF(I63&lt;61,MAX($A$8:A62)+1,"")</f>
        <v>55</v>
      </c>
      <c r="B63" s="214"/>
      <c r="C63" s="67" t="s">
        <v>58</v>
      </c>
      <c r="D63" s="227"/>
      <c r="E63" s="236"/>
      <c r="F63" s="70" t="s">
        <v>60</v>
      </c>
      <c r="G63" s="216"/>
      <c r="H63" s="38" t="s">
        <v>38</v>
      </c>
      <c r="I63" s="30">
        <v>1</v>
      </c>
      <c r="J63" s="31"/>
    </row>
    <row r="64" spans="1:10" s="8" customFormat="1" ht="40.5" customHeight="1" x14ac:dyDescent="0.25">
      <c r="A64" s="64">
        <f>IF(I64&lt;61,MAX($A$8:A63)+1,"")</f>
        <v>56</v>
      </c>
      <c r="B64" s="215"/>
      <c r="C64" s="67" t="s">
        <v>58</v>
      </c>
      <c r="D64" s="228"/>
      <c r="E64" s="237"/>
      <c r="F64" s="70" t="s">
        <v>60</v>
      </c>
      <c r="G64" s="216"/>
      <c r="H64" s="38" t="s">
        <v>40</v>
      </c>
      <c r="I64" s="30">
        <v>1</v>
      </c>
      <c r="J64" s="31"/>
    </row>
    <row r="65" spans="1:10" s="8" customFormat="1" ht="54" customHeight="1" x14ac:dyDescent="0.25">
      <c r="A65" s="64">
        <f>IF(I65&lt;61,MAX($A$8:A64)+1,"")</f>
        <v>57</v>
      </c>
      <c r="B65" s="213" t="s">
        <v>57</v>
      </c>
      <c r="C65" s="67" t="s">
        <v>57</v>
      </c>
      <c r="D65" s="218">
        <f>IF(SUM(I65:I69)=0,"",AVERAGE(I65:I69))</f>
        <v>1</v>
      </c>
      <c r="E65" s="235" t="s">
        <v>76</v>
      </c>
      <c r="F65" s="70" t="s">
        <v>76</v>
      </c>
      <c r="G65" s="216">
        <f>IF(SUM(I65:I69)=0,"",AVERAGE(I65:I69))</f>
        <v>1</v>
      </c>
      <c r="H65" s="38" t="s">
        <v>37</v>
      </c>
      <c r="I65" s="30">
        <v>1</v>
      </c>
      <c r="J65" s="31"/>
    </row>
    <row r="66" spans="1:10" s="8" customFormat="1" ht="45" customHeight="1" x14ac:dyDescent="0.25">
      <c r="A66" s="64">
        <f>IF(I66&lt;61,MAX($A$8:A65)+1,"")</f>
        <v>58</v>
      </c>
      <c r="B66" s="214"/>
      <c r="C66" s="67" t="s">
        <v>57</v>
      </c>
      <c r="D66" s="219"/>
      <c r="E66" s="236"/>
      <c r="F66" s="70" t="s">
        <v>76</v>
      </c>
      <c r="G66" s="216"/>
      <c r="H66" s="39" t="s">
        <v>39</v>
      </c>
      <c r="I66" s="30">
        <v>1</v>
      </c>
      <c r="J66" s="31"/>
    </row>
    <row r="67" spans="1:10" s="8" customFormat="1" ht="41.25" customHeight="1" x14ac:dyDescent="0.25">
      <c r="A67" s="64">
        <f>IF(I67&lt;61,MAX($A$8:A66)+1,"")</f>
        <v>59</v>
      </c>
      <c r="B67" s="214"/>
      <c r="C67" s="67" t="s">
        <v>57</v>
      </c>
      <c r="D67" s="219"/>
      <c r="E67" s="236"/>
      <c r="F67" s="70" t="s">
        <v>76</v>
      </c>
      <c r="G67" s="216"/>
      <c r="H67" s="39" t="s">
        <v>79</v>
      </c>
      <c r="I67" s="30">
        <v>1</v>
      </c>
      <c r="J67" s="31"/>
    </row>
    <row r="68" spans="1:10" s="8" customFormat="1" ht="45.75" customHeight="1" x14ac:dyDescent="0.25">
      <c r="A68" s="64">
        <f>IF(I68&lt;61,MAX($A$8:A67)+1,"")</f>
        <v>60</v>
      </c>
      <c r="B68" s="214"/>
      <c r="C68" s="67" t="s">
        <v>57</v>
      </c>
      <c r="D68" s="219"/>
      <c r="E68" s="236"/>
      <c r="F68" s="70" t="s">
        <v>76</v>
      </c>
      <c r="G68" s="216"/>
      <c r="H68" s="39" t="s">
        <v>78</v>
      </c>
      <c r="I68" s="30">
        <v>1</v>
      </c>
      <c r="J68" s="31"/>
    </row>
    <row r="69" spans="1:10" s="8" customFormat="1" ht="57" customHeight="1" thickBot="1" x14ac:dyDescent="0.3">
      <c r="A69" s="64">
        <f>IF(I69&lt;61,MAX($A$8:A68)+1,"")</f>
        <v>61</v>
      </c>
      <c r="B69" s="215"/>
      <c r="C69" s="67" t="s">
        <v>57</v>
      </c>
      <c r="D69" s="220"/>
      <c r="E69" s="238"/>
      <c r="F69" s="70" t="s">
        <v>76</v>
      </c>
      <c r="G69" s="217"/>
      <c r="H69" s="40" t="s">
        <v>105</v>
      </c>
      <c r="I69" s="30">
        <v>1</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1</v>
      </c>
      <c r="G35" s="50"/>
      <c r="H35" s="50"/>
      <c r="I35" s="50"/>
      <c r="J35" s="50"/>
      <c r="K35" s="50"/>
      <c r="L35" s="50"/>
      <c r="M35" s="55"/>
    </row>
    <row r="36" spans="1:13" s="8" customFormat="1" x14ac:dyDescent="0.25">
      <c r="A36" s="50"/>
      <c r="B36" s="54"/>
      <c r="C36" s="50"/>
      <c r="D36" s="50" t="str">
        <f>AUTODIAGNÓSTICO!B28</f>
        <v>EJECUTAR</v>
      </c>
      <c r="E36" s="50">
        <v>100</v>
      </c>
      <c r="F36" s="50">
        <f>AUTODIAGNÓSTICO!D28</f>
        <v>1</v>
      </c>
      <c r="G36" s="50"/>
      <c r="H36" s="50"/>
      <c r="I36" s="50"/>
      <c r="J36" s="50"/>
      <c r="K36" s="50"/>
      <c r="L36" s="50"/>
      <c r="M36" s="55"/>
    </row>
    <row r="37" spans="1:13" s="8" customFormat="1" x14ac:dyDescent="0.25">
      <c r="A37" s="50"/>
      <c r="B37" s="54"/>
      <c r="C37" s="50"/>
      <c r="D37" s="50" t="str">
        <f>AUTODIAGNÓSTICO!B56</f>
        <v>VERIFICAR</v>
      </c>
      <c r="E37" s="50">
        <v>100</v>
      </c>
      <c r="F37" s="50">
        <f>AUTODIAGNÓSTICO!D56</f>
        <v>1</v>
      </c>
      <c r="G37" s="50"/>
      <c r="H37" s="50"/>
      <c r="I37" s="50"/>
      <c r="J37" s="50"/>
      <c r="K37" s="50"/>
      <c r="L37" s="50"/>
      <c r="M37" s="55"/>
    </row>
    <row r="38" spans="1:13" s="8" customFormat="1" x14ac:dyDescent="0.25">
      <c r="A38" s="50"/>
      <c r="B38" s="54"/>
      <c r="C38" s="50"/>
      <c r="D38" s="50" t="str">
        <f>AUTODIAGNÓSTICO!B65</f>
        <v>ACTUAR</v>
      </c>
      <c r="E38" s="50">
        <v>100</v>
      </c>
      <c r="F38" s="50">
        <f>AUTODIAGNÓSTICO!D65</f>
        <v>1</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1</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1</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1</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1</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254003002278</v>
      </c>
      <c r="D11" s="270"/>
      <c r="E11" s="21">
        <f>AUTODIAGNÓSTICO!I6</f>
        <v>1</v>
      </c>
      <c r="F11" s="22"/>
    </row>
    <row r="12" spans="2:6" s="8" customFormat="1" ht="45" customHeight="1" thickBot="1" x14ac:dyDescent="0.3">
      <c r="B12" s="12"/>
      <c r="C12" s="271"/>
      <c r="D12" s="272"/>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6" zoomScale="80" zoomScaleNormal="80" workbookViewId="0">
      <selection activeCell="K8" sqref="K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x14ac:dyDescent="0.25">
      <c r="A9" s="277" t="s">
        <v>236</v>
      </c>
      <c r="B9" s="278"/>
      <c r="C9" s="279"/>
      <c r="D9" s="298" t="s">
        <v>223</v>
      </c>
      <c r="E9" s="298"/>
      <c r="F9" s="286" t="s">
        <v>231</v>
      </c>
      <c r="G9" s="287"/>
      <c r="H9" s="287" t="s">
        <v>222</v>
      </c>
      <c r="I9" s="292" t="s">
        <v>235</v>
      </c>
      <c r="J9" s="293"/>
      <c r="K9" s="302">
        <v>2023</v>
      </c>
      <c r="L9" s="301">
        <v>2024</v>
      </c>
      <c r="M9" s="79"/>
      <c r="N9">
        <v>2028</v>
      </c>
      <c r="O9">
        <v>2028</v>
      </c>
    </row>
    <row r="10" spans="1:15" x14ac:dyDescent="0.25">
      <c r="A10" s="280"/>
      <c r="B10" s="281"/>
      <c r="C10" s="282"/>
      <c r="D10" s="299"/>
      <c r="E10" s="299"/>
      <c r="F10" s="288"/>
      <c r="G10" s="289"/>
      <c r="H10" s="289"/>
      <c r="I10" s="294" t="s">
        <v>232</v>
      </c>
      <c r="J10" s="295"/>
      <c r="K10" s="302"/>
      <c r="L10" s="302"/>
      <c r="M10" s="79"/>
      <c r="N10">
        <v>2029</v>
      </c>
      <c r="O10">
        <v>2029</v>
      </c>
    </row>
    <row r="11" spans="1:15" x14ac:dyDescent="0.25">
      <c r="A11" s="280"/>
      <c r="B11" s="281"/>
      <c r="C11" s="282"/>
      <c r="D11" s="299"/>
      <c r="E11" s="299"/>
      <c r="F11" s="288"/>
      <c r="G11" s="289"/>
      <c r="H11" s="289"/>
      <c r="I11" s="294" t="s">
        <v>233</v>
      </c>
      <c r="J11" s="295"/>
      <c r="K11" s="302"/>
      <c r="L11" s="302"/>
      <c r="M11" s="79"/>
      <c r="N11">
        <v>2030</v>
      </c>
      <c r="O11">
        <v>2030</v>
      </c>
    </row>
    <row r="12" spans="1:15" x14ac:dyDescent="0.25">
      <c r="A12" s="280"/>
      <c r="B12" s="281"/>
      <c r="C12" s="282"/>
      <c r="D12" s="299"/>
      <c r="E12" s="299"/>
      <c r="F12" s="288"/>
      <c r="G12" s="289"/>
      <c r="H12" s="289"/>
      <c r="I12" s="294" t="s">
        <v>234</v>
      </c>
      <c r="J12" s="295"/>
      <c r="K12" s="302"/>
      <c r="L12" s="302"/>
      <c r="M12" s="79"/>
      <c r="N12">
        <v>2031</v>
      </c>
      <c r="O12">
        <v>2031</v>
      </c>
    </row>
    <row r="13" spans="1:15" ht="15.75" thickBot="1" x14ac:dyDescent="0.3">
      <c r="A13" s="283"/>
      <c r="B13" s="284"/>
      <c r="C13" s="285"/>
      <c r="D13" s="300"/>
      <c r="E13" s="300"/>
      <c r="F13" s="290"/>
      <c r="G13" s="291"/>
      <c r="H13" s="291"/>
      <c r="I13" s="296" t="s">
        <v>250</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20"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1</v>
      </c>
      <c r="F16" s="106" t="s">
        <v>224</v>
      </c>
      <c r="G16" s="106" t="s">
        <v>251</v>
      </c>
      <c r="H16" s="106" t="s">
        <v>225</v>
      </c>
      <c r="I16" s="106" t="s">
        <v>226</v>
      </c>
      <c r="J16" s="46" t="s">
        <v>227</v>
      </c>
      <c r="K16" s="47">
        <v>45327</v>
      </c>
      <c r="L16" s="47">
        <v>45327</v>
      </c>
    </row>
    <row r="17" spans="1:12" ht="15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1</v>
      </c>
      <c r="F17" s="106" t="s">
        <v>228</v>
      </c>
      <c r="G17" s="106" t="s">
        <v>252</v>
      </c>
      <c r="H17" s="106" t="s">
        <v>229</v>
      </c>
      <c r="I17" s="106" t="s">
        <v>226</v>
      </c>
      <c r="J17" s="46" t="s">
        <v>230</v>
      </c>
      <c r="K17" s="47">
        <v>45323</v>
      </c>
      <c r="L17" s="47">
        <v>45345</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1</v>
      </c>
      <c r="F18" s="106" t="s">
        <v>255</v>
      </c>
      <c r="G18" s="106" t="s">
        <v>256</v>
      </c>
      <c r="H18" s="106" t="s">
        <v>470</v>
      </c>
      <c r="I18" s="106" t="s">
        <v>285</v>
      </c>
      <c r="J18" s="46" t="s">
        <v>227</v>
      </c>
      <c r="K18" s="47">
        <v>45328</v>
      </c>
      <c r="L18" s="47">
        <v>45331</v>
      </c>
    </row>
    <row r="19" spans="1:12" ht="10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1</v>
      </c>
      <c r="F19" s="106" t="s">
        <v>257</v>
      </c>
      <c r="G19" s="106" t="s">
        <v>258</v>
      </c>
      <c r="H19" s="106" t="s">
        <v>286</v>
      </c>
      <c r="I19" s="106" t="s">
        <v>287</v>
      </c>
      <c r="J19" s="46" t="s">
        <v>227</v>
      </c>
      <c r="K19" s="47">
        <v>45328</v>
      </c>
      <c r="L19" s="47">
        <v>45334</v>
      </c>
    </row>
    <row r="20" spans="1:12" ht="105"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1</v>
      </c>
      <c r="F20" s="106" t="s">
        <v>259</v>
      </c>
      <c r="G20" s="106" t="s">
        <v>260</v>
      </c>
      <c r="H20" s="106" t="s">
        <v>249</v>
      </c>
      <c r="I20" s="106" t="s">
        <v>467</v>
      </c>
      <c r="J20" s="46" t="s">
        <v>227</v>
      </c>
      <c r="K20" s="47">
        <v>45328</v>
      </c>
      <c r="L20" s="47">
        <v>45334</v>
      </c>
    </row>
    <row r="21" spans="1:12" ht="105"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1</v>
      </c>
      <c r="F21" s="106" t="s">
        <v>253</v>
      </c>
      <c r="G21" s="106" t="s">
        <v>288</v>
      </c>
      <c r="H21" s="106" t="s">
        <v>237</v>
      </c>
      <c r="I21" s="106" t="s">
        <v>468</v>
      </c>
      <c r="J21" s="46" t="s">
        <v>227</v>
      </c>
      <c r="K21" s="47">
        <v>45328</v>
      </c>
      <c r="L21" s="47">
        <v>45334</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1</v>
      </c>
      <c r="F22" s="106" t="s">
        <v>254</v>
      </c>
      <c r="G22" s="106" t="s">
        <v>261</v>
      </c>
      <c r="H22" s="106" t="s">
        <v>289</v>
      </c>
      <c r="I22" s="106" t="s">
        <v>469</v>
      </c>
      <c r="J22" s="46" t="s">
        <v>227</v>
      </c>
      <c r="K22" s="47">
        <v>45328</v>
      </c>
      <c r="L22" s="47">
        <v>45337</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1</v>
      </c>
      <c r="F23" s="106" t="s">
        <v>262</v>
      </c>
      <c r="G23" s="106" t="s">
        <v>263</v>
      </c>
      <c r="H23" s="106" t="s">
        <v>238</v>
      </c>
      <c r="I23" s="106" t="s">
        <v>306</v>
      </c>
      <c r="J23" s="46" t="s">
        <v>227</v>
      </c>
      <c r="K23" s="47">
        <v>45328</v>
      </c>
      <c r="L23" s="47">
        <v>45337</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1</v>
      </c>
      <c r="F24" s="106" t="s">
        <v>264</v>
      </c>
      <c r="G24" s="106" t="s">
        <v>265</v>
      </c>
      <c r="H24" s="106" t="s">
        <v>290</v>
      </c>
      <c r="I24" s="106" t="s">
        <v>292</v>
      </c>
      <c r="J24" s="308" t="s">
        <v>291</v>
      </c>
      <c r="K24" s="47">
        <v>45329</v>
      </c>
      <c r="L24" s="47">
        <v>45331</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1</v>
      </c>
      <c r="F25" s="106" t="s">
        <v>266</v>
      </c>
      <c r="G25" s="106" t="s">
        <v>267</v>
      </c>
      <c r="H25" s="106" t="s">
        <v>293</v>
      </c>
      <c r="I25" s="106" t="s">
        <v>292</v>
      </c>
      <c r="J25" s="106" t="s">
        <v>294</v>
      </c>
      <c r="K25" s="47">
        <v>45329</v>
      </c>
      <c r="L25" s="47">
        <v>45331</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1</v>
      </c>
      <c r="F26" s="106" t="s">
        <v>295</v>
      </c>
      <c r="G26" s="106" t="s">
        <v>296</v>
      </c>
      <c r="H26" s="106" t="s">
        <v>297</v>
      </c>
      <c r="I26" s="106" t="s">
        <v>298</v>
      </c>
      <c r="J26" s="106" t="s">
        <v>299</v>
      </c>
      <c r="K26" s="47">
        <v>45329</v>
      </c>
      <c r="L26" s="47">
        <v>45330</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1</v>
      </c>
      <c r="F27" s="106" t="s">
        <v>301</v>
      </c>
      <c r="G27" s="106" t="s">
        <v>300</v>
      </c>
      <c r="H27" s="106" t="s">
        <v>302</v>
      </c>
      <c r="I27" s="106" t="s">
        <v>285</v>
      </c>
      <c r="J27" s="106" t="s">
        <v>294</v>
      </c>
      <c r="K27" s="47">
        <v>45330</v>
      </c>
      <c r="L27" s="47">
        <v>45331</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1</v>
      </c>
      <c r="F28" s="106" t="s">
        <v>303</v>
      </c>
      <c r="G28" s="106" t="s">
        <v>304</v>
      </c>
      <c r="H28" s="106" t="s">
        <v>305</v>
      </c>
      <c r="I28" s="106" t="s">
        <v>306</v>
      </c>
      <c r="J28" s="106" t="s">
        <v>294</v>
      </c>
      <c r="K28" s="47">
        <v>45330</v>
      </c>
      <c r="L28" s="47">
        <v>45331</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1</v>
      </c>
      <c r="F29" s="106" t="s">
        <v>270</v>
      </c>
      <c r="G29" s="46" t="s">
        <v>269</v>
      </c>
      <c r="H29" s="106" t="s">
        <v>307</v>
      </c>
      <c r="I29" s="106" t="s">
        <v>308</v>
      </c>
      <c r="J29" s="46" t="s">
        <v>227</v>
      </c>
      <c r="K29" s="47">
        <v>45329</v>
      </c>
      <c r="L29" s="47">
        <v>45331</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1</v>
      </c>
      <c r="F30" s="106" t="s">
        <v>271</v>
      </c>
      <c r="G30" s="106" t="s">
        <v>268</v>
      </c>
      <c r="H30" s="106" t="s">
        <v>309</v>
      </c>
      <c r="I30" s="106" t="s">
        <v>310</v>
      </c>
      <c r="J30" s="46" t="s">
        <v>311</v>
      </c>
      <c r="K30" s="47">
        <v>45328</v>
      </c>
      <c r="L30" s="47">
        <v>45331</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1</v>
      </c>
      <c r="F31" s="106" t="s">
        <v>312</v>
      </c>
      <c r="G31" s="106" t="s">
        <v>313</v>
      </c>
      <c r="H31" s="106" t="s">
        <v>314</v>
      </c>
      <c r="I31" s="106" t="s">
        <v>315</v>
      </c>
      <c r="J31" s="308" t="s">
        <v>316</v>
      </c>
      <c r="K31" s="47">
        <v>45328</v>
      </c>
      <c r="L31" s="47">
        <v>45331</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1</v>
      </c>
      <c r="F32" s="106" t="s">
        <v>272</v>
      </c>
      <c r="G32" s="106" t="s">
        <v>273</v>
      </c>
      <c r="H32" s="106" t="s">
        <v>239</v>
      </c>
      <c r="I32" s="106" t="s">
        <v>315</v>
      </c>
      <c r="J32" s="46" t="s">
        <v>227</v>
      </c>
      <c r="K32" s="47">
        <v>45328</v>
      </c>
      <c r="L32" s="47">
        <v>45330</v>
      </c>
    </row>
    <row r="33" spans="1:12" ht="22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1</v>
      </c>
      <c r="F33" s="106" t="s">
        <v>275</v>
      </c>
      <c r="G33" s="106" t="s">
        <v>274</v>
      </c>
      <c r="H33" s="106" t="s">
        <v>317</v>
      </c>
      <c r="I33" s="46" t="s">
        <v>318</v>
      </c>
      <c r="J33" s="46" t="s">
        <v>319</v>
      </c>
      <c r="K33" s="47">
        <v>45328</v>
      </c>
      <c r="L33" s="47">
        <v>45330</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1</v>
      </c>
      <c r="F34" s="106" t="s">
        <v>320</v>
      </c>
      <c r="G34" s="106" t="s">
        <v>321</v>
      </c>
      <c r="H34" s="106" t="s">
        <v>240</v>
      </c>
      <c r="I34" s="106" t="s">
        <v>322</v>
      </c>
      <c r="J34" s="106" t="s">
        <v>323</v>
      </c>
      <c r="K34" s="47">
        <v>45329</v>
      </c>
      <c r="L34" s="47">
        <v>45331</v>
      </c>
    </row>
    <row r="35" spans="1:12" ht="13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1</v>
      </c>
      <c r="F35" s="106" t="s">
        <v>324</v>
      </c>
      <c r="G35" s="106" t="s">
        <v>325</v>
      </c>
      <c r="H35" s="106" t="s">
        <v>241</v>
      </c>
      <c r="I35" s="106" t="s">
        <v>326</v>
      </c>
      <c r="J35" s="106" t="s">
        <v>316</v>
      </c>
      <c r="K35" s="47">
        <v>45329</v>
      </c>
      <c r="L35" s="47">
        <v>45331</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1</v>
      </c>
      <c r="F36" s="106" t="s">
        <v>327</v>
      </c>
      <c r="G36" s="106" t="s">
        <v>328</v>
      </c>
      <c r="H36" s="106" t="s">
        <v>329</v>
      </c>
      <c r="I36" s="106" t="s">
        <v>330</v>
      </c>
      <c r="J36" s="106" t="s">
        <v>316</v>
      </c>
      <c r="K36" s="47">
        <v>45329</v>
      </c>
      <c r="L36" s="47">
        <v>45332</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1</v>
      </c>
      <c r="F37" s="106" t="s">
        <v>331</v>
      </c>
      <c r="G37" s="106" t="s">
        <v>332</v>
      </c>
      <c r="H37" s="309" t="s">
        <v>334</v>
      </c>
      <c r="I37" s="106" t="s">
        <v>333</v>
      </c>
      <c r="J37" s="106" t="s">
        <v>316</v>
      </c>
      <c r="K37" s="47">
        <v>45329</v>
      </c>
      <c r="L37" s="47">
        <v>45332</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1</v>
      </c>
      <c r="F38" s="106" t="s">
        <v>335</v>
      </c>
      <c r="G38" s="106" t="s">
        <v>336</v>
      </c>
      <c r="H38" s="106" t="s">
        <v>337</v>
      </c>
      <c r="I38" s="106" t="s">
        <v>338</v>
      </c>
      <c r="J38" s="106" t="s">
        <v>316</v>
      </c>
      <c r="K38" s="47">
        <v>45329</v>
      </c>
      <c r="L38" s="47">
        <v>45332</v>
      </c>
    </row>
    <row r="39" spans="1:12" ht="16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6">
        <f>VLOOKUP(A39,AUTODIAGNÓSTICO!$A$9:$J$69,9,0)</f>
        <v>1</v>
      </c>
      <c r="F39" s="106" t="s">
        <v>276</v>
      </c>
      <c r="G39" s="106" t="s">
        <v>277</v>
      </c>
      <c r="H39" s="46" t="s">
        <v>339</v>
      </c>
      <c r="I39" s="46" t="s">
        <v>340</v>
      </c>
      <c r="J39" s="106" t="s">
        <v>316</v>
      </c>
      <c r="K39" s="47">
        <v>45329</v>
      </c>
      <c r="L39" s="47">
        <v>45332</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6">
        <f>VLOOKUP(A40,AUTODIAGNÓSTICO!$A$9:$J$69,9,0)</f>
        <v>1</v>
      </c>
      <c r="F40" s="106" t="s">
        <v>341</v>
      </c>
      <c r="G40" s="106" t="s">
        <v>342</v>
      </c>
      <c r="H40" s="106" t="s">
        <v>243</v>
      </c>
      <c r="I40" s="106" t="s">
        <v>343</v>
      </c>
      <c r="J40" s="106" t="s">
        <v>316</v>
      </c>
      <c r="K40" s="47">
        <v>45329</v>
      </c>
      <c r="L40" s="47">
        <v>45332</v>
      </c>
    </row>
    <row r="41" spans="1:12" ht="120"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6">
        <f>VLOOKUP(A41,AUTODIAGNÓSTICO!$A$9:$J$69,9,0)</f>
        <v>1</v>
      </c>
      <c r="F41" s="106" t="s">
        <v>345</v>
      </c>
      <c r="G41" s="106" t="s">
        <v>344</v>
      </c>
      <c r="H41" s="106" t="s">
        <v>242</v>
      </c>
      <c r="I41" s="106" t="s">
        <v>346</v>
      </c>
      <c r="J41" s="106" t="s">
        <v>316</v>
      </c>
      <c r="K41" s="47">
        <v>45329</v>
      </c>
      <c r="L41" s="47">
        <v>45332</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6">
        <f>VLOOKUP(A42,AUTODIAGNÓSTICO!$A$9:$J$69,9,0)</f>
        <v>1</v>
      </c>
      <c r="F42" s="106" t="s">
        <v>347</v>
      </c>
      <c r="G42" s="106" t="s">
        <v>348</v>
      </c>
      <c r="H42" s="46" t="s">
        <v>349</v>
      </c>
      <c r="I42" s="46" t="s">
        <v>350</v>
      </c>
      <c r="J42" s="106" t="s">
        <v>316</v>
      </c>
      <c r="K42" s="47">
        <v>45329</v>
      </c>
      <c r="L42" s="47">
        <v>45331</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1</v>
      </c>
      <c r="F43" s="106" t="s">
        <v>351</v>
      </c>
      <c r="G43" s="46" t="s">
        <v>352</v>
      </c>
      <c r="H43" s="46" t="s">
        <v>353</v>
      </c>
      <c r="I43" s="106" t="s">
        <v>354</v>
      </c>
      <c r="J43" s="106" t="s">
        <v>316</v>
      </c>
      <c r="K43" s="47">
        <v>45329</v>
      </c>
      <c r="L43" s="47">
        <v>45330</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6">
        <f>VLOOKUP(A44,AUTODIAGNÓSTICO!$A$9:$J$69,9,0)</f>
        <v>1</v>
      </c>
      <c r="F44" s="106" t="s">
        <v>356</v>
      </c>
      <c r="G44" s="106" t="s">
        <v>357</v>
      </c>
      <c r="H44" s="106" t="s">
        <v>358</v>
      </c>
      <c r="I44" s="106" t="s">
        <v>359</v>
      </c>
      <c r="J44" s="106" t="s">
        <v>316</v>
      </c>
      <c r="K44" s="47">
        <v>45329</v>
      </c>
      <c r="L44" s="47">
        <v>45329</v>
      </c>
    </row>
    <row r="45" spans="1:12" ht="12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6">
        <f>VLOOKUP(A45,AUTODIAGNÓSTICO!$A$9:$J$69,9,0)</f>
        <v>1</v>
      </c>
      <c r="F45" s="106" t="s">
        <v>361</v>
      </c>
      <c r="G45" s="106" t="s">
        <v>362</v>
      </c>
      <c r="H45" s="106" t="s">
        <v>244</v>
      </c>
      <c r="I45" s="106" t="s">
        <v>360</v>
      </c>
      <c r="J45" s="106" t="s">
        <v>316</v>
      </c>
      <c r="K45" s="47">
        <v>45329</v>
      </c>
      <c r="L45" s="47">
        <v>45329</v>
      </c>
    </row>
    <row r="46" spans="1:12" ht="210"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6">
        <f>VLOOKUP(A46,AUTODIAGNÓSTICO!$A$9:$J$69,9,0)</f>
        <v>1</v>
      </c>
      <c r="F46" s="106" t="s">
        <v>278</v>
      </c>
      <c r="G46" s="106" t="s">
        <v>363</v>
      </c>
      <c r="H46" s="106" t="s">
        <v>364</v>
      </c>
      <c r="I46" s="106" t="s">
        <v>360</v>
      </c>
      <c r="J46" s="106" t="s">
        <v>316</v>
      </c>
      <c r="K46" s="47">
        <v>45329</v>
      </c>
      <c r="L46" s="47">
        <v>45329</v>
      </c>
    </row>
    <row r="47" spans="1:12" ht="12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1</v>
      </c>
      <c r="F47" s="106" t="s">
        <v>279</v>
      </c>
      <c r="G47" s="106" t="s">
        <v>366</v>
      </c>
      <c r="H47" s="106" t="s">
        <v>365</v>
      </c>
      <c r="I47" s="106" t="s">
        <v>368</v>
      </c>
      <c r="J47" s="106" t="s">
        <v>316</v>
      </c>
      <c r="K47" s="47">
        <v>45329</v>
      </c>
      <c r="L47" s="47">
        <v>45329</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1</v>
      </c>
      <c r="F48" s="106" t="s">
        <v>279</v>
      </c>
      <c r="G48" s="106" t="s">
        <v>280</v>
      </c>
      <c r="H48" s="106" t="s">
        <v>367</v>
      </c>
      <c r="I48" s="46" t="s">
        <v>368</v>
      </c>
      <c r="J48" s="106" t="s">
        <v>316</v>
      </c>
      <c r="K48" s="47">
        <v>45329</v>
      </c>
      <c r="L48" s="47">
        <v>45329</v>
      </c>
    </row>
    <row r="49" spans="1:12" ht="180"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1</v>
      </c>
      <c r="F49" s="106" t="s">
        <v>369</v>
      </c>
      <c r="G49" s="106" t="s">
        <v>281</v>
      </c>
      <c r="H49" s="106" t="s">
        <v>245</v>
      </c>
      <c r="I49" s="106" t="s">
        <v>368</v>
      </c>
      <c r="J49" s="106" t="s">
        <v>316</v>
      </c>
      <c r="K49" s="47">
        <v>45329</v>
      </c>
      <c r="L49" s="47">
        <v>45329</v>
      </c>
    </row>
    <row r="50" spans="1:12" ht="150"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1</v>
      </c>
      <c r="F50" s="106" t="s">
        <v>370</v>
      </c>
      <c r="G50" s="106" t="s">
        <v>371</v>
      </c>
      <c r="H50" s="106" t="s">
        <v>372</v>
      </c>
      <c r="I50" s="106" t="s">
        <v>368</v>
      </c>
      <c r="J50" s="106" t="s">
        <v>316</v>
      </c>
      <c r="K50" s="47">
        <v>45330</v>
      </c>
      <c r="L50" s="47">
        <v>45330</v>
      </c>
    </row>
    <row r="51" spans="1:12" ht="9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6">
        <f>VLOOKUP(A51,AUTODIAGNÓSTICO!$A$9:$J$69,9,0)</f>
        <v>1</v>
      </c>
      <c r="F51" s="106" t="s">
        <v>373</v>
      </c>
      <c r="G51" s="106" t="s">
        <v>374</v>
      </c>
      <c r="H51" s="106" t="s">
        <v>246</v>
      </c>
      <c r="I51" s="106" t="s">
        <v>368</v>
      </c>
      <c r="J51" s="106" t="s">
        <v>316</v>
      </c>
      <c r="K51" s="47">
        <v>45320</v>
      </c>
      <c r="L51" s="47">
        <v>45320</v>
      </c>
    </row>
    <row r="52" spans="1:12" ht="13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1</v>
      </c>
      <c r="F52" s="106" t="s">
        <v>375</v>
      </c>
      <c r="G52" s="106" t="s">
        <v>376</v>
      </c>
      <c r="H52" s="106" t="s">
        <v>377</v>
      </c>
      <c r="I52" s="106" t="s">
        <v>368</v>
      </c>
      <c r="J52" s="106" t="s">
        <v>316</v>
      </c>
      <c r="K52" s="47">
        <v>45334</v>
      </c>
      <c r="L52" s="47">
        <v>45335</v>
      </c>
    </row>
    <row r="53" spans="1:12" ht="135"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1</v>
      </c>
      <c r="F53" s="106" t="s">
        <v>378</v>
      </c>
      <c r="G53" s="106" t="s">
        <v>379</v>
      </c>
      <c r="H53" s="106" t="s">
        <v>380</v>
      </c>
      <c r="I53" s="106" t="s">
        <v>368</v>
      </c>
      <c r="J53" s="106" t="s">
        <v>316</v>
      </c>
      <c r="K53" s="47">
        <v>45334</v>
      </c>
      <c r="L53" s="47">
        <v>45335</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1</v>
      </c>
      <c r="F54" s="106" t="s">
        <v>282</v>
      </c>
      <c r="G54" s="106" t="s">
        <v>283</v>
      </c>
      <c r="H54" s="106" t="s">
        <v>381</v>
      </c>
      <c r="I54" s="106" t="s">
        <v>368</v>
      </c>
      <c r="J54" s="106" t="s">
        <v>316</v>
      </c>
      <c r="K54" s="47">
        <v>45334</v>
      </c>
      <c r="L54" s="47">
        <v>45335</v>
      </c>
    </row>
    <row r="55" spans="1:12" ht="90"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6">
        <f>VLOOKUP(A55,AUTODIAGNÓSTICO!$A$9:$J$69,9,0)</f>
        <v>1</v>
      </c>
      <c r="F55" s="106" t="s">
        <v>383</v>
      </c>
      <c r="G55" s="46" t="s">
        <v>382</v>
      </c>
      <c r="H55" s="46" t="s">
        <v>384</v>
      </c>
      <c r="I55" s="106" t="s">
        <v>368</v>
      </c>
      <c r="J55" s="106" t="s">
        <v>316</v>
      </c>
      <c r="K55" s="47">
        <v>45342</v>
      </c>
      <c r="L55" s="47">
        <v>45342</v>
      </c>
    </row>
    <row r="56" spans="1:12" ht="10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6">
        <f>VLOOKUP(A56,AUTODIAGNÓSTICO!$A$9:$J$69,9,0)</f>
        <v>1</v>
      </c>
      <c r="F56" s="106" t="s">
        <v>385</v>
      </c>
      <c r="G56" s="106" t="s">
        <v>386</v>
      </c>
      <c r="H56" s="106" t="s">
        <v>387</v>
      </c>
      <c r="I56" s="46" t="s">
        <v>355</v>
      </c>
      <c r="J56" s="46" t="s">
        <v>398</v>
      </c>
      <c r="K56" s="47">
        <v>45331</v>
      </c>
      <c r="L56" s="47">
        <v>45332</v>
      </c>
    </row>
    <row r="57" spans="1:12" ht="9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6">
        <f>VLOOKUP(A57,AUTODIAGNÓSTICO!$A$9:$J$69,9,0)</f>
        <v>1</v>
      </c>
      <c r="F57" s="106" t="s">
        <v>388</v>
      </c>
      <c r="G57" s="46" t="s">
        <v>389</v>
      </c>
      <c r="H57" s="106" t="s">
        <v>390</v>
      </c>
      <c r="I57" s="46" t="s">
        <v>355</v>
      </c>
      <c r="J57" s="46" t="s">
        <v>399</v>
      </c>
      <c r="K57" s="47">
        <v>45331</v>
      </c>
      <c r="L57" s="47">
        <v>45332</v>
      </c>
    </row>
    <row r="58" spans="1:12" ht="135"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1</v>
      </c>
      <c r="F58" s="106" t="s">
        <v>391</v>
      </c>
      <c r="G58" s="106" t="s">
        <v>392</v>
      </c>
      <c r="H58" s="46" t="s">
        <v>393</v>
      </c>
      <c r="I58" s="46" t="s">
        <v>355</v>
      </c>
      <c r="J58" s="46" t="s">
        <v>400</v>
      </c>
      <c r="K58" s="47">
        <v>45324</v>
      </c>
      <c r="L58" s="47">
        <v>45342</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6">
        <f>VLOOKUP(A59,AUTODIAGNÓSTICO!$A$9:$J$69,9,0)</f>
        <v>1</v>
      </c>
      <c r="F59" s="106" t="s">
        <v>395</v>
      </c>
      <c r="G59" s="106" t="s">
        <v>394</v>
      </c>
      <c r="H59" s="106" t="s">
        <v>396</v>
      </c>
      <c r="I59" s="46" t="s">
        <v>451</v>
      </c>
      <c r="J59" s="46" t="s">
        <v>400</v>
      </c>
      <c r="K59" s="47">
        <v>45324</v>
      </c>
      <c r="L59" s="47">
        <v>45344</v>
      </c>
    </row>
    <row r="60" spans="1:12" ht="105"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6">
        <f>VLOOKUP(A60,AUTODIAGNÓSTICO!$A$9:$J$69,9,0)</f>
        <v>1</v>
      </c>
      <c r="F60" s="106" t="s">
        <v>320</v>
      </c>
      <c r="G60" s="106" t="s">
        <v>401</v>
      </c>
      <c r="H60" s="106" t="s">
        <v>402</v>
      </c>
      <c r="I60" s="46" t="s">
        <v>451</v>
      </c>
      <c r="J60" s="46" t="s">
        <v>400</v>
      </c>
      <c r="K60" s="47">
        <v>45337</v>
      </c>
      <c r="L60" s="47">
        <v>45339</v>
      </c>
    </row>
    <row r="61" spans="1:12" ht="105"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6">
        <f>VLOOKUP(A61,AUTODIAGNÓSTICO!$A$9:$J$69,9,0)</f>
        <v>1</v>
      </c>
      <c r="F61" s="106" t="s">
        <v>403</v>
      </c>
      <c r="G61" s="106" t="s">
        <v>404</v>
      </c>
      <c r="H61" s="106" t="s">
        <v>405</v>
      </c>
      <c r="I61" s="106" t="s">
        <v>452</v>
      </c>
      <c r="J61" s="46" t="s">
        <v>406</v>
      </c>
      <c r="K61" s="47">
        <v>45362</v>
      </c>
      <c r="L61" s="47">
        <v>45362</v>
      </c>
    </row>
    <row r="62" spans="1:12" ht="135"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6">
        <f>VLOOKUP(A62,AUTODIAGNÓSTICO!$A$9:$J$69,9,0)</f>
        <v>1</v>
      </c>
      <c r="F62" s="106" t="s">
        <v>407</v>
      </c>
      <c r="G62" s="106" t="s">
        <v>408</v>
      </c>
      <c r="H62" s="106" t="s">
        <v>409</v>
      </c>
      <c r="I62" s="106" t="s">
        <v>414</v>
      </c>
      <c r="J62" s="46" t="s">
        <v>397</v>
      </c>
      <c r="K62" s="47">
        <v>45371</v>
      </c>
      <c r="L62" s="47">
        <v>45371</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6">
        <f>VLOOKUP(A63,AUTODIAGNÓSTICO!$A$9:$J$69,9,0)</f>
        <v>1</v>
      </c>
      <c r="F63" s="106" t="s">
        <v>410</v>
      </c>
      <c r="G63" s="106" t="s">
        <v>411</v>
      </c>
      <c r="H63" s="106" t="s">
        <v>412</v>
      </c>
      <c r="I63" s="106" t="s">
        <v>413</v>
      </c>
      <c r="J63" s="46" t="s">
        <v>397</v>
      </c>
      <c r="K63" s="47">
        <v>45371</v>
      </c>
      <c r="L63" s="47">
        <v>45371</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6">
        <f>VLOOKUP(A64,AUTODIAGNÓSTICO!$A$9:$J$69,9,0)</f>
        <v>1</v>
      </c>
      <c r="F64" s="106" t="s">
        <v>415</v>
      </c>
      <c r="G64" s="106" t="s">
        <v>416</v>
      </c>
      <c r="H64" s="106" t="s">
        <v>417</v>
      </c>
      <c r="I64" s="106" t="s">
        <v>453</v>
      </c>
      <c r="J64" s="46" t="s">
        <v>397</v>
      </c>
      <c r="K64" s="47">
        <v>45348</v>
      </c>
      <c r="L64" s="47">
        <v>45349</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6">
        <f>VLOOKUP(A65,AUTODIAGNÓSTICO!$A$9:$J$69,9,0)</f>
        <v>1</v>
      </c>
      <c r="F65" s="106" t="s">
        <v>418</v>
      </c>
      <c r="G65" s="106" t="s">
        <v>419</v>
      </c>
      <c r="H65" s="106" t="s">
        <v>247</v>
      </c>
      <c r="I65" s="106" t="s">
        <v>420</v>
      </c>
      <c r="J65" s="106" t="s">
        <v>421</v>
      </c>
      <c r="K65" s="47">
        <v>45355</v>
      </c>
      <c r="L65" s="47">
        <v>45355</v>
      </c>
    </row>
    <row r="66" spans="1:12" ht="13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6">
        <f>VLOOKUP(A66,AUTODIAGNÓSTICO!$A$9:$J$69,9,0)</f>
        <v>1</v>
      </c>
      <c r="F66" s="106" t="s">
        <v>423</v>
      </c>
      <c r="G66" s="106" t="s">
        <v>422</v>
      </c>
      <c r="H66" s="106" t="s">
        <v>248</v>
      </c>
      <c r="I66" s="46" t="s">
        <v>424</v>
      </c>
      <c r="J66" s="106" t="s">
        <v>421</v>
      </c>
      <c r="K66" s="47">
        <v>45355</v>
      </c>
      <c r="L66" s="47">
        <v>45355</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6">
        <f>VLOOKUP(A67,AUTODIAGNÓSTICO!$A$9:$J$69,9,0)</f>
        <v>1</v>
      </c>
      <c r="F67" s="106" t="s">
        <v>425</v>
      </c>
      <c r="G67" s="106" t="s">
        <v>426</v>
      </c>
      <c r="H67" s="106" t="s">
        <v>427</v>
      </c>
      <c r="I67" s="46" t="s">
        <v>428</v>
      </c>
      <c r="J67" s="106" t="s">
        <v>421</v>
      </c>
      <c r="K67" s="47">
        <v>45359</v>
      </c>
      <c r="L67" s="47">
        <v>45359</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6">
        <f>VLOOKUP(A68,AUTODIAGNÓSTICO!$A$9:$J$69,9,0)</f>
        <v>1</v>
      </c>
      <c r="F68" s="106" t="s">
        <v>430</v>
      </c>
      <c r="G68" s="106" t="s">
        <v>431</v>
      </c>
      <c r="H68" s="106" t="s">
        <v>432</v>
      </c>
      <c r="I68" s="106" t="s">
        <v>433</v>
      </c>
      <c r="J68" s="106" t="s">
        <v>421</v>
      </c>
      <c r="K68" s="47">
        <v>45356</v>
      </c>
      <c r="L68" s="47">
        <v>45367</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6">
        <f>VLOOKUP(A69,AUTODIAGNÓSTICO!$A$9:$J$69,9,0)</f>
        <v>1</v>
      </c>
      <c r="F69" s="106" t="s">
        <v>436</v>
      </c>
      <c r="G69" s="106" t="s">
        <v>435</v>
      </c>
      <c r="H69" s="106" t="s">
        <v>437</v>
      </c>
      <c r="I69" s="106" t="s">
        <v>440</v>
      </c>
      <c r="J69" s="106" t="s">
        <v>421</v>
      </c>
      <c r="K69" s="47">
        <v>45356</v>
      </c>
      <c r="L69" s="47">
        <v>45367</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6">
        <f>VLOOKUP(A70,AUTODIAGNÓSTICO!$A$9:$J$69,9,0)</f>
        <v>1</v>
      </c>
      <c r="F70" s="106" t="s">
        <v>429</v>
      </c>
      <c r="G70" s="106" t="s">
        <v>434</v>
      </c>
      <c r="H70" s="106" t="s">
        <v>439</v>
      </c>
      <c r="I70" s="106" t="s">
        <v>438</v>
      </c>
      <c r="J70" s="106" t="s">
        <v>421</v>
      </c>
      <c r="K70" s="47">
        <v>45356</v>
      </c>
      <c r="L70" s="47">
        <v>45367</v>
      </c>
    </row>
    <row r="71" spans="1:12" ht="16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6">
        <f>VLOOKUP(A71,AUTODIAGNÓSTICO!$A$9:$J$69,9,0)</f>
        <v>1</v>
      </c>
      <c r="F71" s="106" t="s">
        <v>441</v>
      </c>
      <c r="G71" s="106" t="s">
        <v>443</v>
      </c>
      <c r="H71" s="106" t="s">
        <v>442</v>
      </c>
      <c r="I71" s="106" t="s">
        <v>448</v>
      </c>
      <c r="J71" s="106" t="s">
        <v>421</v>
      </c>
      <c r="K71" s="47">
        <v>45356</v>
      </c>
      <c r="L71" s="47">
        <v>45359</v>
      </c>
    </row>
    <row r="72" spans="1:12" ht="120"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6">
        <f>VLOOKUP(A72,AUTODIAGNÓSTICO!$A$9:$J$69,9,0)</f>
        <v>1</v>
      </c>
      <c r="F72" s="106" t="s">
        <v>444</v>
      </c>
      <c r="G72" s="106" t="s">
        <v>445</v>
      </c>
      <c r="H72" s="106" t="s">
        <v>446</v>
      </c>
      <c r="I72" s="106" t="s">
        <v>447</v>
      </c>
      <c r="J72" s="106" t="s">
        <v>421</v>
      </c>
      <c r="K72" s="47">
        <v>45356</v>
      </c>
      <c r="L72" s="47">
        <v>45367</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6">
        <f>VLOOKUP(A73,AUTODIAGNÓSTICO!$A$9:$J$69,9,0)</f>
        <v>1</v>
      </c>
      <c r="F73" s="106" t="s">
        <v>284</v>
      </c>
      <c r="G73" s="106" t="s">
        <v>449</v>
      </c>
      <c r="H73" s="106" t="s">
        <v>450</v>
      </c>
      <c r="I73" s="106" t="s">
        <v>454</v>
      </c>
      <c r="J73" s="106" t="s">
        <v>421</v>
      </c>
      <c r="K73" s="47">
        <v>45356</v>
      </c>
      <c r="L73" s="47">
        <v>45367</v>
      </c>
    </row>
    <row r="74" spans="1:12" ht="105"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6">
        <f>VLOOKUP(A74,AUTODIAGNÓSTICO!$A$9:$J$69,9,0)</f>
        <v>1</v>
      </c>
      <c r="F74" s="106" t="s">
        <v>455</v>
      </c>
      <c r="G74" s="106" t="s">
        <v>456</v>
      </c>
      <c r="H74" s="46" t="s">
        <v>457</v>
      </c>
      <c r="I74" s="106" t="s">
        <v>458</v>
      </c>
      <c r="J74" s="106" t="s">
        <v>316</v>
      </c>
      <c r="K74" s="47">
        <v>45356</v>
      </c>
      <c r="L74" s="47">
        <v>45367</v>
      </c>
    </row>
    <row r="75" spans="1:12" ht="105"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6">
        <f>VLOOKUP(A75,AUTODIAGNÓSTICO!$A$9:$J$69,9,0)</f>
        <v>1</v>
      </c>
      <c r="F75" s="106" t="s">
        <v>459</v>
      </c>
      <c r="G75" s="106" t="s">
        <v>460</v>
      </c>
      <c r="H75" s="106" t="s">
        <v>461</v>
      </c>
      <c r="I75" s="106" t="s">
        <v>462</v>
      </c>
      <c r="J75" s="46" t="s">
        <v>316</v>
      </c>
      <c r="K75" s="47">
        <v>45356</v>
      </c>
      <c r="L75" s="47">
        <v>45367</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6">
        <f>VLOOKUP(A76,AUTODIAGNÓSTICO!$A$9:$J$69,9,0)</f>
        <v>1</v>
      </c>
      <c r="F76" s="106" t="s">
        <v>464</v>
      </c>
      <c r="G76" s="106" t="s">
        <v>463</v>
      </c>
      <c r="H76" s="106" t="s">
        <v>465</v>
      </c>
      <c r="I76" s="106" t="s">
        <v>466</v>
      </c>
      <c r="J76" s="46" t="s">
        <v>316</v>
      </c>
      <c r="K76" s="47">
        <v>45370</v>
      </c>
      <c r="L76" s="47">
        <v>45373</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omaira torrado torrado</cp:lastModifiedBy>
  <cp:lastPrinted>2021-12-27T19:55:26Z</cp:lastPrinted>
  <dcterms:created xsi:type="dcterms:W3CDTF">2021-11-16T13:51:36Z</dcterms:created>
  <dcterms:modified xsi:type="dcterms:W3CDTF">2024-02-10T21:54:36Z</dcterms:modified>
</cp:coreProperties>
</file>