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24226"/>
  <mc:AlternateContent xmlns:mc="http://schemas.openxmlformats.org/markup-compatibility/2006">
    <mc:Choice Requires="x15">
      <x15ac:absPath xmlns:x15ac="http://schemas.microsoft.com/office/spreadsheetml/2010/11/ac" url="C:\Users\Usuario\Desktop\ENJAMBRE 2024\"/>
    </mc:Choice>
  </mc:AlternateContent>
  <xr:revisionPtr revIDLastSave="0" documentId="8_{F14F8CC8-5225-479E-A157-2368FB3A78B6}" xr6:coauthVersionLast="47" xr6:coauthVersionMax="47" xr10:uidLastSave="{00000000-0000-0000-0000-000000000000}"/>
  <bookViews>
    <workbookView xWindow="-108" yWindow="-108" windowWidth="23256" windowHeight="12456" activeTab="2"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U100" i="1" l="1"/>
  <c r="T6" i="6" s="1"/>
  <c r="U98" i="1"/>
  <c r="U99" i="1"/>
  <c r="U101" i="1"/>
  <c r="U87" i="1"/>
  <c r="U92" i="1"/>
  <c r="U5" i="6" s="1"/>
  <c r="U89" i="1"/>
  <c r="U90" i="1"/>
  <c r="U91" i="1"/>
  <c r="R7" i="1"/>
  <c r="C4" i="2" s="1"/>
  <c r="R8" i="1"/>
  <c r="R9" i="1"/>
  <c r="E4" i="2" s="1"/>
  <c r="R10" i="1"/>
  <c r="S7" i="1"/>
  <c r="T7" i="1"/>
  <c r="T8" i="1"/>
  <c r="T9" i="1"/>
  <c r="T10" i="1"/>
  <c r="P4" i="2" s="1"/>
  <c r="P10" i="2" s="1"/>
  <c r="M4" i="2"/>
  <c r="M10" i="2" s="1"/>
  <c r="U7" i="1"/>
  <c r="S8" i="1"/>
  <c r="U8" i="1"/>
  <c r="U9" i="1"/>
  <c r="T4" i="2" s="1"/>
  <c r="T10" i="2" s="1"/>
  <c r="U10" i="1"/>
  <c r="U4" i="2" s="1"/>
  <c r="U10" i="2" s="1"/>
  <c r="S9" i="1"/>
  <c r="S10" i="1"/>
  <c r="K6" i="6" s="1"/>
  <c r="S98" i="1"/>
  <c r="S99" i="1"/>
  <c r="S100" i="1"/>
  <c r="H6" i="6" s="1"/>
  <c r="S101" i="1"/>
  <c r="Q11" i="1"/>
  <c r="R11" i="1"/>
  <c r="S11" i="1"/>
  <c r="R13" i="1"/>
  <c r="S13" i="1"/>
  <c r="T13" i="1"/>
  <c r="M5" i="2" s="1"/>
  <c r="U13" i="1"/>
  <c r="R5" i="2" s="1"/>
  <c r="R14" i="1"/>
  <c r="S14" i="1"/>
  <c r="T14" i="1"/>
  <c r="T15" i="1"/>
  <c r="T16" i="1"/>
  <c r="N5" i="2"/>
  <c r="U14" i="1"/>
  <c r="U5" i="2" s="1"/>
  <c r="U15" i="1"/>
  <c r="U16" i="1"/>
  <c r="R15" i="1"/>
  <c r="S15" i="1"/>
  <c r="S16" i="1"/>
  <c r="I5" i="2"/>
  <c r="S5" i="2"/>
  <c r="R16" i="1"/>
  <c r="R20" i="1"/>
  <c r="C6" i="2" s="1"/>
  <c r="S20" i="1"/>
  <c r="T20" i="1"/>
  <c r="U20" i="1"/>
  <c r="T6" i="2" s="1"/>
  <c r="R21" i="1"/>
  <c r="D6" i="2" s="1"/>
  <c r="S21" i="1"/>
  <c r="S22" i="1"/>
  <c r="S23" i="1"/>
  <c r="I6" i="2"/>
  <c r="T21" i="1"/>
  <c r="T22" i="1"/>
  <c r="T23" i="1"/>
  <c r="O6" i="2" s="1"/>
  <c r="U21" i="1"/>
  <c r="R22" i="1"/>
  <c r="R23" i="1"/>
  <c r="E6" i="2"/>
  <c r="U22" i="1"/>
  <c r="U23" i="1"/>
  <c r="R30" i="1"/>
  <c r="R31" i="1"/>
  <c r="D7" i="2" s="1"/>
  <c r="R32" i="1"/>
  <c r="F7" i="2" s="1"/>
  <c r="R33" i="1"/>
  <c r="S30" i="1"/>
  <c r="I7" i="2" s="1"/>
  <c r="T30" i="1"/>
  <c r="O7" i="2" s="1"/>
  <c r="T31" i="1"/>
  <c r="T32" i="1"/>
  <c r="T33" i="1"/>
  <c r="M7" i="2"/>
  <c r="U30" i="1"/>
  <c r="R7" i="2" s="1"/>
  <c r="U31" i="1"/>
  <c r="U32" i="1"/>
  <c r="S7" i="2" s="1"/>
  <c r="U33" i="1"/>
  <c r="U7" i="2" s="1"/>
  <c r="S31" i="1"/>
  <c r="S32" i="1"/>
  <c r="S33" i="1"/>
  <c r="N7" i="2"/>
  <c r="K7" i="2"/>
  <c r="R36" i="1"/>
  <c r="C8" i="2" s="1"/>
  <c r="R37" i="1"/>
  <c r="D8" i="2" s="1"/>
  <c r="R38" i="1"/>
  <c r="R39" i="1"/>
  <c r="S36" i="1"/>
  <c r="I8" i="2" s="1"/>
  <c r="T36" i="1"/>
  <c r="T37" i="1"/>
  <c r="N8" i="2" s="1"/>
  <c r="T38" i="1"/>
  <c r="M8" i="2" s="1"/>
  <c r="T39" i="1"/>
  <c r="U36" i="1"/>
  <c r="S37" i="1"/>
  <c r="U37" i="1"/>
  <c r="S8" i="2" s="1"/>
  <c r="U38" i="1"/>
  <c r="U39" i="1"/>
  <c r="U8" i="2" s="1"/>
  <c r="S38" i="1"/>
  <c r="S39" i="1"/>
  <c r="K8" i="2"/>
  <c r="R47" i="1"/>
  <c r="C9" i="2" s="1"/>
  <c r="R48" i="1"/>
  <c r="E9" i="2" s="1"/>
  <c r="R49" i="1"/>
  <c r="R50" i="1"/>
  <c r="S47" i="1"/>
  <c r="S48" i="1"/>
  <c r="I9" i="2" s="1"/>
  <c r="S49" i="1"/>
  <c r="J9" i="2" s="1"/>
  <c r="S50" i="1"/>
  <c r="T47" i="1"/>
  <c r="O9" i="2" s="1"/>
  <c r="T48" i="1"/>
  <c r="T49" i="1"/>
  <c r="T50" i="1"/>
  <c r="M9" i="2"/>
  <c r="U47" i="1"/>
  <c r="N9" i="2"/>
  <c r="U48" i="1"/>
  <c r="T9" i="2" s="1"/>
  <c r="U49" i="1"/>
  <c r="U50" i="1"/>
  <c r="U9" i="2" s="1"/>
  <c r="P9" i="2"/>
  <c r="R55" i="1"/>
  <c r="R56" i="1"/>
  <c r="R57" i="1"/>
  <c r="R58" i="1"/>
  <c r="S55" i="1"/>
  <c r="H4" i="4" s="1"/>
  <c r="H10" i="4" s="1"/>
  <c r="S56" i="1"/>
  <c r="I4" i="4" s="1"/>
  <c r="I10" i="4" s="1"/>
  <c r="S57" i="1"/>
  <c r="J4" i="4" s="1"/>
  <c r="J10" i="4" s="1"/>
  <c r="S58" i="1"/>
  <c r="T55" i="1"/>
  <c r="N4" i="4" s="1"/>
  <c r="N10" i="4" s="1"/>
  <c r="U55" i="1"/>
  <c r="U56" i="1"/>
  <c r="S4" i="4" s="1"/>
  <c r="S10" i="4" s="1"/>
  <c r="U57" i="1"/>
  <c r="U58" i="1"/>
  <c r="T56" i="1"/>
  <c r="T57" i="1"/>
  <c r="O4" i="4" s="1"/>
  <c r="O10" i="4" s="1"/>
  <c r="T58" i="1"/>
  <c r="T4" i="4"/>
  <c r="T10" i="4" s="1"/>
  <c r="R62" i="1"/>
  <c r="S62" i="1"/>
  <c r="S63" i="1"/>
  <c r="I5" i="4" s="1"/>
  <c r="S64" i="1"/>
  <c r="S65" i="1"/>
  <c r="K5" i="4" s="1"/>
  <c r="T62" i="1"/>
  <c r="M5" i="4" s="1"/>
  <c r="T63" i="1"/>
  <c r="T64" i="1"/>
  <c r="O5" i="4" s="1"/>
  <c r="T65" i="1"/>
  <c r="U62" i="1"/>
  <c r="R63" i="1"/>
  <c r="R64" i="1"/>
  <c r="R65" i="1"/>
  <c r="N5" i="4"/>
  <c r="U63" i="1"/>
  <c r="S5" i="4" s="1"/>
  <c r="U64" i="1"/>
  <c r="U65" i="1"/>
  <c r="R68" i="1"/>
  <c r="S68" i="1"/>
  <c r="S69" i="1"/>
  <c r="S70" i="1"/>
  <c r="J6" i="4" s="1"/>
  <c r="S71" i="1"/>
  <c r="I6" i="4"/>
  <c r="T68" i="1"/>
  <c r="M6" i="4" s="1"/>
  <c r="T69" i="1"/>
  <c r="T70" i="1"/>
  <c r="O6" i="4" s="1"/>
  <c r="T71" i="1"/>
  <c r="P6" i="4" s="1"/>
  <c r="U68" i="1"/>
  <c r="U69" i="1"/>
  <c r="U70" i="1"/>
  <c r="T6" i="4" s="1"/>
  <c r="U71" i="1"/>
  <c r="R69" i="1"/>
  <c r="R70" i="1"/>
  <c r="R71" i="1"/>
  <c r="R74" i="1"/>
  <c r="R76" i="1"/>
  <c r="R75" i="1"/>
  <c r="R77" i="1"/>
  <c r="S74" i="1"/>
  <c r="S75" i="1"/>
  <c r="S76" i="1"/>
  <c r="I7" i="4" s="1"/>
  <c r="S77" i="1"/>
  <c r="K7" i="4" s="1"/>
  <c r="T74" i="1"/>
  <c r="M7" i="4" s="1"/>
  <c r="U74" i="1"/>
  <c r="U75" i="1"/>
  <c r="U76" i="1"/>
  <c r="U77" i="1"/>
  <c r="R7" i="4"/>
  <c r="T75" i="1"/>
  <c r="N7" i="4" s="1"/>
  <c r="S7" i="4"/>
  <c r="T76" i="1"/>
  <c r="T77" i="1"/>
  <c r="R84" i="1"/>
  <c r="C4" i="6" s="1"/>
  <c r="R85" i="1"/>
  <c r="R86" i="1"/>
  <c r="E4" i="6" s="1"/>
  <c r="R87" i="1"/>
  <c r="F4" i="6" s="1"/>
  <c r="S84" i="1"/>
  <c r="T84" i="1"/>
  <c r="N4" i="6" s="1"/>
  <c r="N10" i="6" s="1"/>
  <c r="T85" i="1"/>
  <c r="T86" i="1"/>
  <c r="T87" i="1"/>
  <c r="P4" i="6" s="1"/>
  <c r="P10" i="6" s="1"/>
  <c r="U84" i="1"/>
  <c r="S85" i="1"/>
  <c r="S86" i="1"/>
  <c r="K4" i="6" s="1"/>
  <c r="K10" i="6" s="1"/>
  <c r="S87" i="1"/>
  <c r="U85" i="1"/>
  <c r="S4" i="6" s="1"/>
  <c r="S10" i="6" s="1"/>
  <c r="U86" i="1"/>
  <c r="T4" i="6" s="1"/>
  <c r="T10" i="6" s="1"/>
  <c r="R89" i="1"/>
  <c r="C5" i="6" s="1"/>
  <c r="S89" i="1"/>
  <c r="K5" i="6" s="1"/>
  <c r="S90" i="1"/>
  <c r="S91" i="1"/>
  <c r="S92" i="1"/>
  <c r="H5" i="6"/>
  <c r="T89" i="1"/>
  <c r="M5" i="6" s="1"/>
  <c r="T90" i="1"/>
  <c r="T91" i="1"/>
  <c r="N5" i="6" s="1"/>
  <c r="T92" i="1"/>
  <c r="P5" i="6" s="1"/>
  <c r="R90" i="1"/>
  <c r="D5" i="6" s="1"/>
  <c r="R91" i="1"/>
  <c r="J5" i="6"/>
  <c r="O5" i="6"/>
  <c r="R92" i="1"/>
  <c r="F5" i="6" s="1"/>
  <c r="R98" i="1"/>
  <c r="C6" i="6" s="1"/>
  <c r="R99" i="1"/>
  <c r="R100" i="1"/>
  <c r="E6" i="6" s="1"/>
  <c r="R101" i="1"/>
  <c r="F6" i="6" s="1"/>
  <c r="T98" i="1"/>
  <c r="T101" i="1"/>
  <c r="T99" i="1"/>
  <c r="T100" i="1"/>
  <c r="O6" i="6" s="1"/>
  <c r="S6" i="6"/>
  <c r="R6" i="6"/>
  <c r="U6" i="6"/>
  <c r="R102" i="1"/>
  <c r="C7" i="6" s="1"/>
  <c r="R103" i="1"/>
  <c r="R104" i="1"/>
  <c r="E7" i="6" s="1"/>
  <c r="R105" i="1"/>
  <c r="F7" i="6" s="1"/>
  <c r="S102" i="1"/>
  <c r="T102" i="1"/>
  <c r="T103" i="1"/>
  <c r="T104" i="1"/>
  <c r="T105" i="1"/>
  <c r="P7" i="6" s="1"/>
  <c r="M7" i="6"/>
  <c r="U102" i="1"/>
  <c r="S103" i="1"/>
  <c r="S104" i="1"/>
  <c r="S105" i="1"/>
  <c r="I7" i="6"/>
  <c r="U103" i="1"/>
  <c r="U104" i="1"/>
  <c r="U105" i="1"/>
  <c r="U7" i="6" s="1"/>
  <c r="J7" i="6"/>
  <c r="K7" i="6"/>
  <c r="R114" i="1"/>
  <c r="C8" i="6" s="1"/>
  <c r="R115" i="1"/>
  <c r="D8" i="6" s="1"/>
  <c r="R116" i="1"/>
  <c r="R117" i="1"/>
  <c r="F8" i="6" s="1"/>
  <c r="S114" i="1"/>
  <c r="S115" i="1"/>
  <c r="S116" i="1"/>
  <c r="S117" i="1"/>
  <c r="I8" i="6" s="1"/>
  <c r="T114" i="1"/>
  <c r="U114" i="1"/>
  <c r="R8" i="6" s="1"/>
  <c r="T115" i="1"/>
  <c r="O8" i="6" s="1"/>
  <c r="T116" i="1"/>
  <c r="T117" i="1"/>
  <c r="M8" i="6"/>
  <c r="U115" i="1"/>
  <c r="T8" i="6" s="1"/>
  <c r="U116" i="1"/>
  <c r="U117" i="1"/>
  <c r="U8" i="6"/>
  <c r="R122" i="1"/>
  <c r="C4" i="5" s="1"/>
  <c r="S122" i="1"/>
  <c r="T122" i="1"/>
  <c r="T123" i="1"/>
  <c r="T124" i="1"/>
  <c r="M4" i="5" s="1"/>
  <c r="M10" i="5" s="1"/>
  <c r="T125" i="1"/>
  <c r="P4" i="5" s="1"/>
  <c r="P10" i="5" s="1"/>
  <c r="U122" i="1"/>
  <c r="U4" i="5" s="1"/>
  <c r="U10" i="5" s="1"/>
  <c r="U125" i="1"/>
  <c r="U123" i="1"/>
  <c r="U124" i="1"/>
  <c r="R123" i="1"/>
  <c r="D4" i="5" s="1"/>
  <c r="S123" i="1"/>
  <c r="I4" i="5" s="1"/>
  <c r="I10" i="5" s="1"/>
  <c r="S124" i="1"/>
  <c r="S125" i="1"/>
  <c r="N4" i="5"/>
  <c r="N10" i="5" s="1"/>
  <c r="R124" i="1"/>
  <c r="E4" i="5" s="1"/>
  <c r="J4" i="5"/>
  <c r="J10" i="5" s="1"/>
  <c r="R125" i="1"/>
  <c r="K4" i="5"/>
  <c r="K10" i="5" s="1"/>
  <c r="R128" i="1"/>
  <c r="R129" i="1"/>
  <c r="E5" i="5" s="1"/>
  <c r="E10" i="5" s="1"/>
  <c r="R130" i="1"/>
  <c r="R131" i="1"/>
  <c r="C5" i="5"/>
  <c r="S128" i="1"/>
  <c r="J5" i="5" s="1"/>
  <c r="S130" i="1"/>
  <c r="S129" i="1"/>
  <c r="S131" i="1"/>
  <c r="T128" i="1"/>
  <c r="U128" i="1"/>
  <c r="R5" i="5" s="1"/>
  <c r="K5" i="5"/>
  <c r="T129" i="1"/>
  <c r="N5" i="5" s="1"/>
  <c r="T130" i="1"/>
  <c r="T131" i="1"/>
  <c r="P5" i="5" s="1"/>
  <c r="U129" i="1"/>
  <c r="U130" i="1"/>
  <c r="U131" i="1"/>
  <c r="U5" i="5" s="1"/>
  <c r="T5" i="5"/>
  <c r="O5" i="5"/>
  <c r="R134" i="1"/>
  <c r="S134" i="1"/>
  <c r="S135" i="1"/>
  <c r="I6" i="5" s="1"/>
  <c r="S136" i="1"/>
  <c r="S137" i="1"/>
  <c r="J6" i="5" s="1"/>
  <c r="H6" i="5"/>
  <c r="T134" i="1"/>
  <c r="N6" i="5" s="1"/>
  <c r="T135" i="1"/>
  <c r="T136" i="1"/>
  <c r="O6" i="5" s="1"/>
  <c r="T137" i="1"/>
  <c r="U134" i="1"/>
  <c r="R135" i="1"/>
  <c r="D6" i="5" s="1"/>
  <c r="R136" i="1"/>
  <c r="F6" i="5" s="1"/>
  <c r="R137" i="1"/>
  <c r="U135" i="1"/>
  <c r="U136" i="1"/>
  <c r="R6" i="5" s="1"/>
  <c r="U6" i="5"/>
  <c r="R139" i="1"/>
  <c r="R140" i="1"/>
  <c r="R141" i="1"/>
  <c r="E7" i="5" s="1"/>
  <c r="R142" i="1"/>
  <c r="F7" i="5" s="1"/>
  <c r="C7" i="5"/>
  <c r="S139" i="1"/>
  <c r="K7" i="5" s="1"/>
  <c r="S140" i="1"/>
  <c r="S141" i="1"/>
  <c r="J7" i="5" s="1"/>
  <c r="S142" i="1"/>
  <c r="T139" i="1"/>
  <c r="U139" i="1"/>
  <c r="U7" i="5" s="1"/>
  <c r="D7" i="5"/>
  <c r="I7" i="5"/>
  <c r="T140" i="1"/>
  <c r="U140" i="1"/>
  <c r="T141" i="1"/>
  <c r="O7" i="5" s="1"/>
  <c r="T142" i="1"/>
  <c r="N7" i="5"/>
  <c r="U141" i="1"/>
  <c r="R7" i="5" s="1"/>
  <c r="S5" i="6"/>
  <c r="R8" i="2"/>
  <c r="S4" i="5"/>
  <c r="S10" i="5" s="1"/>
  <c r="R5" i="6"/>
  <c r="T5" i="6"/>
  <c r="T8" i="2"/>
  <c r="T5" i="2"/>
  <c r="T5" i="4"/>
  <c r="U6" i="2"/>
  <c r="R4" i="4"/>
  <c r="R10" i="4" s="1"/>
  <c r="H7" i="6"/>
  <c r="S5" i="5"/>
  <c r="F5" i="5"/>
  <c r="O7" i="4"/>
  <c r="P5" i="2"/>
  <c r="I5" i="5"/>
  <c r="J8" i="2"/>
  <c r="P8" i="2"/>
  <c r="T7" i="6"/>
  <c r="E6" i="5"/>
  <c r="S7" i="6"/>
  <c r="U4" i="4"/>
  <c r="U10" i="4" s="1"/>
  <c r="J7" i="2"/>
  <c r="H7" i="2"/>
  <c r="C6" i="5"/>
  <c r="J6" i="6"/>
  <c r="K6" i="4"/>
  <c r="O8" i="2"/>
  <c r="H6" i="2"/>
  <c r="J6" i="2"/>
  <c r="K6" i="2"/>
  <c r="F8" i="2"/>
  <c r="H8" i="2"/>
  <c r="S6" i="2"/>
  <c r="K5" i="2"/>
  <c r="R6" i="2"/>
  <c r="J5" i="2"/>
  <c r="P7" i="5"/>
  <c r="I6" i="6"/>
  <c r="M5" i="5"/>
  <c r="K8" i="6"/>
  <c r="F6" i="2"/>
  <c r="N8" i="6"/>
  <c r="U4" i="6"/>
  <c r="U10" i="6"/>
  <c r="H4" i="6"/>
  <c r="H10" i="6" s="1"/>
  <c r="D4" i="6"/>
  <c r="J8" i="6"/>
  <c r="U6" i="4"/>
  <c r="H5" i="4"/>
  <c r="D9" i="2"/>
  <c r="O5" i="2"/>
  <c r="O4" i="6"/>
  <c r="O10" i="6" s="1"/>
  <c r="H5" i="2"/>
  <c r="M6" i="6"/>
  <c r="D5" i="5"/>
  <c r="D7" i="6"/>
  <c r="U7" i="4"/>
  <c r="R4" i="6"/>
  <c r="R10" i="6"/>
  <c r="N7" i="6"/>
  <c r="P6" i="2"/>
  <c r="N6" i="2"/>
  <c r="T7" i="4"/>
  <c r="O7" i="6"/>
  <c r="H6" i="4"/>
  <c r="H5" i="5"/>
  <c r="R9" i="2"/>
  <c r="M4" i="4"/>
  <c r="M10" i="4"/>
  <c r="D4" i="2"/>
  <c r="F4" i="2"/>
  <c r="J4" i="2"/>
  <c r="J10" i="2"/>
  <c r="E5" i="2"/>
  <c r="F5" i="2"/>
  <c r="C5" i="2"/>
  <c r="D5" i="2"/>
  <c r="R4" i="2"/>
  <c r="R10" i="2" s="1"/>
  <c r="O4" i="2"/>
  <c r="O10" i="2" s="1"/>
  <c r="N4" i="2"/>
  <c r="N10" i="2"/>
  <c r="H4" i="2"/>
  <c r="H10" i="2" s="1"/>
  <c r="K4" i="2"/>
  <c r="K10" i="2" s="1"/>
  <c r="I4" i="2"/>
  <c r="I10" i="2" s="1"/>
  <c r="C10" i="6" l="1"/>
  <c r="F10" i="2"/>
  <c r="D10" i="2"/>
  <c r="S7" i="5"/>
  <c r="P7" i="4"/>
  <c r="S9" i="2"/>
  <c r="N6" i="6"/>
  <c r="E5" i="6"/>
  <c r="I4" i="6"/>
  <c r="I10" i="6" s="1"/>
  <c r="S6" i="5"/>
  <c r="T6" i="5"/>
  <c r="R5" i="4"/>
  <c r="J7" i="4"/>
  <c r="P4" i="4"/>
  <c r="P10" i="4" s="1"/>
  <c r="H4" i="5"/>
  <c r="H10" i="5" s="1"/>
  <c r="T7" i="2"/>
  <c r="R4" i="5"/>
  <c r="R10" i="5" s="1"/>
  <c r="K6" i="5"/>
  <c r="O4" i="5"/>
  <c r="O10" i="5" s="1"/>
  <c r="E7" i="2"/>
  <c r="E10" i="2" s="1"/>
  <c r="C10" i="5"/>
  <c r="F10" i="5"/>
  <c r="T7" i="5"/>
  <c r="H8" i="6"/>
  <c r="R7" i="6"/>
  <c r="D6" i="6"/>
  <c r="D10" i="6" s="1"/>
  <c r="M4" i="6"/>
  <c r="M10" i="6" s="1"/>
  <c r="N6" i="4"/>
  <c r="E8" i="2"/>
  <c r="M6" i="2"/>
  <c r="S4" i="2"/>
  <c r="S10" i="2" s="1"/>
  <c r="K9" i="2"/>
  <c r="H9" i="2"/>
  <c r="J4" i="6"/>
  <c r="J10" i="6" s="1"/>
  <c r="H7" i="4"/>
  <c r="R6" i="4"/>
  <c r="U5" i="4"/>
  <c r="K4" i="4"/>
  <c r="K10" i="4" s="1"/>
  <c r="F9" i="2"/>
  <c r="C7" i="2"/>
  <c r="C10" i="2" s="1"/>
  <c r="F4" i="5"/>
  <c r="P8" i="6"/>
  <c r="M7" i="5"/>
  <c r="S6" i="4"/>
  <c r="P6" i="6"/>
  <c r="P5" i="4"/>
  <c r="P7" i="2"/>
  <c r="D10" i="5"/>
  <c r="E8" i="6"/>
  <c r="J5" i="4"/>
  <c r="T4" i="5"/>
  <c r="T10" i="5" s="1"/>
  <c r="S8" i="6"/>
  <c r="I5" i="6"/>
  <c r="H7" i="5"/>
  <c r="M6" i="5"/>
  <c r="P6" i="5"/>
  <c r="F10" i="6"/>
  <c r="E7" i="4"/>
  <c r="F7" i="4"/>
  <c r="D7" i="4"/>
  <c r="C7" i="4"/>
  <c r="F6" i="4"/>
  <c r="C6" i="4"/>
  <c r="D6" i="4"/>
  <c r="E6" i="4"/>
  <c r="D5" i="4"/>
  <c r="E5" i="4"/>
  <c r="F5" i="4"/>
  <c r="C5" i="4"/>
  <c r="C4" i="4"/>
  <c r="D4" i="4"/>
  <c r="F4" i="4"/>
  <c r="E4" i="4"/>
  <c r="E10" i="6" l="1"/>
  <c r="E10" i="4"/>
  <c r="F10" i="4"/>
  <c r="D10" i="4"/>
  <c r="C10" i="4"/>
</calcChain>
</file>

<file path=xl/sharedStrings.xml><?xml version="1.0" encoding="utf-8"?>
<sst xmlns="http://schemas.openxmlformats.org/spreadsheetml/2006/main" count="553" uniqueCount="408">
  <si>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</si>
  <si>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</si>
  <si>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</si>
  <si>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</si>
  <si>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</si>
  <si>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</si>
  <si>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</si>
  <si>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</si>
  <si>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</si>
  <si>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</si>
  <si>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</si>
  <si>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</si>
  <si>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</si>
  <si>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</si>
  <si>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</si>
  <si>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</si>
  <si>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</si>
  <si>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</si>
  <si>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</si>
  <si>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</si>
  <si>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</si>
  <si>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</si>
  <si>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</si>
  <si>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</si>
  <si>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</si>
  <si>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</si>
  <si>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</si>
  <si>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</si>
  <si>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</si>
  <si>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</si>
  <si>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</si>
  <si>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</si>
  <si>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</si>
  <si>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</si>
  <si>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</si>
  <si>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</si>
  <si>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</si>
  <si>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</si>
  <si>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</si>
  <si>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</si>
  <si>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</si>
  <si>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</si>
  <si>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</si>
  <si>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</si>
  <si>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</si>
  <si>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</si>
  <si>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</si>
  <si>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</si>
  <si>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</si>
  <si>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</si>
  <si>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</si>
  <si>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</si>
  <si>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</si>
  <si>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</si>
  <si>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</si>
  <si>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</si>
  <si>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</si>
  <si>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</si>
  <si>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</si>
  <si>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</si>
  <si>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</si>
  <si>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</si>
  <si>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</si>
  <si>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</si>
  <si>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</si>
  <si>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</si>
  <si>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</si>
  <si>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</si>
  <si>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</si>
  <si>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</si>
  <si>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</si>
  <si>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</si>
  <si>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</si>
  <si>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</si>
  <si>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</si>
  <si>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</si>
  <si>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</si>
  <si>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</si>
  <si>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</si>
  <si>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</si>
  <si>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</si>
  <si>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</si>
  <si>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</si>
  <si>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</si>
  <si>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</si>
  <si>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</si>
  <si>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</si>
  <si>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</si>
  <si>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</si>
  <si>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</si>
  <si>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</si>
  <si>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</si>
  <si>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</si>
  <si>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</si>
  <si>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</si>
  <si>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</si>
  <si>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</si>
  <si>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</si>
  <si>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</si>
  <si>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</si>
  <si>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</si>
  <si>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</si>
  <si>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</si>
  <si>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</si>
  <si>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</si>
  <si>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</si>
  <si>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</si>
  <si>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</si>
  <si>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</si>
  <si>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</si>
  <si>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</si>
  <si>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</si>
  <si>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</si>
  <si>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</si>
  <si>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</si>
  <si>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</si>
  <si>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</si>
  <si>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</si>
  <si>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</si>
  <si>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</si>
  <si>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</si>
  <si>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</si>
  <si>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</si>
  <si>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</si>
  <si>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</si>
  <si>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</si>
  <si>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</si>
  <si>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</si>
  <si>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</si>
  <si>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</si>
  <si>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</si>
  <si>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</si>
  <si>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</si>
  <si>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</si>
  <si>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</si>
  <si>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</si>
  <si>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</si>
  <si>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</si>
  <si>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</si>
  <si>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</si>
  <si>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</si>
  <si>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</si>
  <si>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</si>
  <si>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</si>
  <si>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</si>
  <si>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</si>
  <si>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</si>
  <si>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</si>
  <si>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</si>
  <si>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</si>
  <si>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</si>
  <si>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</si>
  <si>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</si>
  <si>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</si>
  <si>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</si>
  <si>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</si>
  <si>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</si>
  <si>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</si>
  <si>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</si>
  <si>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</si>
  <si>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</si>
  <si>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</si>
  <si>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</si>
  <si>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</si>
  <si>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</si>
  <si>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</si>
  <si>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</si>
  <si>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</si>
  <si>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</si>
  <si>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</si>
  <si>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</si>
  <si>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</si>
  <si>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</si>
  <si>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</si>
  <si>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</si>
  <si>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</si>
  <si>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</si>
  <si>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</si>
  <si>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</si>
  <si>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</si>
  <si>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Ocaña</t>
  </si>
  <si>
    <t>I.E COLEGIO JOSÉ EUSEBIO CARO</t>
  </si>
  <si>
    <t>Calle 11 No.9-81 SAN FRANCISO</t>
  </si>
  <si>
    <t>COLCARO100@hotmail.com</t>
  </si>
  <si>
    <t>DOGNY ESPERANZA PALLAREZ TORRADO</t>
  </si>
  <si>
    <t>Yeine Carreño García</t>
  </si>
  <si>
    <t xml:space="preserve">Liliana Jiménez Picón </t>
  </si>
  <si>
    <t>Yudid Trigos Pallarez</t>
  </si>
  <si>
    <t>Juan Carlos Vargas Llaín</t>
  </si>
  <si>
    <t>coordinador</t>
  </si>
  <si>
    <t>Directiva</t>
  </si>
  <si>
    <t>Comunitaria</t>
  </si>
  <si>
    <t>Académica</t>
  </si>
  <si>
    <t>Administrativa y Financiera</t>
  </si>
  <si>
    <t>coordinadora</t>
  </si>
  <si>
    <t>Todas las gestiones</t>
  </si>
  <si>
    <t>Dogny Esperanza Pallarez Torrado</t>
  </si>
  <si>
    <t>Rectora</t>
  </si>
  <si>
    <t>Jhon Raúl Torres Rincón</t>
  </si>
  <si>
    <t>dognypallarez2702@gmail.com</t>
  </si>
  <si>
    <t>yudidtrigos2@gmail.com</t>
  </si>
  <si>
    <t>jhonraultorres@hotmail.com</t>
  </si>
  <si>
    <t>lilijimenez10@hotmail.com</t>
  </si>
  <si>
    <t>yemar55@gmail.com</t>
  </si>
  <si>
    <t>AÑO  2023</t>
  </si>
  <si>
    <t>PEI y Planes de área. Actas de reuniones  por áreas, por sedes y por grados para evaluar y unificar criterios metodológicos. Actas de seguimiento y promociòn académica.</t>
  </si>
  <si>
    <t>Informes contables. Registro fotográfico dotación de recursos. Inventarios. Aulas con recursos tecnológicos.Actas de entrega de guías a padres de familia.</t>
  </si>
  <si>
    <t>La política institucional de dotación, uso y mantenimiento de los recursos para el aprendizaje permite apoyar el trabajo académico, aunque no en su totalidad, requiriendo  recursos adecuados  para esstudiantes con necesidades especiales.</t>
  </si>
  <si>
    <t>Resolución interna Jornada escolar y laboral. Horarios atención a padres de familia. Formato de Registro y control de asistencia.</t>
  </si>
  <si>
    <t>La I.E revisa periódicamente la implementación de su politica de evaluación en cuanto a su aplicación y los efectos en los estudiantes y realiza los ajustes pertinentes.</t>
  </si>
  <si>
    <t>La institución cuenta con una política sobre el objetivo de las tareas escolares que complementen los aprendizajes de las clases, con el  acompañamiento de los padres de familia.</t>
  </si>
  <si>
    <t>Planes de área, asignatura y de clase. Controles de seguimiento a trabajos y tareas extracurriculares.</t>
  </si>
  <si>
    <t>La institución tiene una política para el uso de los recursos  para el aprendizaje que está articulada con su propuesta pedagógica, y   asigna  los recursos para la misma.</t>
  </si>
  <si>
    <t>Guías de los docentes , Plan de compras de las adquisiones, evidencias fotográficas.</t>
  </si>
  <si>
    <t>El tiempo para las actividades institucionales, es apropiado y se emplea efectivamente.</t>
  </si>
  <si>
    <t>Resolución interna Jornada escolar y laboral. Horario de clases, cronograma de actividades.</t>
  </si>
  <si>
    <t xml:space="preserve">La política para la distribución del tiempo currícular es apropiada y se utiliza efectivamente, la revisa y  realiza los ajustes  pertinentes. </t>
  </si>
  <si>
    <t>Asignación académica, horarios de clase, cronograma de actividades, y circulares.</t>
  </si>
  <si>
    <t xml:space="preserve">La planeación de clases es reconocida como la estrategía institucional que posibilita establecer y aplicar  el conjunto ordenado y articulado de las actividades. Además está relacionado con el diseño curricular y el enfoque metodológico. </t>
  </si>
  <si>
    <t>PEI. Documentos y registro fotográfico planes y proyectos de área.</t>
  </si>
  <si>
    <t>En los estilos pedagógicos de aula se privilegia las perspectivas de docentes y estudiantes en la elección de contenidos y estrategias de enseñanza.</t>
  </si>
  <si>
    <t>SIEE. Actas de la Comisión de Evaluación y Promoción, de seguimiento académico y comportamental, de autoevaluación y coevaluación del comportamiento.</t>
  </si>
  <si>
    <t>La I.E revisa frecuentemente su sistema de seguimiento académico y realiza acciones para mejorarlo.</t>
  </si>
  <si>
    <t>La I.E realiza un seguimiento sistemático  de los resultados académicos  cuenta con indicadores y mecanismos claros  de retroalimentación para los estudiantes, padres de familia y prácticas docentes.</t>
  </si>
  <si>
    <t>La I.E reviisa y avalúa  periódicamente su política  de control y tratamiento  del ausentismo en función de los resultados de la misma e implementa las acciones pertinentes.</t>
  </si>
  <si>
    <t>Registros de asistencia. Formatos de remisión por ausentismos. Actas de Comisión de Evaluación y Promoción. Observador del estudiante.</t>
  </si>
  <si>
    <t>la institución revisa y evalúa periódicamente los efectos de las actividades de recuperación y sus mecanismos de implementación.</t>
  </si>
  <si>
    <t>Planes de Refuerzo y Nivelación  por período  y final.</t>
  </si>
  <si>
    <t>Redes sociales y plataformas institucionales. Base de Datos. Emisora Institucional.</t>
  </si>
  <si>
    <t>La institución tiene un plan
para realizar el seguimiento a
sus egresados, pero la información no es sistemática, ni permite el análisis para aportar al mejoramiento institucional.</t>
  </si>
  <si>
    <t>Documentos S.I.E.E, Manual de convivencia, Actas Consejo Académico, PTA, Comisión de Evaluación y Promoción, y de procesos de nivelación. Certificación de excelencia a los mejores estudiantes.Plataforma Web Colegios.</t>
  </si>
  <si>
    <t>documento Análisis de pruebas externas ,  formato asistencia a proyecto ICFES.</t>
  </si>
  <si>
    <t xml:space="preserve">Planes  de Refuerzo y Nivelación. </t>
  </si>
  <si>
    <t>La I.E, cuenta con programas de apoyo pedagógico a los casos de bajo rendimiento, así como los mecansimos de seguimiento, actividades institucionales y soporte interinstitucional.</t>
  </si>
  <si>
    <t>Archivo Planes de clase.</t>
  </si>
  <si>
    <t>El sistema de evaluación del rendimiento académico de la institución  se aplica permanente . Se hace seguimiento y se cuenta con un buen sistema de información. Además lo evalúa constantemente y lo ajusta de acuerdo con las necesidades de los estudiantes.</t>
  </si>
  <si>
    <t>La institución evalúa periódicamente la coherencia y la articulación de las opciones didácticas que utilizan en función del enfoque metodológico, las prácticas de aula de sus docentes, el P.E.I y el plan de estudios. Anualmente se realiza seguimiento y ajustes a los planes de área.</t>
  </si>
  <si>
    <t>Planes de área y de clase, Archivo  y documentos de los P.P.T</t>
  </si>
  <si>
    <t>El plan de estudios  es articulado y  coherente, además, cuenta con los mecansmos  de seguimiento y retroalimentación, a partir  de los cuales se mantienen su pertenencia, relevancia y calidad.</t>
  </si>
  <si>
    <t>Planes de área ajustados, plan de asignatura, proyectos de área, documentos de los proyectos transversales, Informe de las pruebas Icfes, saber, simulacros  y mallas curriculares</t>
  </si>
  <si>
    <t xml:space="preserve">La institución evalúa  periódicamente  la coherencia y la articulación  del enfoque metodológico con el P.E.I, el plan de mejoramiento  y las prácticas de aula de los docentes, con esta información se realizan los ajustes pertinentes. </t>
  </si>
  <si>
    <t>La I.E, evalúa periódicamente las horas efectivas de las clases recibidas por los estudiantes y toma medidas ante cualquier eventualidad que se presente.</t>
  </si>
  <si>
    <t>Documentos S.I.E.E y P.E.I. Plataforma Webcolegios.</t>
  </si>
  <si>
    <t>Pendones de la misión y visión en las aulas de clase, socialización con los estudiantes.</t>
  </si>
  <si>
    <t>Registro en el SIMAT. Carpetas de DUA y/o  PIAR</t>
  </si>
  <si>
    <t>Actas de reuniones con la comunidad de docentes durante las semanas de desarrollo institucional. Documentos PEI.</t>
  </si>
  <si>
    <t>Documeto Plan de mejoramiento institucional PMI, seguimiento y evaluación al PMI.</t>
  </si>
  <si>
    <t>El consejo de padres de familia solamente se reúne esporádicamente para trabajar
sobre los asuntos de su competencia. Requiere conformar la Asociación de padres con personería jurídica.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</si>
  <si>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</si>
  <si>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cuenta con una
política para identificar y divulgar las buenas prácticas pedagógicas, administrativas y culturales.</t>
  </si>
  <si>
    <t>Los criterios básicos sobre el manejo del establecimiento educativo y la atención a la diversidad fueron definidos de manera participativa y permiten el trabajo en equipo, pero no han sido evaluados para establecer su eficacia.</t>
  </si>
  <si>
    <t>Actas de los diversos equipos de trabajo institucional, gobierno escolar y proyectos transversales.</t>
  </si>
  <si>
    <t>La mayoría de planes, proyectos y acciones están articulados al planteamiento estratégico de la institución integrada e inclusiva y eventualmente se
trabaja en equipo para articular acciones. Requiere mejorar el trabajo articulado con las sedes.</t>
  </si>
  <si>
    <t>Documentos proyectos Transversalidad, PEI, SIEE, Manual de Convivencia, manual de Funciones.</t>
  </si>
  <si>
    <t>La estrategia pedagógica es coherente con la misión, la visión y los principios institucionales, y es aplicada de manera articulada en las diferentes sedes, niveles y grados. Requiere permanente evaluación y seguimiento.</t>
  </si>
  <si>
    <t>Documento PEI.</t>
  </si>
  <si>
    <t xml:space="preserve">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 </t>
  </si>
  <si>
    <t>La institución implementa un proceso de
autoevaluación integral que abarca las diferentes sedes, empleando instrumentos y procedimientos claros. Además, cuenta con la participación de los diferentes estamentos de la comunidad educativa.</t>
  </si>
  <si>
    <t xml:space="preserve">Protocolos de Evaluación del deseempeño a docentes vinculados según decreto 1278. Informe análisis de los resultados pruebas ICFES y SABER. </t>
  </si>
  <si>
    <t>Formato Excel de Autoevaluación institucionaln D01.03.F01 V.3.0</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</si>
  <si>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</si>
  <si>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miembros. Allí se toman decisiones sobre los procesos
pedagógicos y se hace seguimiento sistemático al plan de trabajo, para asegurar su cumplimiento.</t>
  </si>
  <si>
    <t>Actas reuniones ordinarias y extraordinarias del Consejo Académico.</t>
  </si>
  <si>
    <t>Actas reuniones ordinarias y extraordinarias del Consejo Directivo.</t>
  </si>
  <si>
    <t>La comisión de evaluación y promoción se
reúne oportunamente en el marco de la integración institucional, toma las decisiones pertinentes y apoya la definición de políticas institucionales de evaluación que favorece a la diversidad de la población. Requiere seguimiento y evaluación de sus acciones.</t>
  </si>
  <si>
    <t>Actas de reuniones por período de la comisión de Evaluación y promoción.</t>
  </si>
  <si>
    <t>El comité de convivencia se reúne periódicamente y es reconocido como la instancia encargada de analizar y plantear soluciones a los problemas de convivencia que se presentan en la institución. Requiere Evaluación y seguimiento de su plan de acción.</t>
  </si>
  <si>
    <t xml:space="preserve">Actas de runiones ordinarias y extraordinarias del comité de convivencia. </t>
  </si>
  <si>
    <t xml:space="preserve">El consejo estudiantil está conformado mediante elección democrática, pero no se reúne periódicamente para deliberar
y tomar las decisiones que le
corresponden.Requiere un plan de acción </t>
  </si>
  <si>
    <t>Acta y archivo fotográfico de la elección del Consejo Estudiantil.</t>
  </si>
  <si>
    <t xml:space="preserve">La institución cuenta con un
personero elegido democráticamente que representa a todas y todos los estudiantes
de todas las sedes, pero no es
tenido en cuenta en las decisiones, se desconoce su plan de acción. </t>
  </si>
  <si>
    <t>Acta y archivo fotográfico de la elección del personero estudiantil.</t>
  </si>
  <si>
    <t>Está conformada la asamblea
de padres de familia, a pesar de que se reúne periódicamente
requiere presentar temas de interés que permita su participación en la  deliberaración  y tomar decisiones sobre los temas de su competencia.</t>
  </si>
  <si>
    <t>Actas y formatos de asistencia a reuiniones por período con la Asamblea de padres.</t>
  </si>
  <si>
    <t>Acta de elección al Consejo de Padres.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</si>
  <si>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(emisora Colcaro), ajustados a las necesidades de la diversidad de la comunidad educativa. requiere evaluación y seguimiento y ampliar estrategias para la comunicación con las sedes.</t>
  </si>
  <si>
    <t>Emisora radial Colcaro, página facebook colcaro, whatsApp intitucionales, archivo documental de comunicaciones recibidas y enviadas a diveresos entes gubernamentales y no gubernamentales.</t>
  </si>
  <si>
    <t>Actas de los diversos equipos de trabajo y documentos PEI, Manual de Convivencia, SIEE , PPT. Trabajo social.</t>
  </si>
  <si>
    <t>resoluciones de reconocimiento por parte del consejo Directivo y Académico a estudiantes mejor ICFES, mejores pruebas SABER. Actas de izadas reconocimiento de los desempeños académicos de estudiantes y participación el actos culturales y semana Cultural.</t>
  </si>
  <si>
    <t>La institución cuenta con un
sistema de estímulos y reconocimientos a los logros de docentes y estudiantes que se aplica de manera coherente,
sistemática y organizada. Sin embargo requiere del reconocimiento de los docentes de las diversas sedes que estimule su labor. Requiere El intercambio de experiencias desarrolladas por los docentes de las diversad sedes que permita propiciar
acciones de mejoramiento conjunto.</t>
  </si>
  <si>
    <t xml:space="preserve">Archivo digital y en físico de los diversos proyectos transversales. </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</si>
  <si>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</si>
  <si>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archivo fotográfico y actas de izadas de bandra, actos culturales, olimpiadas de matemáticas, ferias, semana cultural.</t>
  </si>
  <si>
    <t>Las mayoría de las sedes poseen espacios amplios y suficientes, y éstos se encuentran con elementos mínimos de  dotación. Están organizados y decorados y señalizados, lo que propicia un buen ambiente para el aprendizaje y la convivencia de la diversidad de sus miembros; requiere adecuación para el acceso  de aquellos que requieren adaptaciones para su movilidad y ubicación en el espacio. Las
plantas físicas de las sedes con una jornada no son usadas fuera
de la jornada escolar ordinaria.</t>
  </si>
  <si>
    <t xml:space="preserve">Planos de cada sede. </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</si>
  <si>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</si>
  <si>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Actas de reunión en la Primera Asamblea, Actas e informe de las actividades desarrolladas durante la primera semana de clases. </t>
  </si>
  <si>
    <t>En todas las sedes de la institución se observan el entusiasmo y una elevada motivación hacia el aprendizaje, lo que se refleja en toda la comunidad educativa.</t>
  </si>
  <si>
    <t>Informes de los desempeños académicos de los estudiantes. Informe del índice de eficiencia interna. Archivo fotográfico Resultados e informes de la participación en diversos eventos académicos y culturales.</t>
  </si>
  <si>
    <t>La institución revisa periódicamente el manual de convivencia en relación con su papel en la gestión del clima institucional y orienta los ajustes y mejoramientos
al mismo.Requiere institucionalizar los protocolos de atención y mayor capacitación en temas de convivencia escolar.</t>
  </si>
  <si>
    <t>Documento manual de convivencia. Actas de reuniones del comité de Convivencia escolar. Actas de compromiso celebradas entre estudiante y padres de familia.</t>
  </si>
  <si>
    <t>La institución cuenta con una política y una
programación de actividades extracurriculares que propicia la participación de algunos grupos de estudiantes, permitiendo complementar la formación de los estudiantes en los aspectos académicos, sociales, artísticos, deportivos, emocionales,
éticos, etc.</t>
  </si>
  <si>
    <t>informes de actividades de Trabajo social, olimpiadas matemáticas, preparación para las pruebas SABER e ICFES.</t>
  </si>
  <si>
    <t>Convenios de cooperación con diversas entidades. Archivo fotográfico de capacitaciones.</t>
  </si>
  <si>
    <t>La institución cuenta con un programa  de promoción del bienestar de los estudiantes, con énfasis hacia aquellos que presentan más necesidades en situación de vulnerabilidad. Además, tiene el apoyo de otras entidades como Bienestar familiar, Save Children, policía de infancia y adolescencia, bomberos, SENA Programa de Alimentación escolar.</t>
  </si>
  <si>
    <t xml:space="preserve">La comunidad educativa reconoce y utiliza el comité de convivencia para identificar y mediar los conflictos. Las actividades programadas para fortalecer la convivencia cuentan con amplia participación de los distintos estamentos
de la comunidad educativa. </t>
  </si>
  <si>
    <t>Actas del Comité de Convivencia escolar, protocolos de atención, observadores, Plan de trabajo del programa de orientación escolar. Actas de visita y remisiones a entidades de apoyo.</t>
  </si>
  <si>
    <t>La institución utiliza mecanismos que combinan recursos internos y externos (apoyo de entidades gubernamentales de protección al menor)  para prevenir situaciones de riesgo y manejar los casos difíciles, en el marco de su política sobre este tema. Además, hace seguimiento periódico a los mismos.</t>
  </si>
  <si>
    <t>Actas del Comité de Convivencia escolar, protocolos de atención, observadores, Plan de trabajo del programa de orientación escolar. Actas de visita y remisiones a entidades de apoyo estatal.</t>
  </si>
  <si>
    <t>La institución realiza un intercambio muy ágil y fluido de información con las familias o acudientes en el marco de la política definida, lo que facilita la solución oportuna de los problemas.</t>
  </si>
  <si>
    <t>Actas y formato de asistencia de citación a padres de familia. Actas de compromiso de corresponsabilidad.Actas comité de Convivencia escolar. Actas de coordinación y citaciones.</t>
  </si>
  <si>
    <t>La institución está en continua comunicación con las autoridades educativas (S.E.D y S.E.M). De igual manera revisa y evalúa las políticas, procesos de comunicación e intercambio comunicativo, y con base en estos resultados, realiza los ajustes pertinentes.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</si>
  <si>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</si>
  <si>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Acuerdos de cooperación y alianzas con el SENA, Normal superior y empresas del sector.</t>
  </si>
  <si>
    <t>Las alianzas con el sector productivo tienen objetivos y metodologías claras para apoyar el desarrollo de competencias en los estudiantes y se promueven procesos de seguimiento y evaluación periódicos.</t>
  </si>
  <si>
    <t>oficios de comunicación a diversas autoridades educativas de la SED y Municipal. Registro documental en Plataforma Enjambre.</t>
  </si>
  <si>
    <t>Oficios de comunicación con el sector productivo cercano a las instalaciones para promover eventos y actividades culturales.</t>
  </si>
  <si>
    <t>La I.E cuenta con un proceso  de matrícula ágil y oportuno que tiene en cuenta las necesidades de los estudiantes y padres de familia, y que es reconocido por toda la comunidad educativa.</t>
  </si>
  <si>
    <t>La I.E, revisa periódicamente la calidad y disponibilidad del archivo académico y ajusta y mejora este sistema.</t>
  </si>
  <si>
    <t xml:space="preserve">La I.E revisa periódicamente el sistema de expedición de boletínes de calificaciones  e implementa acciones para ajustarlo y mejorarlo. </t>
  </si>
  <si>
    <t>Folios de matrícula, SIMAT</t>
  </si>
  <si>
    <t>Archivo de registros académicos. Uso de la plataforma Webcolegios.</t>
  </si>
  <si>
    <t>Boletínes de calificaciones  plataforma Webcolegios.</t>
  </si>
  <si>
    <t>Listado de necesidades por sedes. Actas Consejo Directivo</t>
  </si>
  <si>
    <t>Priorización de las necesidades de cada una de las sedes presupuesto e inversión. Actas del Consejo Directivo. Evidencias fotográficas de la ejecución de obras.</t>
  </si>
  <si>
    <t>La I.E revisa y evalúa periódicamente el plan de uso de cada uno de ,los espacios físicos y diseña acciones para optimizarlos.</t>
  </si>
  <si>
    <t>Actas Consejo Directivo. Evidencias fotográficas.</t>
  </si>
  <si>
    <t>Plan de Compras recursos para el aprendizaje. Actas Consejo Directivo.</t>
  </si>
  <si>
    <t>La I.E revisa y evalúa periódicamente  su proceso de adquisición y suministro de insumos en función de la propuesta pedagógica, y efectúa los ajustes necesarios para mejorarlo.</t>
  </si>
  <si>
    <t>La comunidad educativa conoce y adopta las medidas preventivas derivadas del conocimiento cabal del panorama de riesgos.</t>
  </si>
  <si>
    <t>La I.E  revisa periódicamente  el programa de mantenimiento de su planta física y realiza los ajustes pertinentes. Realizó convenio para mejoramiento de la infraestructura de los salones en deterioro con la gobernación.</t>
  </si>
  <si>
    <t xml:space="preserve"> La I.E revisa y evalúa  periódicamente  su programa de adecuación, accesibilidad y embellecimiento de su planta física  y sus resultados propician  acciones de mejoramiento. </t>
  </si>
  <si>
    <t>La I.E cuenta con un plan para la adquisición de los recursos para el aprendizaje, dirigidos a prevenir las barreras y potenciar la participación de los estudiantes.</t>
  </si>
  <si>
    <t>La I.E revisa y evalúa periódicamente su programa de mantenimiento preventivo y correctivo de los equipos y recursos para el aprendizaje y tiene en cuenta el grado de satisfacción de los usuarios para realizar ajustes al mismo.</t>
  </si>
  <si>
    <t>Panorama de riesgos. Documentos P.P.T Movilidad Segura.</t>
  </si>
  <si>
    <t>I nforme de ejecución del Presupuesto. Plan de Compras. Actas Consejo Directivo.</t>
  </si>
  <si>
    <t>Informe de Presupuesto. Plan de Compras. Actas Consejo Directivo.</t>
  </si>
  <si>
    <t>La I.E ofrece apoyos puntuales a los estudiantes que presentan bajo desempeño académico o con dificultades de interacción de acuerdo con sus requerimientos.</t>
  </si>
  <si>
    <t>Contrato Servicios Tienda Escolar. Plan Alimentación Escolar PAE.</t>
  </si>
  <si>
    <t>Planes de Refuerzo y Nivelación. Actas del Consejo Directivo, Actas del Comité de Convivencia Escolar.</t>
  </si>
  <si>
    <t>Hojas de vida, Asignación académica.</t>
  </si>
  <si>
    <t>Evidencias fotográficas.</t>
  </si>
  <si>
    <t>Reuniones convocadas por la Secretaria de Educación.</t>
  </si>
  <si>
    <t>La I.E revisa y evalúa continuamente sus criterios de asignación académica de los docentes y realiza los ajustes pertinentes a los mismos.</t>
  </si>
  <si>
    <t>Resolución de Asiganación Académica</t>
  </si>
  <si>
    <t>Actas de eventos realizados y registros fotográficos. Proyectos Pedagógicos Transversales.</t>
  </si>
  <si>
    <t>La I.E revisa continuamente el proceso de evaluación de docentes, directivos y personal administrativo, así como los resultados de las acciones de mejoramiento, con el fin de  ajustarlas y crear nuevos planes de incentivos, apoyo a la investigación, divulgación de buenas prácticas.</t>
  </si>
  <si>
    <t>La estrategia de reconocimiento  al personal vinculado es aplicada cabalmente y es parte fundamental de la cultura institucional.</t>
  </si>
  <si>
    <t>Cuadro de honor de los estudiantes, reconociento a estudiantes con mejores promedios.</t>
  </si>
  <si>
    <t>La I.E cuenta con una política de apoyo  la investigación y a la producción de materiales relacionados con la misma, además se han definido temas y áeras de interés en concordancia con el PEI.</t>
  </si>
  <si>
    <t>La I.E dispone de estrategias claras para la mediación y solución de conflictos y éstos se resuelven a través del diálogo y la negociación permanente. Esto contribuye a que exista un buen clima laboral.</t>
  </si>
  <si>
    <t>Actas del Comité de Convivencia Escolar.</t>
  </si>
  <si>
    <t>La I.E ha definido un programa de bienestar del personal vinculado, pero éste nos se  cumple totalmente o no abarca a todas las sedes, niveles o grados.</t>
  </si>
  <si>
    <t>Evidencias fotográficas de  algunas actividades de tipo social.</t>
  </si>
  <si>
    <t>La I.E revisa y evalúa continuamente  la definción de perfiles  y su uso en los procesos de selección, solicitud e inducción  del personal en función del plan de mejoramiento y de sus necesidades.</t>
  </si>
  <si>
    <t>Actas de inicio, Protocolos de Evaluación . Archivo físico y digital de evidencias.</t>
  </si>
  <si>
    <t>Equipo de investigación, con algunas acciones aisladas.</t>
  </si>
  <si>
    <t>Una parte el personal vinculado a la I.E, comparte la folosofía, principios, valores y objetivos y dedica algún tiempo a la realización de actividades relacionadascon estos aspectos.</t>
  </si>
  <si>
    <t>La I.E cuenta con lineamientos que permiten que sus integrantes opten por procesos de formación en coherencia con el P.E.I y con las necesaidades detectadas.</t>
  </si>
  <si>
    <t>La I.E tiene una estrategia organizada para la inducción y la acogida del personal nuevo, que incluye  el análisis del P.E.I y del plan de mejoramiento.</t>
  </si>
  <si>
    <t>La I.E evalúa periódicamente los procedimientos para la elaboración del presupuesto, de manera que se logre coordinar las necesidades de las distintas sedes y niveles.</t>
  </si>
  <si>
    <t>La contabilidad tiene todos los soportes , los informes financieros  se elaboran y se presentan dentro de los plazos establecidos por las normas y se usan para el control financiero.</t>
  </si>
  <si>
    <t>Informe de Contaduría. Actas del Consejo Directivo.</t>
  </si>
  <si>
    <t>Hay seguimiento y evaluación de los procesos de recaudo de ingresos y de realización de los gastos, dicha información retroalimenta la planeación financiera y apoya la toma de decisiones.</t>
  </si>
  <si>
    <t>Informe de Rendición de Cuentas.</t>
  </si>
  <si>
    <t>La I.E revisa y hace seguimiento a los resulatdos de los informes financieros , par que éstos  sean elemento clsve en el momento de planear acciones , tomar decisiones y evaluar los resultados de las mismas.</t>
  </si>
  <si>
    <t>Proceso de Rendición de Cuentas a la Comunidad Educativa.</t>
  </si>
  <si>
    <t>La I.E cuenta con la elaboración y ejecución de un presupuesto aprobado por el Consejo Directivo. Actas Consejo Directivo .</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</si>
  <si>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</si>
  <si>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La institución trabaja articuladamente para
diseñar y aplicar estrategias pedagógicas pertinentes que permitan integrar y atender las personas pertenecientes a grupos étnicos, y las dan a conocer a la comunidad.</t>
  </si>
  <si>
    <t>Documento PEI, Sistema de Evaluación de los estudiantes SIEE.</t>
  </si>
  <si>
    <t>Reporte del SIMAT. Carpetas de estudiantes en situación de vulnerabilidad e inclusión (adecuaciones curriculares DUA). Registro de matrícula.</t>
  </si>
  <si>
    <t>La institución conoce las características
de su entorno y procura dar respuestas a éstas mediante acciones que buscan
acercar los estudiantes a la institución,
en concordancia con
el PEI.</t>
  </si>
  <si>
    <t>documento Plan de estudios. Actas del gobierno escolar. Actas de los diversos órganos colegiados con participación del estudiantado (representantes de grado, personero estudiantil, contralor estudiantil)</t>
  </si>
  <si>
    <t>La institución se interesa de forma programática en la proyección personal y el futuro de sus estudiantes; este programa es conocido por la comunidad educativa, que lo apoya y enriquece.</t>
  </si>
  <si>
    <t>Documento Proyecto de vida. Oficios  con otras entidades para formación en valores y orientación psicológica (SENA, UNAD)</t>
  </si>
  <si>
    <t>La escuela de padres es un
programa pedagógico institucional
que orienta a los integrantes de la familia respecto de la mejor manera de ayudar a sus hijos en el desarrollo de competencias académicas o sociales y apoyar la institución en sus diferentes procesos. Requiere  vincular a los padres de familia a través de la realización de talleres de formación en temas acordes con aspectos académicos y de convivencia escolar.</t>
  </si>
  <si>
    <t>Actas de asistencia a reuniones con padres de familia. Plan de trabajo de la docente de apoyo pedagógico y el servicio de orientación escolar.</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</si>
  <si>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</si>
  <si>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Alianzas con entidades gubernamentales y no gubernamentales. Asistencia a eventos deportivos, culturales, olimpiadas, concurso oratoria.</t>
  </si>
  <si>
    <t>La institución tiene programas
que permiten que la comunidad
use algunos de sus recursos
físicos ( local para parqueadero, local para eventos adjunto a la sede Milanés); Requiere mejorar la planta física de algunas sedes y establecer alianzas para ofertar los espacios disponibles para programas y proyectos de formación.</t>
  </si>
  <si>
    <t xml:space="preserve">Contratos de alquiler locativo. </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</si>
  <si>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</si>
  <si>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Archivo documental del servicio social estudiantil. Alianzas con entidades.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</si>
  <si>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 Vinculación con sentido de pertenencia de los estudiantes a la semana cultural y otros eventos programados.</t>
  </si>
  <si>
    <t>Archivo fotográfico y documental de la participación de los estudiantes.</t>
  </si>
  <si>
    <t>La institución posee canales de comunicación
claros y abiertos que facilitan a los padres de
familia el conocimiento de sus derechos y deberes,
de manera que ellos se sienten miembros
legítimos de la asamblea y del consejo
de padres.</t>
  </si>
  <si>
    <t>Las familias participan de la dinámica
institucional a través de actividades y programas que tienen propósitos y estrategias claramente definidos en concordancia con el PEI y con los procesos institucionales. Estos
programas tienen en cuenta las necesidades y expectativas de la comunidad.</t>
  </si>
  <si>
    <t>Actas asamblea y Consejo de padres.</t>
  </si>
  <si>
    <t>fotos participación y asistencia de padres de familia a eventos y activividades culturales.</t>
  </si>
  <si>
    <t>La institución cuenta con programas
para la prevención de
riesgos físicos que hacen parte
de los proyectos transversales
(educación ambiental, por
ejemplo) y son coherentes con
el PEI. Requiere mejorar sectores locativos para prevenir riesgos físicos.</t>
  </si>
  <si>
    <t xml:space="preserve">Documentos proyecto de riesgos físicos </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</si>
  <si>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comunidad.Requiere mayor capacitación a estudiantes y padres de familia en temas relacionados con la prevención de riesgos psicosociales {consumo de sustancias psicoactivas, uso de vapeadores, consumo de alcohol, el bullying entre otros temas)</t>
  </si>
  <si>
    <t>Documento proyecto riesgos psicosociales.Actas y oficios enviados a entidades de apoyo.</t>
  </si>
  <si>
    <t>La institución cuenta con planes
de evacuación frente a desastres
naturales o similares y posee un sistema de monitoreode las condiciones mínimas de seguridad que verifica el estado
de su infraestructura y alerta
sobre posibles accidentes. Requiere programar simulaciones y el simulacro con estudiantesm docentes y administrativos. Requiere asignación de recursos y realizar talleres de capacitación.</t>
  </si>
  <si>
    <t>documento proyecto prevención de desastres.Cronograma y plan de acción.</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</si>
  <si>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</si>
  <si>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</si>
  <si>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</si>
  <si>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institución tiene una estrategia articulada para promover inclusión de personas de diferentes grupos poblacionales o diversidad cultural,
que es conocida por todos los
estamentos de la comunidad
educativa para direccionar las
acciones en este sentido. Requiere se cuenta con la formación, capacitación y Acompañamiento especiallizado para el diseño del DUA y el PIAR.</t>
  </si>
  <si>
    <t>Direccionamiento Estratégico: componente (Política de inclusión de personas de diferentes grupos poblacionales o diversidad cultural)Requiere se cuenta con la formación, capacitación y Acompañamiento especiallizado para el diseño del DUA y el PIAR. En Gestión estratégica (articulación de planes y proyectos que involucren a las sedes de la primaria); fortalecer en el gobiernos escolar, con planes de acción y acompañamiento a Consejo, personero, Asamblea de padres y consejo de padres.</t>
  </si>
  <si>
    <t>En cultura institucional requiere mejorar en reconocimiento de logros y divulgación de buenas prácticas.</t>
  </si>
  <si>
    <t xml:space="preserve"> Direccionamiento Estratégico hay divulgación y apropiación de la misión, visión, principios y metas institucionales, así como el conocimiento y  la apropiación del direccionamiento. En la gestión estratégica existe liderazgo, coherencia con la estrategia pedagógica,uso de los resultados de las evaluaciones internas y externas para la elaboració de planes de mejoramiento, asi como procesos de autoevaluación. En cuanto a gobierno escolar hay fortaleza en los órganos colegiados Consejo Directivo, académico, comisión de evaluación y comité de convivencia escolar para la atención de casos.</t>
  </si>
  <si>
    <t>Los proceso apoyo a la gestión académica y administración de la planta física en todos sus componentes se encuentran en apropiación y mejoramiento continuo.</t>
  </si>
  <si>
    <t>La I.E cuenta con programas definidos para algunos servicios  complementarios, y los presta con regularidad necesarios para atender  los requerimientos del estudiantado. Requiere control de calidad a los programas que ofrece como el PAE.</t>
  </si>
  <si>
    <t>En talento humano fortalecer: formación y capacitación, pertenencia del personal vinculado, apoyo a la investigación y bienestar del talento humano.</t>
  </si>
  <si>
    <t>Proyección a la comunidad en los componentes escuela de padres (Requiere  vincular a los padres de familia a través de la realización de talleres de formación en temas acordes con aspectos académicos y de convivencia escolar). Uso de la planta física (Requiere mejorar la planta física de algunas sedes y establecer alianzas para ofertar los espacios disponibles para programas y proyectos de formación)</t>
  </si>
  <si>
    <t>En el proceso y componente prevención de riesgos (Requiere mayor capacitación a estudiantes y padres de familia en temas relacionados con la prevención de riesgos psicosociales consumo de sustancias psicoactivas, uso de vapeadores, consumo de alcohol, el bullying entre otros temas)</t>
  </si>
  <si>
    <t xml:space="preserve">Hay fortaleza en el  proceso  Talento Humano: en perfiles, inducción, asignación académica, evaluación del desempeño, convivencia y manejo de conflictos. El proceso apoyo financiero y contable se encuentra en mejoramiento continuo </t>
  </si>
  <si>
    <t xml:space="preserve">En el Proceso seguimiento académico, componente  seguimiento a los egresados, La institución tiene un plan
para realizar el seguimiento a
sus egresados, pero la información no es sistemática, ni permite el análisis para aportar al mejoramiento institucional. </t>
  </si>
  <si>
    <t>En Seguimiento académico sus componentes se encuentran en apropiacion  y mejoramiento continuo en cuanto a uso de la información de los resultados académicos evaluaciones externas, asistencia y actividades de recuperación permitiendo su análisis y elaboración de planes de mejoramiento.</t>
  </si>
  <si>
    <t xml:space="preserve">En el proceso diseño pedagógico y gestión de aula todos sus componentes se encuentran en apropiación y mejoramiento continuo. </t>
  </si>
  <si>
    <t>llain2903@hotmail.com</t>
  </si>
  <si>
    <t>Requiere fortalecer el proceso administración de servicios complementarios, Requiere control de calidad o veeduría a los programas que ofrece como el PAE. De igual manera, apoyo a estudiantes con bajo desempeño e interacción que se encuentran valorados en pertinencia.</t>
  </si>
  <si>
    <t>Proceso accesibilidad: Atención educativa a grupos poblacionales o en situación de vulnerabilidad que experimentan barreras al aprendizaje y la participación  trabajando  conjuntamente para diseñar
modelos pedagógicos flexibles que permitan la inclusión. El componente Atención educativa a estudiantes pertenecientes a grupos étnicos y proyectos de vida se encuetran en apropiación.</t>
  </si>
  <si>
    <t>Proceso accesibilidad requiere fortalecer necesidades y expectativas de los estudiantes.</t>
  </si>
  <si>
    <t>En el proceso proyección a la comunidad se encuentra en apropiación oferta de servicios a la comunidad y servicio social estudiantil en alianza con otras instituciones para la formación de valores e interacción con la comunidad. Todo el proceso de participación y convivencia  sus componentes se encuentran en apropiación como es participación de los estudiantes, asamblea y consejo de padres y participación de las familias.</t>
  </si>
  <si>
    <t>En cultura institucional existen mecanismos de comunicación y excelente trabajo en equipo. En el proceso Clima escolar y relaciones con el entorno todos sus componentes se encuentran en apropiación y mejoramiento continuo.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</si>
</sst>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374656832"/>
        <c:axId val="177011400"/>
        <c:axId val="0"/>
      </c:bar3DChart>
      <c:catAx>
        <c:axId val="37465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7011400"/>
        <c:crosses val="autoZero"/>
        <c:auto val="1"/>
        <c:lblAlgn val="ctr"/>
        <c:lblOffset val="100"/>
        <c:noMultiLvlLbl val="0"/>
      </c:catAx>
      <c:valAx>
        <c:axId val="177011400"/>
        <c:scaling>
          <c:orientation val="minMax"/>
        </c:scaling>
        <c:delete val="1"/>
        <c:axPos val="l"/>
        <c:numFmt formatCode="0%" sourceLinked="1"/>
        <c:majorTickMark val="out"/>
        <c:minorTickMark val="none"/>
        <c:tickLblPos val="nextTo"/>
        <c:crossAx val="374656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379146216"/>
        <c:axId val="379145824"/>
      </c:lineChart>
      <c:catAx>
        <c:axId val="37914621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379145824"/>
        <c:crosses val="autoZero"/>
        <c:auto val="1"/>
        <c:lblAlgn val="ctr"/>
        <c:lblOffset val="100"/>
        <c:noMultiLvlLbl val="0"/>
      </c:catAx>
      <c:valAx>
        <c:axId val="379145824"/>
        <c:scaling>
          <c:orientation val="minMax"/>
        </c:scaling>
        <c:delete val="1"/>
        <c:axPos val="l"/>
        <c:numFmt formatCode="0%" sourceLinked="1"/>
        <c:majorTickMark val="out"/>
        <c:minorTickMark val="none"/>
        <c:tickLblPos val="nextTo"/>
        <c:crossAx val="37914621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C80-4401-B1E6-4C15D989B3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C80-4401-B1E6-4C15D989B3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C80-4401-B1E6-4C15D989B3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C80-4401-B1E6-4C15D989B3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C80-4401-B1E6-4C15D989B3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C80-4401-B1E6-4C15D989B3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C80-4401-B1E6-4C15D989B3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C80-4401-B1E6-4C15D989B3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C80-4401-B1E6-4C15D989B3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C80-4401-B1E6-4C15D989B3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379140336"/>
        <c:axId val="379140728"/>
      </c:lineChart>
      <c:catAx>
        <c:axId val="379140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9140728"/>
        <c:crosses val="autoZero"/>
        <c:auto val="1"/>
        <c:lblAlgn val="ctr"/>
        <c:lblOffset val="100"/>
        <c:noMultiLvlLbl val="0"/>
      </c:catAx>
      <c:valAx>
        <c:axId val="379140728"/>
        <c:scaling>
          <c:orientation val="minMax"/>
        </c:scaling>
        <c:delete val="1"/>
        <c:axPos val="l"/>
        <c:numFmt formatCode="0%" sourceLinked="1"/>
        <c:majorTickMark val="out"/>
        <c:minorTickMark val="none"/>
        <c:tickLblPos val="nextTo"/>
        <c:crossAx val="379140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379146608"/>
        <c:axId val="379150528"/>
      </c:lineChart>
      <c:catAx>
        <c:axId val="379146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9150528"/>
        <c:crosses val="autoZero"/>
        <c:auto val="1"/>
        <c:lblAlgn val="ctr"/>
        <c:lblOffset val="100"/>
        <c:noMultiLvlLbl val="0"/>
      </c:catAx>
      <c:valAx>
        <c:axId val="379150528"/>
        <c:scaling>
          <c:orientation val="minMax"/>
        </c:scaling>
        <c:delete val="1"/>
        <c:axPos val="l"/>
        <c:numFmt formatCode="0%" sourceLinked="1"/>
        <c:majorTickMark val="out"/>
        <c:minorTickMark val="none"/>
        <c:tickLblPos val="nextTo"/>
        <c:crossAx val="3791466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379143472"/>
        <c:axId val="379147784"/>
        <c:axId val="0"/>
      </c:bar3DChart>
      <c:catAx>
        <c:axId val="379143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47784"/>
        <c:crosses val="autoZero"/>
        <c:auto val="1"/>
        <c:lblAlgn val="ctr"/>
        <c:lblOffset val="100"/>
        <c:noMultiLvlLbl val="0"/>
      </c:catAx>
      <c:valAx>
        <c:axId val="379147784"/>
        <c:scaling>
          <c:orientation val="minMax"/>
        </c:scaling>
        <c:delete val="1"/>
        <c:axPos val="l"/>
        <c:numFmt formatCode="0%" sourceLinked="1"/>
        <c:majorTickMark val="out"/>
        <c:minorTickMark val="none"/>
        <c:tickLblPos val="nextTo"/>
        <c:crossAx val="379143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379144648"/>
        <c:axId val="379141120"/>
        <c:axId val="0"/>
      </c:bar3DChart>
      <c:catAx>
        <c:axId val="379144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41120"/>
        <c:crosses val="autoZero"/>
        <c:auto val="1"/>
        <c:lblAlgn val="ctr"/>
        <c:lblOffset val="100"/>
        <c:noMultiLvlLbl val="0"/>
      </c:catAx>
      <c:valAx>
        <c:axId val="379141120"/>
        <c:scaling>
          <c:orientation val="minMax"/>
        </c:scaling>
        <c:delete val="1"/>
        <c:axPos val="l"/>
        <c:numFmt formatCode="0%" sourceLinked="1"/>
        <c:majorTickMark val="out"/>
        <c:minorTickMark val="none"/>
        <c:tickLblPos val="nextTo"/>
        <c:crossAx val="379144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379147000"/>
        <c:axId val="379145040"/>
        <c:axId val="0"/>
      </c:bar3DChart>
      <c:catAx>
        <c:axId val="379147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45040"/>
        <c:crosses val="autoZero"/>
        <c:auto val="1"/>
        <c:lblAlgn val="ctr"/>
        <c:lblOffset val="100"/>
        <c:noMultiLvlLbl val="0"/>
      </c:catAx>
      <c:valAx>
        <c:axId val="379145040"/>
        <c:scaling>
          <c:orientation val="minMax"/>
        </c:scaling>
        <c:delete val="1"/>
        <c:axPos val="l"/>
        <c:numFmt formatCode="0%" sourceLinked="1"/>
        <c:majorTickMark val="out"/>
        <c:minorTickMark val="none"/>
        <c:tickLblPos val="nextTo"/>
        <c:crossAx val="379147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379145432"/>
        <c:axId val="379147392"/>
      </c:lineChart>
      <c:catAx>
        <c:axId val="379145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9147392"/>
        <c:crosses val="autoZero"/>
        <c:auto val="1"/>
        <c:lblAlgn val="ctr"/>
        <c:lblOffset val="100"/>
        <c:noMultiLvlLbl val="0"/>
      </c:catAx>
      <c:valAx>
        <c:axId val="379147392"/>
        <c:scaling>
          <c:orientation val="minMax"/>
        </c:scaling>
        <c:delete val="1"/>
        <c:axPos val="l"/>
        <c:numFmt formatCode="0%" sourceLinked="1"/>
        <c:majorTickMark val="out"/>
        <c:minorTickMark val="none"/>
        <c:tickLblPos val="nextTo"/>
        <c:crossAx val="3791454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379149744"/>
        <c:axId val="379141512"/>
        <c:axId val="0"/>
      </c:bar3DChart>
      <c:catAx>
        <c:axId val="37914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41512"/>
        <c:crosses val="autoZero"/>
        <c:auto val="1"/>
        <c:lblAlgn val="ctr"/>
        <c:lblOffset val="100"/>
        <c:noMultiLvlLbl val="0"/>
      </c:catAx>
      <c:valAx>
        <c:axId val="379141512"/>
        <c:scaling>
          <c:orientation val="minMax"/>
        </c:scaling>
        <c:delete val="1"/>
        <c:axPos val="l"/>
        <c:numFmt formatCode="0%" sourceLinked="1"/>
        <c:majorTickMark val="out"/>
        <c:minorTickMark val="none"/>
        <c:tickLblPos val="nextTo"/>
        <c:crossAx val="379149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379148568"/>
        <c:axId val="379141904"/>
        <c:axId val="0"/>
      </c:bar3DChart>
      <c:catAx>
        <c:axId val="379148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41904"/>
        <c:crosses val="autoZero"/>
        <c:auto val="1"/>
        <c:lblAlgn val="ctr"/>
        <c:lblOffset val="100"/>
        <c:noMultiLvlLbl val="0"/>
      </c:catAx>
      <c:valAx>
        <c:axId val="379141904"/>
        <c:scaling>
          <c:orientation val="minMax"/>
        </c:scaling>
        <c:delete val="1"/>
        <c:axPos val="l"/>
        <c:numFmt formatCode="0%" sourceLinked="1"/>
        <c:majorTickMark val="out"/>
        <c:minorTickMark val="none"/>
        <c:tickLblPos val="nextTo"/>
        <c:crossAx val="379148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379142688"/>
        <c:axId val="379152488"/>
        <c:axId val="0"/>
      </c:bar3DChart>
      <c:catAx>
        <c:axId val="37914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52488"/>
        <c:crosses val="autoZero"/>
        <c:auto val="1"/>
        <c:lblAlgn val="ctr"/>
        <c:lblOffset val="100"/>
        <c:noMultiLvlLbl val="0"/>
      </c:catAx>
      <c:valAx>
        <c:axId val="379152488"/>
        <c:scaling>
          <c:orientation val="minMax"/>
        </c:scaling>
        <c:delete val="1"/>
        <c:axPos val="l"/>
        <c:numFmt formatCode="0%" sourceLinked="1"/>
        <c:majorTickMark val="out"/>
        <c:minorTickMark val="none"/>
        <c:tickLblPos val="nextTo"/>
        <c:crossAx val="379142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33100280"/>
        <c:axId val="379168560"/>
        <c:axId val="0"/>
      </c:bar3DChart>
      <c:catAx>
        <c:axId val="233100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68560"/>
        <c:crosses val="autoZero"/>
        <c:auto val="1"/>
        <c:lblAlgn val="ctr"/>
        <c:lblOffset val="100"/>
        <c:noMultiLvlLbl val="0"/>
      </c:catAx>
      <c:valAx>
        <c:axId val="379168560"/>
        <c:scaling>
          <c:orientation val="minMax"/>
        </c:scaling>
        <c:delete val="1"/>
        <c:axPos val="l"/>
        <c:numFmt formatCode="0%" sourceLinked="1"/>
        <c:majorTickMark val="out"/>
        <c:minorTickMark val="none"/>
        <c:tickLblPos val="nextTo"/>
        <c:crossAx val="233100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488-45E8-B426-56BAA5EF8CE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488-45E8-B426-56BAA5EF8C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488-45E8-B426-56BAA5EF8CE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488-45E8-B426-56BAA5EF8CE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488-45E8-B426-56BAA5EF8CE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488-45E8-B426-56BAA5EF8C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488-45E8-B426-56BAA5EF8CE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488-45E8-B426-56BAA5EF8CE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488-45E8-B426-56BAA5EF8CE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488-45E8-B426-56BAA5EF8C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379151704"/>
        <c:axId val="379153272"/>
      </c:lineChart>
      <c:catAx>
        <c:axId val="379151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9153272"/>
        <c:crosses val="autoZero"/>
        <c:auto val="1"/>
        <c:lblAlgn val="ctr"/>
        <c:lblOffset val="100"/>
        <c:noMultiLvlLbl val="0"/>
      </c:catAx>
      <c:valAx>
        <c:axId val="379153272"/>
        <c:scaling>
          <c:orientation val="minMax"/>
        </c:scaling>
        <c:delete val="1"/>
        <c:axPos val="l"/>
        <c:numFmt formatCode="0%" sourceLinked="1"/>
        <c:majorTickMark val="out"/>
        <c:minorTickMark val="none"/>
        <c:tickLblPos val="nextTo"/>
        <c:crossAx val="3791517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379161504"/>
        <c:axId val="379155624"/>
        <c:axId val="0"/>
      </c:bar3DChart>
      <c:catAx>
        <c:axId val="37916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55624"/>
        <c:crosses val="autoZero"/>
        <c:auto val="1"/>
        <c:lblAlgn val="ctr"/>
        <c:lblOffset val="100"/>
        <c:noMultiLvlLbl val="0"/>
      </c:catAx>
      <c:valAx>
        <c:axId val="379155624"/>
        <c:scaling>
          <c:orientation val="minMax"/>
        </c:scaling>
        <c:delete val="1"/>
        <c:axPos val="l"/>
        <c:numFmt formatCode="0%" sourceLinked="1"/>
        <c:majorTickMark val="out"/>
        <c:minorTickMark val="none"/>
        <c:tickLblPos val="nextTo"/>
        <c:crossAx val="37916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379155232"/>
        <c:axId val="379157584"/>
        <c:axId val="0"/>
      </c:bar3DChart>
      <c:catAx>
        <c:axId val="379155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57584"/>
        <c:crosses val="autoZero"/>
        <c:auto val="1"/>
        <c:lblAlgn val="ctr"/>
        <c:lblOffset val="100"/>
        <c:noMultiLvlLbl val="0"/>
      </c:catAx>
      <c:valAx>
        <c:axId val="379157584"/>
        <c:scaling>
          <c:orientation val="minMax"/>
        </c:scaling>
        <c:delete val="1"/>
        <c:axPos val="l"/>
        <c:numFmt formatCode="0%" sourceLinked="1"/>
        <c:majorTickMark val="out"/>
        <c:minorTickMark val="none"/>
        <c:tickLblPos val="nextTo"/>
        <c:crossAx val="379155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379161896"/>
        <c:axId val="379152880"/>
        <c:axId val="0"/>
      </c:bar3DChart>
      <c:catAx>
        <c:axId val="379161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52880"/>
        <c:crosses val="autoZero"/>
        <c:auto val="1"/>
        <c:lblAlgn val="ctr"/>
        <c:lblOffset val="100"/>
        <c:noMultiLvlLbl val="0"/>
      </c:catAx>
      <c:valAx>
        <c:axId val="379152880"/>
        <c:scaling>
          <c:orientation val="minMax"/>
        </c:scaling>
        <c:delete val="1"/>
        <c:axPos val="l"/>
        <c:numFmt formatCode="0%" sourceLinked="1"/>
        <c:majorTickMark val="out"/>
        <c:minorTickMark val="none"/>
        <c:tickLblPos val="nextTo"/>
        <c:crossAx val="379161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210-4607-A927-7AA5E872C5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210-4607-A927-7AA5E872C5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210-4607-A927-7AA5E872C5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210-4607-A927-7AA5E872C53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210-4607-A927-7AA5E872C53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210-4607-A927-7AA5E872C5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210-4607-A927-7AA5E872C53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210-4607-A927-7AA5E872C53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210-4607-A927-7AA5E872C53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210-4607-A927-7AA5E872C5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379153664"/>
        <c:axId val="379157976"/>
      </c:lineChart>
      <c:catAx>
        <c:axId val="379153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79157976"/>
        <c:crosses val="autoZero"/>
        <c:auto val="1"/>
        <c:lblAlgn val="ctr"/>
        <c:lblOffset val="100"/>
        <c:noMultiLvlLbl val="0"/>
      </c:catAx>
      <c:valAx>
        <c:axId val="379157976"/>
        <c:scaling>
          <c:orientation val="minMax"/>
        </c:scaling>
        <c:delete val="1"/>
        <c:axPos val="l"/>
        <c:numFmt formatCode="0%" sourceLinked="1"/>
        <c:majorTickMark val="out"/>
        <c:minorTickMark val="none"/>
        <c:tickLblPos val="nextTo"/>
        <c:crossAx val="3791536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379158368"/>
        <c:axId val="379163072"/>
        <c:axId val="0"/>
      </c:bar3DChart>
      <c:catAx>
        <c:axId val="379158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163072"/>
        <c:crosses val="autoZero"/>
        <c:auto val="1"/>
        <c:lblAlgn val="ctr"/>
        <c:lblOffset val="100"/>
        <c:noMultiLvlLbl val="0"/>
      </c:catAx>
      <c:valAx>
        <c:axId val="379163072"/>
        <c:scaling>
          <c:orientation val="minMax"/>
        </c:scaling>
        <c:delete val="1"/>
        <c:axPos val="l"/>
        <c:numFmt formatCode="0%" sourceLinked="1"/>
        <c:majorTickMark val="out"/>
        <c:minorTickMark val="none"/>
        <c:tickLblPos val="nextTo"/>
        <c:crossAx val="379158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379154840"/>
        <c:axId val="379160328"/>
        <c:axId val="0"/>
      </c:bar3DChart>
      <c:catAx>
        <c:axId val="379154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160328"/>
        <c:crosses val="autoZero"/>
        <c:auto val="1"/>
        <c:lblAlgn val="ctr"/>
        <c:lblOffset val="100"/>
        <c:noMultiLvlLbl val="0"/>
      </c:catAx>
      <c:valAx>
        <c:axId val="379160328"/>
        <c:scaling>
          <c:orientation val="minMax"/>
        </c:scaling>
        <c:delete val="1"/>
        <c:axPos val="l"/>
        <c:numFmt formatCode="0%" sourceLinked="1"/>
        <c:majorTickMark val="out"/>
        <c:minorTickMark val="none"/>
        <c:tickLblPos val="nextTo"/>
        <c:crossAx val="379154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379150920"/>
        <c:axId val="379161112"/>
        <c:axId val="0"/>
      </c:bar3DChart>
      <c:catAx>
        <c:axId val="379150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161112"/>
        <c:crosses val="autoZero"/>
        <c:auto val="1"/>
        <c:lblAlgn val="ctr"/>
        <c:lblOffset val="100"/>
        <c:noMultiLvlLbl val="0"/>
      </c:catAx>
      <c:valAx>
        <c:axId val="379161112"/>
        <c:scaling>
          <c:orientation val="minMax"/>
        </c:scaling>
        <c:delete val="1"/>
        <c:axPos val="l"/>
        <c:numFmt formatCode="0%" sourceLinked="1"/>
        <c:majorTickMark val="out"/>
        <c:minorTickMark val="none"/>
        <c:tickLblPos val="nextTo"/>
        <c:crossAx val="379150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379156016"/>
        <c:axId val="379156408"/>
        <c:axId val="0"/>
      </c:bar3DChart>
      <c:catAx>
        <c:axId val="379156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156408"/>
        <c:crosses val="autoZero"/>
        <c:auto val="1"/>
        <c:lblAlgn val="ctr"/>
        <c:lblOffset val="100"/>
        <c:noMultiLvlLbl val="0"/>
      </c:catAx>
      <c:valAx>
        <c:axId val="379156408"/>
        <c:scaling>
          <c:orientation val="minMax"/>
        </c:scaling>
        <c:delete val="1"/>
        <c:axPos val="l"/>
        <c:numFmt formatCode="0%" sourceLinked="1"/>
        <c:majorTickMark val="out"/>
        <c:minorTickMark val="none"/>
        <c:tickLblPos val="nextTo"/>
        <c:crossAx val="379156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379159152"/>
        <c:axId val="379162680"/>
        <c:axId val="0"/>
      </c:bar3DChart>
      <c:catAx>
        <c:axId val="379159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79162680"/>
        <c:crosses val="autoZero"/>
        <c:auto val="1"/>
        <c:lblAlgn val="ctr"/>
        <c:lblOffset val="100"/>
        <c:noMultiLvlLbl val="0"/>
      </c:catAx>
      <c:valAx>
        <c:axId val="379162680"/>
        <c:scaling>
          <c:orientation val="minMax"/>
        </c:scaling>
        <c:delete val="1"/>
        <c:axPos val="l"/>
        <c:numFmt formatCode="0%" sourceLinked="1"/>
        <c:majorTickMark val="out"/>
        <c:minorTickMark val="none"/>
        <c:tickLblPos val="nextTo"/>
        <c:crossAx val="37915915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79166600"/>
        <c:axId val="379164640"/>
        <c:axId val="0"/>
      </c:bar3DChart>
      <c:catAx>
        <c:axId val="379166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64640"/>
        <c:crosses val="autoZero"/>
        <c:auto val="1"/>
        <c:lblAlgn val="ctr"/>
        <c:lblOffset val="100"/>
        <c:noMultiLvlLbl val="0"/>
      </c:catAx>
      <c:valAx>
        <c:axId val="379164640"/>
        <c:scaling>
          <c:orientation val="minMax"/>
        </c:scaling>
        <c:delete val="1"/>
        <c:axPos val="l"/>
        <c:numFmt formatCode="0%" sourceLinked="1"/>
        <c:majorTickMark val="out"/>
        <c:minorTickMark val="none"/>
        <c:tickLblPos val="nextTo"/>
        <c:crossAx val="379166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381008400"/>
        <c:axId val="381011536"/>
        <c:axId val="0"/>
      </c:bar3DChart>
      <c:catAx>
        <c:axId val="381008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1011536"/>
        <c:crosses val="autoZero"/>
        <c:auto val="1"/>
        <c:lblAlgn val="ctr"/>
        <c:lblOffset val="100"/>
        <c:noMultiLvlLbl val="0"/>
      </c:catAx>
      <c:valAx>
        <c:axId val="381011536"/>
        <c:scaling>
          <c:orientation val="minMax"/>
        </c:scaling>
        <c:delete val="1"/>
        <c:axPos val="l"/>
        <c:numFmt formatCode="0%" sourceLinked="1"/>
        <c:majorTickMark val="out"/>
        <c:minorTickMark val="none"/>
        <c:tickLblPos val="nextTo"/>
        <c:crossAx val="381008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381013496"/>
        <c:axId val="381009576"/>
        <c:axId val="0"/>
      </c:bar3DChart>
      <c:catAx>
        <c:axId val="381013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09576"/>
        <c:crosses val="autoZero"/>
        <c:auto val="1"/>
        <c:lblAlgn val="ctr"/>
        <c:lblOffset val="100"/>
        <c:noMultiLvlLbl val="0"/>
      </c:catAx>
      <c:valAx>
        <c:axId val="381009576"/>
        <c:scaling>
          <c:orientation val="minMax"/>
        </c:scaling>
        <c:delete val="1"/>
        <c:axPos val="l"/>
        <c:numFmt formatCode="0%" sourceLinked="1"/>
        <c:majorTickMark val="out"/>
        <c:minorTickMark val="none"/>
        <c:tickLblPos val="nextTo"/>
        <c:crossAx val="381013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81008792"/>
        <c:axId val="381007224"/>
        <c:axId val="0"/>
      </c:bar3DChart>
      <c:catAx>
        <c:axId val="381008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07224"/>
        <c:crosses val="autoZero"/>
        <c:auto val="1"/>
        <c:lblAlgn val="ctr"/>
        <c:lblOffset val="100"/>
        <c:noMultiLvlLbl val="0"/>
      </c:catAx>
      <c:valAx>
        <c:axId val="381007224"/>
        <c:scaling>
          <c:orientation val="minMax"/>
        </c:scaling>
        <c:delete val="1"/>
        <c:axPos val="l"/>
        <c:numFmt formatCode="0%" sourceLinked="1"/>
        <c:majorTickMark val="out"/>
        <c:minorTickMark val="none"/>
        <c:tickLblPos val="nextTo"/>
        <c:crossAx val="381008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81009968"/>
        <c:axId val="381008008"/>
        <c:axId val="0"/>
      </c:bar3DChart>
      <c:catAx>
        <c:axId val="381009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08008"/>
        <c:crosses val="autoZero"/>
        <c:auto val="1"/>
        <c:lblAlgn val="ctr"/>
        <c:lblOffset val="100"/>
        <c:noMultiLvlLbl val="0"/>
      </c:catAx>
      <c:valAx>
        <c:axId val="381008008"/>
        <c:scaling>
          <c:orientation val="minMax"/>
        </c:scaling>
        <c:delete val="1"/>
        <c:axPos val="l"/>
        <c:numFmt formatCode="0%" sourceLinked="1"/>
        <c:majorTickMark val="out"/>
        <c:minorTickMark val="none"/>
        <c:tickLblPos val="nextTo"/>
        <c:crossAx val="381009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81011144"/>
        <c:axId val="381012712"/>
        <c:axId val="0"/>
      </c:bar3DChart>
      <c:catAx>
        <c:axId val="381011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12712"/>
        <c:crosses val="autoZero"/>
        <c:auto val="1"/>
        <c:lblAlgn val="ctr"/>
        <c:lblOffset val="100"/>
        <c:noMultiLvlLbl val="0"/>
      </c:catAx>
      <c:valAx>
        <c:axId val="381012712"/>
        <c:scaling>
          <c:orientation val="minMax"/>
        </c:scaling>
        <c:delete val="1"/>
        <c:axPos val="l"/>
        <c:numFmt formatCode="0%" sourceLinked="1"/>
        <c:majorTickMark val="out"/>
        <c:minorTickMark val="none"/>
        <c:tickLblPos val="nextTo"/>
        <c:crossAx val="381011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381010360"/>
        <c:axId val="381010752"/>
        <c:axId val="0"/>
      </c:bar3DChart>
      <c:catAx>
        <c:axId val="381010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10752"/>
        <c:crosses val="autoZero"/>
        <c:auto val="1"/>
        <c:lblAlgn val="ctr"/>
        <c:lblOffset val="100"/>
        <c:noMultiLvlLbl val="0"/>
      </c:catAx>
      <c:valAx>
        <c:axId val="381010752"/>
        <c:scaling>
          <c:orientation val="minMax"/>
        </c:scaling>
        <c:delete val="1"/>
        <c:axPos val="l"/>
        <c:numFmt formatCode="0%" sourceLinked="1"/>
        <c:majorTickMark val="out"/>
        <c:minorTickMark val="none"/>
        <c:tickLblPos val="nextTo"/>
        <c:crossAx val="381010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380986056"/>
        <c:axId val="380989976"/>
        <c:axId val="0"/>
      </c:bar3DChart>
      <c:catAx>
        <c:axId val="380986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89976"/>
        <c:crosses val="autoZero"/>
        <c:auto val="1"/>
        <c:lblAlgn val="ctr"/>
        <c:lblOffset val="100"/>
        <c:noMultiLvlLbl val="0"/>
      </c:catAx>
      <c:valAx>
        <c:axId val="380989976"/>
        <c:scaling>
          <c:orientation val="minMax"/>
        </c:scaling>
        <c:delete val="1"/>
        <c:axPos val="l"/>
        <c:numFmt formatCode="0%" sourceLinked="1"/>
        <c:majorTickMark val="out"/>
        <c:minorTickMark val="none"/>
        <c:tickLblPos val="nextTo"/>
        <c:crossAx val="380986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380993112"/>
        <c:axId val="380991544"/>
        <c:axId val="0"/>
      </c:bar3DChart>
      <c:catAx>
        <c:axId val="380993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91544"/>
        <c:crosses val="autoZero"/>
        <c:auto val="1"/>
        <c:lblAlgn val="ctr"/>
        <c:lblOffset val="100"/>
        <c:noMultiLvlLbl val="0"/>
      </c:catAx>
      <c:valAx>
        <c:axId val="380991544"/>
        <c:scaling>
          <c:orientation val="minMax"/>
        </c:scaling>
        <c:delete val="1"/>
        <c:axPos val="l"/>
        <c:numFmt formatCode="0%" sourceLinked="1"/>
        <c:majorTickMark val="out"/>
        <c:minorTickMark val="none"/>
        <c:tickLblPos val="nextTo"/>
        <c:crossAx val="380993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80982528"/>
        <c:axId val="380991936"/>
        <c:axId val="0"/>
      </c:bar3DChart>
      <c:catAx>
        <c:axId val="38098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91936"/>
        <c:crosses val="autoZero"/>
        <c:auto val="1"/>
        <c:lblAlgn val="ctr"/>
        <c:lblOffset val="100"/>
        <c:noMultiLvlLbl val="0"/>
      </c:catAx>
      <c:valAx>
        <c:axId val="380991936"/>
        <c:scaling>
          <c:orientation val="minMax"/>
        </c:scaling>
        <c:delete val="1"/>
        <c:axPos val="l"/>
        <c:numFmt formatCode="0%" sourceLinked="1"/>
        <c:majorTickMark val="out"/>
        <c:minorTickMark val="none"/>
        <c:tickLblPos val="nextTo"/>
        <c:crossAx val="380982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80987624"/>
        <c:axId val="380990368"/>
        <c:axId val="0"/>
      </c:bar3DChart>
      <c:catAx>
        <c:axId val="380987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90368"/>
        <c:crosses val="autoZero"/>
        <c:auto val="1"/>
        <c:lblAlgn val="ctr"/>
        <c:lblOffset val="100"/>
        <c:noMultiLvlLbl val="0"/>
      </c:catAx>
      <c:valAx>
        <c:axId val="380990368"/>
        <c:scaling>
          <c:orientation val="minMax"/>
        </c:scaling>
        <c:delete val="1"/>
        <c:axPos val="l"/>
        <c:numFmt formatCode="0%" sourceLinked="1"/>
        <c:majorTickMark val="out"/>
        <c:minorTickMark val="none"/>
        <c:tickLblPos val="nextTo"/>
        <c:crossAx val="380987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79167776"/>
        <c:axId val="379170128"/>
        <c:axId val="0"/>
      </c:bar3DChart>
      <c:catAx>
        <c:axId val="379167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70128"/>
        <c:crosses val="autoZero"/>
        <c:auto val="1"/>
        <c:lblAlgn val="ctr"/>
        <c:lblOffset val="100"/>
        <c:noMultiLvlLbl val="0"/>
      </c:catAx>
      <c:valAx>
        <c:axId val="379170128"/>
        <c:scaling>
          <c:orientation val="minMax"/>
        </c:scaling>
        <c:delete val="1"/>
        <c:axPos val="l"/>
        <c:numFmt formatCode="0%" sourceLinked="1"/>
        <c:majorTickMark val="out"/>
        <c:minorTickMark val="none"/>
        <c:tickLblPos val="nextTo"/>
        <c:crossAx val="379167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D0-4986-8BE0-197CE561A2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D0-4986-8BE0-197CE561A2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4D0-4986-8BE0-197CE561A2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D0-4986-8BE0-197CE561A2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D0-4986-8BE0-197CE561A2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D0-4986-8BE0-197CE561A2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D0-4986-8BE0-197CE561A2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4D0-4986-8BE0-197CE561A2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D0-4986-8BE0-197CE561A2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D0-4986-8BE0-197CE561A2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80984880"/>
        <c:axId val="380990760"/>
      </c:lineChart>
      <c:catAx>
        <c:axId val="380984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0990760"/>
        <c:crosses val="autoZero"/>
        <c:auto val="1"/>
        <c:lblAlgn val="ctr"/>
        <c:lblOffset val="100"/>
        <c:noMultiLvlLbl val="0"/>
      </c:catAx>
      <c:valAx>
        <c:axId val="380990760"/>
        <c:scaling>
          <c:orientation val="minMax"/>
        </c:scaling>
        <c:delete val="1"/>
        <c:axPos val="l"/>
        <c:numFmt formatCode="0%" sourceLinked="1"/>
        <c:majorTickMark val="out"/>
        <c:minorTickMark val="none"/>
        <c:tickLblPos val="nextTo"/>
        <c:crossAx val="380984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1DF-4CE9-996C-30F927836B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1DF-4CE9-996C-30F927836B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1DF-4CE9-996C-30F927836B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1DF-4CE9-996C-30F927836B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1DF-4CE9-996C-30F927836B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1DF-4CE9-996C-30F927836B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1DF-4CE9-996C-30F927836B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1DF-4CE9-996C-30F927836B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1DF-4CE9-996C-30F927836B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1DF-4CE9-996C-30F927836B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80986448"/>
        <c:axId val="380992328"/>
      </c:lineChart>
      <c:catAx>
        <c:axId val="38098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0992328"/>
        <c:crosses val="autoZero"/>
        <c:auto val="1"/>
        <c:lblAlgn val="ctr"/>
        <c:lblOffset val="100"/>
        <c:noMultiLvlLbl val="0"/>
      </c:catAx>
      <c:valAx>
        <c:axId val="380992328"/>
        <c:scaling>
          <c:orientation val="minMax"/>
        </c:scaling>
        <c:delete val="1"/>
        <c:axPos val="l"/>
        <c:numFmt formatCode="0%" sourceLinked="1"/>
        <c:majorTickMark val="out"/>
        <c:minorTickMark val="none"/>
        <c:tickLblPos val="nextTo"/>
        <c:crossAx val="380986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EF-4E2E-873C-64EB727B88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EF-4E2E-873C-64EB727B88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0EF-4E2E-873C-64EB727B88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EF-4E2E-873C-64EB727B88F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EF-4E2E-873C-64EB727B88F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EF-4E2E-873C-64EB727B88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EF-4E2E-873C-64EB727B88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0EF-4E2E-873C-64EB727B88F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EF-4E2E-873C-64EB727B88F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EF-4E2E-873C-64EB727B88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80993504"/>
        <c:axId val="380981352"/>
      </c:lineChart>
      <c:catAx>
        <c:axId val="380993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0981352"/>
        <c:crosses val="autoZero"/>
        <c:auto val="1"/>
        <c:lblAlgn val="ctr"/>
        <c:lblOffset val="100"/>
        <c:noMultiLvlLbl val="0"/>
      </c:catAx>
      <c:valAx>
        <c:axId val="380981352"/>
        <c:scaling>
          <c:orientation val="minMax"/>
        </c:scaling>
        <c:delete val="1"/>
        <c:axPos val="l"/>
        <c:numFmt formatCode="0%" sourceLinked="1"/>
        <c:majorTickMark val="out"/>
        <c:minorTickMark val="none"/>
        <c:tickLblPos val="nextTo"/>
        <c:crossAx val="380993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80984096"/>
        <c:axId val="380987232"/>
        <c:axId val="0"/>
      </c:bar3DChart>
      <c:catAx>
        <c:axId val="38098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87232"/>
        <c:crosses val="autoZero"/>
        <c:auto val="1"/>
        <c:lblAlgn val="ctr"/>
        <c:lblOffset val="100"/>
        <c:noMultiLvlLbl val="0"/>
      </c:catAx>
      <c:valAx>
        <c:axId val="380987232"/>
        <c:scaling>
          <c:orientation val="minMax"/>
        </c:scaling>
        <c:delete val="1"/>
        <c:axPos val="l"/>
        <c:numFmt formatCode="0%" sourceLinked="1"/>
        <c:majorTickMark val="out"/>
        <c:minorTickMark val="none"/>
        <c:tickLblPos val="nextTo"/>
        <c:crossAx val="380984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80982920"/>
        <c:axId val="380984488"/>
        <c:axId val="0"/>
      </c:bar3DChart>
      <c:catAx>
        <c:axId val="380982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84488"/>
        <c:crosses val="autoZero"/>
        <c:auto val="1"/>
        <c:lblAlgn val="ctr"/>
        <c:lblOffset val="100"/>
        <c:noMultiLvlLbl val="0"/>
      </c:catAx>
      <c:valAx>
        <c:axId val="380984488"/>
        <c:scaling>
          <c:orientation val="minMax"/>
        </c:scaling>
        <c:delete val="1"/>
        <c:axPos val="l"/>
        <c:numFmt formatCode="0%" sourceLinked="1"/>
        <c:majorTickMark val="out"/>
        <c:minorTickMark val="none"/>
        <c:tickLblPos val="nextTo"/>
        <c:crossAx val="380982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80988016"/>
        <c:axId val="380985664"/>
        <c:axId val="0"/>
      </c:bar3DChart>
      <c:catAx>
        <c:axId val="38098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85664"/>
        <c:crosses val="autoZero"/>
        <c:auto val="1"/>
        <c:lblAlgn val="ctr"/>
        <c:lblOffset val="100"/>
        <c:noMultiLvlLbl val="0"/>
      </c:catAx>
      <c:valAx>
        <c:axId val="380985664"/>
        <c:scaling>
          <c:orientation val="minMax"/>
        </c:scaling>
        <c:delete val="1"/>
        <c:axPos val="l"/>
        <c:numFmt formatCode="0%" sourceLinked="1"/>
        <c:majorTickMark val="out"/>
        <c:minorTickMark val="none"/>
        <c:tickLblPos val="nextTo"/>
        <c:crossAx val="380988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80988800"/>
        <c:axId val="380989192"/>
      </c:lineChart>
      <c:catAx>
        <c:axId val="380988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0989192"/>
        <c:crosses val="autoZero"/>
        <c:auto val="1"/>
        <c:lblAlgn val="ctr"/>
        <c:lblOffset val="100"/>
        <c:noMultiLvlLbl val="0"/>
      </c:catAx>
      <c:valAx>
        <c:axId val="380989192"/>
        <c:scaling>
          <c:orientation val="minMax"/>
        </c:scaling>
        <c:delete val="1"/>
        <c:axPos val="l"/>
        <c:numFmt formatCode="0%" sourceLinked="1"/>
        <c:majorTickMark val="out"/>
        <c:minorTickMark val="none"/>
        <c:tickLblPos val="nextTo"/>
        <c:crossAx val="3809888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81004088"/>
        <c:axId val="381002520"/>
        <c:axId val="0"/>
      </c:bar3DChart>
      <c:catAx>
        <c:axId val="381004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1002520"/>
        <c:crosses val="autoZero"/>
        <c:auto val="1"/>
        <c:lblAlgn val="ctr"/>
        <c:lblOffset val="100"/>
        <c:noMultiLvlLbl val="0"/>
      </c:catAx>
      <c:valAx>
        <c:axId val="381002520"/>
        <c:scaling>
          <c:orientation val="minMax"/>
        </c:scaling>
        <c:delete val="1"/>
        <c:axPos val="l"/>
        <c:numFmt formatCode="0%" sourceLinked="1"/>
        <c:majorTickMark val="out"/>
        <c:minorTickMark val="none"/>
        <c:tickLblPos val="nextTo"/>
        <c:crossAx val="381004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80996248"/>
        <c:axId val="380995464"/>
        <c:axId val="0"/>
      </c:bar3DChart>
      <c:catAx>
        <c:axId val="380996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0995464"/>
        <c:crosses val="autoZero"/>
        <c:auto val="1"/>
        <c:lblAlgn val="ctr"/>
        <c:lblOffset val="100"/>
        <c:noMultiLvlLbl val="0"/>
      </c:catAx>
      <c:valAx>
        <c:axId val="380995464"/>
        <c:scaling>
          <c:orientation val="minMax"/>
        </c:scaling>
        <c:delete val="1"/>
        <c:axPos val="l"/>
        <c:numFmt formatCode="0%" sourceLinked="1"/>
        <c:majorTickMark val="out"/>
        <c:minorTickMark val="none"/>
        <c:tickLblPos val="nextTo"/>
        <c:crossAx val="380996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81002128"/>
        <c:axId val="381005656"/>
        <c:axId val="0"/>
      </c:bar3DChart>
      <c:catAx>
        <c:axId val="381002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1005656"/>
        <c:crosses val="autoZero"/>
        <c:auto val="1"/>
        <c:lblAlgn val="ctr"/>
        <c:lblOffset val="100"/>
        <c:noMultiLvlLbl val="0"/>
      </c:catAx>
      <c:valAx>
        <c:axId val="381005656"/>
        <c:scaling>
          <c:orientation val="minMax"/>
        </c:scaling>
        <c:delete val="1"/>
        <c:axPos val="l"/>
        <c:numFmt formatCode="0%" sourceLinked="1"/>
        <c:majorTickMark val="out"/>
        <c:minorTickMark val="none"/>
        <c:tickLblPos val="nextTo"/>
        <c:crossAx val="381002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79168168"/>
        <c:axId val="379163464"/>
        <c:axId val="0"/>
      </c:bar3DChart>
      <c:catAx>
        <c:axId val="379168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63464"/>
        <c:crosses val="autoZero"/>
        <c:auto val="1"/>
        <c:lblAlgn val="ctr"/>
        <c:lblOffset val="100"/>
        <c:noMultiLvlLbl val="0"/>
      </c:catAx>
      <c:valAx>
        <c:axId val="379163464"/>
        <c:scaling>
          <c:orientation val="minMax"/>
        </c:scaling>
        <c:delete val="1"/>
        <c:axPos val="l"/>
        <c:numFmt formatCode="0%" sourceLinked="1"/>
        <c:majorTickMark val="out"/>
        <c:minorTickMark val="none"/>
        <c:tickLblPos val="nextTo"/>
        <c:crossAx val="379168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81004872"/>
        <c:axId val="380993896"/>
        <c:axId val="0"/>
      </c:bar3DChart>
      <c:catAx>
        <c:axId val="381004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0993896"/>
        <c:crosses val="autoZero"/>
        <c:auto val="1"/>
        <c:lblAlgn val="ctr"/>
        <c:lblOffset val="100"/>
        <c:noMultiLvlLbl val="0"/>
      </c:catAx>
      <c:valAx>
        <c:axId val="380993896"/>
        <c:scaling>
          <c:orientation val="minMax"/>
        </c:scaling>
        <c:delete val="1"/>
        <c:axPos val="l"/>
        <c:numFmt formatCode="0%" sourceLinked="1"/>
        <c:majorTickMark val="out"/>
        <c:minorTickMark val="none"/>
        <c:tickLblPos val="nextTo"/>
        <c:crossAx val="381004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81005264"/>
        <c:axId val="380999776"/>
        <c:axId val="0"/>
      </c:bar3DChart>
      <c:catAx>
        <c:axId val="381005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99776"/>
        <c:crosses val="autoZero"/>
        <c:auto val="1"/>
        <c:lblAlgn val="ctr"/>
        <c:lblOffset val="100"/>
        <c:noMultiLvlLbl val="0"/>
      </c:catAx>
      <c:valAx>
        <c:axId val="380999776"/>
        <c:scaling>
          <c:orientation val="minMax"/>
        </c:scaling>
        <c:delete val="1"/>
        <c:axPos val="l"/>
        <c:numFmt formatCode="0%" sourceLinked="1"/>
        <c:majorTickMark val="out"/>
        <c:minorTickMark val="none"/>
        <c:tickLblPos val="nextTo"/>
        <c:crossAx val="381005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380999384"/>
        <c:axId val="381000560"/>
        <c:axId val="0"/>
      </c:bar3DChart>
      <c:catAx>
        <c:axId val="380999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00560"/>
        <c:crosses val="autoZero"/>
        <c:auto val="1"/>
        <c:lblAlgn val="ctr"/>
        <c:lblOffset val="100"/>
        <c:noMultiLvlLbl val="0"/>
      </c:catAx>
      <c:valAx>
        <c:axId val="381000560"/>
        <c:scaling>
          <c:orientation val="minMax"/>
        </c:scaling>
        <c:delete val="1"/>
        <c:axPos val="l"/>
        <c:numFmt formatCode="0%" sourceLinked="1"/>
        <c:majorTickMark val="out"/>
        <c:minorTickMark val="none"/>
        <c:tickLblPos val="nextTo"/>
        <c:crossAx val="380999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380995856"/>
        <c:axId val="380997816"/>
        <c:axId val="0"/>
      </c:bar3DChart>
      <c:catAx>
        <c:axId val="38099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97816"/>
        <c:crosses val="autoZero"/>
        <c:auto val="1"/>
        <c:lblAlgn val="ctr"/>
        <c:lblOffset val="100"/>
        <c:noMultiLvlLbl val="0"/>
      </c:catAx>
      <c:valAx>
        <c:axId val="380997816"/>
        <c:scaling>
          <c:orientation val="minMax"/>
        </c:scaling>
        <c:delete val="1"/>
        <c:axPos val="l"/>
        <c:numFmt formatCode="0%" sourceLinked="1"/>
        <c:majorTickMark val="out"/>
        <c:minorTickMark val="none"/>
        <c:tickLblPos val="nextTo"/>
        <c:crossAx val="380995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380995072"/>
        <c:axId val="380997424"/>
        <c:axId val="0"/>
      </c:bar3DChart>
      <c:catAx>
        <c:axId val="380995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0997424"/>
        <c:crosses val="autoZero"/>
        <c:auto val="1"/>
        <c:lblAlgn val="ctr"/>
        <c:lblOffset val="100"/>
        <c:noMultiLvlLbl val="0"/>
      </c:catAx>
      <c:valAx>
        <c:axId val="380997424"/>
        <c:scaling>
          <c:orientation val="minMax"/>
        </c:scaling>
        <c:delete val="1"/>
        <c:axPos val="l"/>
        <c:numFmt formatCode="0%" sourceLinked="1"/>
        <c:majorTickMark val="out"/>
        <c:minorTickMark val="none"/>
        <c:tickLblPos val="nextTo"/>
        <c:crossAx val="380995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381001344"/>
        <c:axId val="381000952"/>
        <c:axId val="0"/>
      </c:bar3DChart>
      <c:catAx>
        <c:axId val="38100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00952"/>
        <c:crosses val="autoZero"/>
        <c:auto val="1"/>
        <c:lblAlgn val="ctr"/>
        <c:lblOffset val="100"/>
        <c:noMultiLvlLbl val="0"/>
      </c:catAx>
      <c:valAx>
        <c:axId val="381000952"/>
        <c:scaling>
          <c:orientation val="minMax"/>
        </c:scaling>
        <c:delete val="1"/>
        <c:axPos val="l"/>
        <c:numFmt formatCode="0%" sourceLinked="1"/>
        <c:majorTickMark val="out"/>
        <c:minorTickMark val="none"/>
        <c:tickLblPos val="nextTo"/>
        <c:crossAx val="38100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381002912"/>
        <c:axId val="381003304"/>
        <c:axId val="0"/>
      </c:bar3DChart>
      <c:catAx>
        <c:axId val="381002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1003304"/>
        <c:crosses val="autoZero"/>
        <c:auto val="1"/>
        <c:lblAlgn val="ctr"/>
        <c:lblOffset val="100"/>
        <c:noMultiLvlLbl val="0"/>
      </c:catAx>
      <c:valAx>
        <c:axId val="381003304"/>
        <c:scaling>
          <c:orientation val="minMax"/>
        </c:scaling>
        <c:delete val="1"/>
        <c:axPos val="l"/>
        <c:numFmt formatCode="0%" sourceLinked="1"/>
        <c:majorTickMark val="out"/>
        <c:minorTickMark val="none"/>
        <c:tickLblPos val="nextTo"/>
        <c:crossAx val="381002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382959376"/>
        <c:axId val="382955064"/>
        <c:axId val="0"/>
      </c:bar3DChart>
      <c:catAx>
        <c:axId val="382959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55064"/>
        <c:crosses val="autoZero"/>
        <c:auto val="1"/>
        <c:lblAlgn val="ctr"/>
        <c:lblOffset val="100"/>
        <c:noMultiLvlLbl val="0"/>
      </c:catAx>
      <c:valAx>
        <c:axId val="382955064"/>
        <c:scaling>
          <c:orientation val="minMax"/>
        </c:scaling>
        <c:delete val="1"/>
        <c:axPos val="l"/>
        <c:numFmt formatCode="0%" sourceLinked="1"/>
        <c:majorTickMark val="out"/>
        <c:minorTickMark val="none"/>
        <c:tickLblPos val="nextTo"/>
        <c:crossAx val="382959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382952712"/>
        <c:axId val="382953104"/>
        <c:axId val="0"/>
      </c:bar3DChart>
      <c:catAx>
        <c:axId val="382952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53104"/>
        <c:crosses val="autoZero"/>
        <c:auto val="1"/>
        <c:lblAlgn val="ctr"/>
        <c:lblOffset val="100"/>
        <c:noMultiLvlLbl val="0"/>
      </c:catAx>
      <c:valAx>
        <c:axId val="382953104"/>
        <c:scaling>
          <c:orientation val="minMax"/>
        </c:scaling>
        <c:delete val="1"/>
        <c:axPos val="l"/>
        <c:numFmt formatCode="0%" sourceLinked="1"/>
        <c:majorTickMark val="out"/>
        <c:minorTickMark val="none"/>
        <c:tickLblPos val="nextTo"/>
        <c:crossAx val="382952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382950360"/>
        <c:axId val="382951536"/>
        <c:axId val="0"/>
      </c:bar3DChart>
      <c:catAx>
        <c:axId val="382950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51536"/>
        <c:crosses val="autoZero"/>
        <c:auto val="1"/>
        <c:lblAlgn val="ctr"/>
        <c:lblOffset val="100"/>
        <c:noMultiLvlLbl val="0"/>
      </c:catAx>
      <c:valAx>
        <c:axId val="382951536"/>
        <c:scaling>
          <c:orientation val="minMax"/>
        </c:scaling>
        <c:delete val="1"/>
        <c:axPos val="l"/>
        <c:numFmt formatCode="0%" sourceLinked="1"/>
        <c:majorTickMark val="out"/>
        <c:minorTickMark val="none"/>
        <c:tickLblPos val="nextTo"/>
        <c:crossAx val="382950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79163856"/>
        <c:axId val="379164248"/>
        <c:axId val="0"/>
      </c:bar3DChart>
      <c:catAx>
        <c:axId val="37916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64248"/>
        <c:crosses val="autoZero"/>
        <c:auto val="1"/>
        <c:lblAlgn val="ctr"/>
        <c:lblOffset val="100"/>
        <c:noMultiLvlLbl val="0"/>
      </c:catAx>
      <c:valAx>
        <c:axId val="379164248"/>
        <c:scaling>
          <c:orientation val="minMax"/>
        </c:scaling>
        <c:delete val="1"/>
        <c:axPos val="l"/>
        <c:numFmt formatCode="0%" sourceLinked="1"/>
        <c:majorTickMark val="out"/>
        <c:minorTickMark val="none"/>
        <c:tickLblPos val="nextTo"/>
        <c:crossAx val="379163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90-487A-AD85-7106B1BBF6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90-487A-AD85-7106B1BBF6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090-487A-AD85-7106B1BBF6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90-487A-AD85-7106B1BBF6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90-487A-AD85-7106B1BBF6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90-487A-AD85-7106B1BBF6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90-487A-AD85-7106B1BBF6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090-487A-AD85-7106B1BBF6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90-487A-AD85-7106B1BBF6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90-487A-AD85-7106B1BBF6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382950752"/>
        <c:axId val="382962120"/>
      </c:lineChart>
      <c:catAx>
        <c:axId val="382950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2962120"/>
        <c:crosses val="autoZero"/>
        <c:auto val="1"/>
        <c:lblAlgn val="ctr"/>
        <c:lblOffset val="100"/>
        <c:noMultiLvlLbl val="0"/>
      </c:catAx>
      <c:valAx>
        <c:axId val="382962120"/>
        <c:scaling>
          <c:orientation val="minMax"/>
        </c:scaling>
        <c:delete val="1"/>
        <c:axPos val="l"/>
        <c:numFmt formatCode="0%" sourceLinked="1"/>
        <c:majorTickMark val="out"/>
        <c:minorTickMark val="none"/>
        <c:tickLblPos val="nextTo"/>
        <c:crossAx val="3829507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382953888"/>
        <c:axId val="382958592"/>
      </c:lineChart>
      <c:catAx>
        <c:axId val="382953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2958592"/>
        <c:crosses val="autoZero"/>
        <c:auto val="1"/>
        <c:lblAlgn val="ctr"/>
        <c:lblOffset val="100"/>
        <c:noMultiLvlLbl val="0"/>
      </c:catAx>
      <c:valAx>
        <c:axId val="382958592"/>
        <c:scaling>
          <c:orientation val="minMax"/>
        </c:scaling>
        <c:delete val="1"/>
        <c:axPos val="l"/>
        <c:numFmt formatCode="0%" sourceLinked="1"/>
        <c:majorTickMark val="out"/>
        <c:minorTickMark val="none"/>
        <c:tickLblPos val="nextTo"/>
        <c:crossAx val="3829538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57-4413-BCFC-4F486EBA42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57-4413-BCFC-4F486EBA42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757-4413-BCFC-4F486EBA42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57-4413-BCFC-4F486EBA42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57-4413-BCFC-4F486EBA42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57-4413-BCFC-4F486EBA42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57-4413-BCFC-4F486EBA42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757-4413-BCFC-4F486EBA42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57-4413-BCFC-4F486EBA42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57-4413-BCFC-4F486EBA42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382955456"/>
        <c:axId val="382958984"/>
      </c:lineChart>
      <c:catAx>
        <c:axId val="382955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2958984"/>
        <c:crosses val="autoZero"/>
        <c:auto val="1"/>
        <c:lblAlgn val="ctr"/>
        <c:lblOffset val="100"/>
        <c:noMultiLvlLbl val="0"/>
      </c:catAx>
      <c:valAx>
        <c:axId val="382958984"/>
        <c:scaling>
          <c:orientation val="minMax"/>
        </c:scaling>
        <c:delete val="1"/>
        <c:axPos val="l"/>
        <c:numFmt formatCode="0%" sourceLinked="1"/>
        <c:majorTickMark val="out"/>
        <c:minorTickMark val="none"/>
        <c:tickLblPos val="nextTo"/>
        <c:crossAx val="382955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0.4</c:v>
                </c:pt>
                <c:pt idx="2">
                  <c:v>0.3</c:v>
                </c:pt>
                <c:pt idx="3">
                  <c:v>0.3</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382960552"/>
        <c:axId val="382952320"/>
        <c:axId val="0"/>
      </c:bar3DChart>
      <c:catAx>
        <c:axId val="382960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52320"/>
        <c:crosses val="autoZero"/>
        <c:auto val="1"/>
        <c:lblAlgn val="ctr"/>
        <c:lblOffset val="100"/>
        <c:noMultiLvlLbl val="0"/>
      </c:catAx>
      <c:valAx>
        <c:axId val="382952320"/>
        <c:scaling>
          <c:orientation val="minMax"/>
        </c:scaling>
        <c:delete val="1"/>
        <c:axPos val="l"/>
        <c:numFmt formatCode="0%" sourceLinked="1"/>
        <c:majorTickMark val="out"/>
        <c:minorTickMark val="none"/>
        <c:tickLblPos val="nextTo"/>
        <c:crossAx val="382960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382957416"/>
        <c:axId val="382953496"/>
        <c:axId val="0"/>
      </c:bar3DChart>
      <c:catAx>
        <c:axId val="382957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53496"/>
        <c:crosses val="autoZero"/>
        <c:auto val="1"/>
        <c:lblAlgn val="ctr"/>
        <c:lblOffset val="100"/>
        <c:noMultiLvlLbl val="0"/>
      </c:catAx>
      <c:valAx>
        <c:axId val="382953496"/>
        <c:scaling>
          <c:orientation val="minMax"/>
        </c:scaling>
        <c:delete val="1"/>
        <c:axPos val="l"/>
        <c:numFmt formatCode="0%" sourceLinked="1"/>
        <c:majorTickMark val="out"/>
        <c:minorTickMark val="none"/>
        <c:tickLblPos val="nextTo"/>
        <c:crossAx val="382957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382956632"/>
        <c:axId val="382957808"/>
        <c:axId val="0"/>
      </c:bar3DChart>
      <c:catAx>
        <c:axId val="382956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57808"/>
        <c:crosses val="autoZero"/>
        <c:auto val="1"/>
        <c:lblAlgn val="ctr"/>
        <c:lblOffset val="100"/>
        <c:noMultiLvlLbl val="0"/>
      </c:catAx>
      <c:valAx>
        <c:axId val="382957808"/>
        <c:scaling>
          <c:orientation val="minMax"/>
        </c:scaling>
        <c:delete val="1"/>
        <c:axPos val="l"/>
        <c:numFmt formatCode="0%" sourceLinked="1"/>
        <c:majorTickMark val="out"/>
        <c:minorTickMark val="none"/>
        <c:tickLblPos val="nextTo"/>
        <c:crossAx val="382956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21F-41BC-8EC2-C4D7BE4C06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21F-41BC-8EC2-C4D7BE4C06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21F-41BC-8EC2-C4D7BE4C06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21F-41BC-8EC2-C4D7BE4C06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21F-41BC-8EC2-C4D7BE4C06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21F-41BC-8EC2-C4D7BE4C06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21F-41BC-8EC2-C4D7BE4C06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21F-41BC-8EC2-C4D7BE4C06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21F-41BC-8EC2-C4D7BE4C06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21F-41BC-8EC2-C4D7BE4C06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382961336"/>
        <c:axId val="382955848"/>
      </c:lineChart>
      <c:catAx>
        <c:axId val="382961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2955848"/>
        <c:crosses val="autoZero"/>
        <c:auto val="1"/>
        <c:lblAlgn val="ctr"/>
        <c:lblOffset val="100"/>
        <c:noMultiLvlLbl val="0"/>
      </c:catAx>
      <c:valAx>
        <c:axId val="382955848"/>
        <c:scaling>
          <c:orientation val="minMax"/>
        </c:scaling>
        <c:delete val="1"/>
        <c:axPos val="l"/>
        <c:numFmt formatCode="0%" sourceLinked="1"/>
        <c:majorTickMark val="out"/>
        <c:minorTickMark val="none"/>
        <c:tickLblPos val="nextTo"/>
        <c:crossAx val="382961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382961728"/>
        <c:axId val="382949968"/>
        <c:axId val="0"/>
      </c:bar3DChart>
      <c:catAx>
        <c:axId val="38296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49968"/>
        <c:crosses val="autoZero"/>
        <c:auto val="1"/>
        <c:lblAlgn val="ctr"/>
        <c:lblOffset val="100"/>
        <c:noMultiLvlLbl val="0"/>
      </c:catAx>
      <c:valAx>
        <c:axId val="382949968"/>
        <c:scaling>
          <c:orientation val="minMax"/>
        </c:scaling>
        <c:delete val="1"/>
        <c:axPos val="l"/>
        <c:numFmt formatCode="0%" sourceLinked="1"/>
        <c:majorTickMark val="out"/>
        <c:minorTickMark val="none"/>
        <c:tickLblPos val="nextTo"/>
        <c:crossAx val="382961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382973488"/>
        <c:axId val="382972704"/>
        <c:axId val="0"/>
      </c:bar3DChart>
      <c:catAx>
        <c:axId val="38297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72704"/>
        <c:crosses val="autoZero"/>
        <c:auto val="1"/>
        <c:lblAlgn val="ctr"/>
        <c:lblOffset val="100"/>
        <c:noMultiLvlLbl val="0"/>
      </c:catAx>
      <c:valAx>
        <c:axId val="382972704"/>
        <c:scaling>
          <c:orientation val="minMax"/>
        </c:scaling>
        <c:delete val="1"/>
        <c:axPos val="l"/>
        <c:numFmt formatCode="0%" sourceLinked="1"/>
        <c:majorTickMark val="out"/>
        <c:minorTickMark val="none"/>
        <c:tickLblPos val="nextTo"/>
        <c:crossAx val="382973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382965256"/>
        <c:axId val="382964472"/>
        <c:axId val="0"/>
      </c:bar3DChart>
      <c:catAx>
        <c:axId val="382965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64472"/>
        <c:crosses val="autoZero"/>
        <c:auto val="1"/>
        <c:lblAlgn val="ctr"/>
        <c:lblOffset val="100"/>
        <c:noMultiLvlLbl val="0"/>
      </c:catAx>
      <c:valAx>
        <c:axId val="382964472"/>
        <c:scaling>
          <c:orientation val="minMax"/>
        </c:scaling>
        <c:delete val="1"/>
        <c:axPos val="l"/>
        <c:numFmt formatCode="0%" sourceLinked="1"/>
        <c:majorTickMark val="out"/>
        <c:minorTickMark val="none"/>
        <c:tickLblPos val="nextTo"/>
        <c:crossAx val="382965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379165424"/>
        <c:axId val="379165816"/>
        <c:axId val="0"/>
      </c:bar3DChart>
      <c:catAx>
        <c:axId val="379165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65816"/>
        <c:crosses val="autoZero"/>
        <c:auto val="1"/>
        <c:lblAlgn val="ctr"/>
        <c:lblOffset val="100"/>
        <c:noMultiLvlLbl val="0"/>
      </c:catAx>
      <c:valAx>
        <c:axId val="379165816"/>
        <c:scaling>
          <c:orientation val="minMax"/>
        </c:scaling>
        <c:delete val="1"/>
        <c:axPos val="l"/>
        <c:numFmt formatCode="0%" sourceLinked="1"/>
        <c:majorTickMark val="out"/>
        <c:minorTickMark val="none"/>
        <c:tickLblPos val="nextTo"/>
        <c:crossAx val="379165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4CF-4CB0-80A9-040476445C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4CF-4CB0-80A9-040476445C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4CF-4CB0-80A9-040476445C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4CF-4CB0-80A9-040476445C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4CF-4CB0-80A9-040476445C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4CF-4CB0-80A9-040476445C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4CF-4CB0-80A9-040476445C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4CF-4CB0-80A9-040476445C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4CF-4CB0-80A9-040476445C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4CF-4CB0-80A9-040476445C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382971136"/>
        <c:axId val="382974272"/>
      </c:lineChart>
      <c:catAx>
        <c:axId val="382971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2974272"/>
        <c:crosses val="autoZero"/>
        <c:auto val="1"/>
        <c:lblAlgn val="ctr"/>
        <c:lblOffset val="100"/>
        <c:noMultiLvlLbl val="0"/>
      </c:catAx>
      <c:valAx>
        <c:axId val="382974272"/>
        <c:scaling>
          <c:orientation val="minMax"/>
        </c:scaling>
        <c:delete val="1"/>
        <c:axPos val="l"/>
        <c:numFmt formatCode="0%" sourceLinked="1"/>
        <c:majorTickMark val="out"/>
        <c:minorTickMark val="none"/>
        <c:tickLblPos val="nextTo"/>
        <c:crossAx val="382971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382971528"/>
        <c:axId val="382972312"/>
        <c:axId val="0"/>
      </c:bar3DChart>
      <c:catAx>
        <c:axId val="382971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972312"/>
        <c:crosses val="autoZero"/>
        <c:auto val="1"/>
        <c:lblAlgn val="ctr"/>
        <c:lblOffset val="100"/>
        <c:noMultiLvlLbl val="0"/>
      </c:catAx>
      <c:valAx>
        <c:axId val="382972312"/>
        <c:scaling>
          <c:orientation val="minMax"/>
        </c:scaling>
        <c:delete val="1"/>
        <c:axPos val="l"/>
        <c:numFmt formatCode="0%" sourceLinked="1"/>
        <c:majorTickMark val="out"/>
        <c:minorTickMark val="none"/>
        <c:tickLblPos val="nextTo"/>
        <c:crossAx val="382971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382971920"/>
        <c:axId val="382973096"/>
        <c:axId val="0"/>
      </c:bar3DChart>
      <c:catAx>
        <c:axId val="382971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973096"/>
        <c:crosses val="autoZero"/>
        <c:auto val="1"/>
        <c:lblAlgn val="ctr"/>
        <c:lblOffset val="100"/>
        <c:noMultiLvlLbl val="0"/>
      </c:catAx>
      <c:valAx>
        <c:axId val="382973096"/>
        <c:scaling>
          <c:orientation val="minMax"/>
        </c:scaling>
        <c:delete val="1"/>
        <c:axPos val="l"/>
        <c:numFmt formatCode="0%" sourceLinked="1"/>
        <c:majorTickMark val="out"/>
        <c:minorTickMark val="none"/>
        <c:tickLblPos val="nextTo"/>
        <c:crossAx val="382971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382974664"/>
        <c:axId val="382966432"/>
        <c:axId val="0"/>
      </c:bar3DChart>
      <c:catAx>
        <c:axId val="382974664"/>
        <c:scaling>
          <c:orientation val="minMax"/>
        </c:scaling>
        <c:delete val="1"/>
        <c:axPos val="b"/>
        <c:majorTickMark val="out"/>
        <c:minorTickMark val="none"/>
        <c:tickLblPos val="nextTo"/>
        <c:crossAx val="382966432"/>
        <c:crosses val="autoZero"/>
        <c:auto val="1"/>
        <c:lblAlgn val="ctr"/>
        <c:lblOffset val="100"/>
        <c:noMultiLvlLbl val="0"/>
      </c:catAx>
      <c:valAx>
        <c:axId val="382966432"/>
        <c:scaling>
          <c:orientation val="minMax"/>
        </c:scaling>
        <c:delete val="1"/>
        <c:axPos val="l"/>
        <c:numFmt formatCode="0%" sourceLinked="1"/>
        <c:majorTickMark val="out"/>
        <c:minorTickMark val="none"/>
        <c:tickLblPos val="nextTo"/>
        <c:crossAx val="382974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382963296"/>
        <c:axId val="382964080"/>
        <c:axId val="0"/>
      </c:bar3DChart>
      <c:catAx>
        <c:axId val="382963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964080"/>
        <c:crosses val="autoZero"/>
        <c:auto val="1"/>
        <c:lblAlgn val="ctr"/>
        <c:lblOffset val="100"/>
        <c:noMultiLvlLbl val="0"/>
      </c:catAx>
      <c:valAx>
        <c:axId val="382964080"/>
        <c:scaling>
          <c:orientation val="minMax"/>
        </c:scaling>
        <c:delete val="1"/>
        <c:axPos val="l"/>
        <c:numFmt formatCode="0%" sourceLinked="1"/>
        <c:majorTickMark val="out"/>
        <c:minorTickMark val="none"/>
        <c:tickLblPos val="nextTo"/>
        <c:crossAx val="382963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382967216"/>
        <c:axId val="382967608"/>
        <c:axId val="0"/>
      </c:bar3DChart>
      <c:catAx>
        <c:axId val="382967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2967608"/>
        <c:crosses val="autoZero"/>
        <c:auto val="1"/>
        <c:lblAlgn val="ctr"/>
        <c:lblOffset val="100"/>
        <c:noMultiLvlLbl val="0"/>
      </c:catAx>
      <c:valAx>
        <c:axId val="382967608"/>
        <c:scaling>
          <c:orientation val="minMax"/>
        </c:scaling>
        <c:delete val="1"/>
        <c:axPos val="l"/>
        <c:numFmt formatCode="0%" sourceLinked="1"/>
        <c:majorTickMark val="out"/>
        <c:minorTickMark val="none"/>
        <c:tickLblPos val="nextTo"/>
        <c:crossAx val="382967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382970352"/>
        <c:axId val="382962512"/>
        <c:axId val="0"/>
      </c:bar3DChart>
      <c:catAx>
        <c:axId val="38297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62512"/>
        <c:crosses val="autoZero"/>
        <c:auto val="1"/>
        <c:lblAlgn val="ctr"/>
        <c:lblOffset val="100"/>
        <c:noMultiLvlLbl val="0"/>
      </c:catAx>
      <c:valAx>
        <c:axId val="382962512"/>
        <c:scaling>
          <c:orientation val="minMax"/>
        </c:scaling>
        <c:delete val="1"/>
        <c:axPos val="l"/>
        <c:numFmt formatCode="0%" sourceLinked="1"/>
        <c:majorTickMark val="out"/>
        <c:minorTickMark val="none"/>
        <c:tickLblPos val="nextTo"/>
        <c:crossAx val="382970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382963688"/>
        <c:axId val="382968784"/>
        <c:axId val="0"/>
      </c:bar3DChart>
      <c:catAx>
        <c:axId val="382963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68784"/>
        <c:crosses val="autoZero"/>
        <c:auto val="1"/>
        <c:lblAlgn val="ctr"/>
        <c:lblOffset val="100"/>
        <c:noMultiLvlLbl val="0"/>
      </c:catAx>
      <c:valAx>
        <c:axId val="382968784"/>
        <c:scaling>
          <c:orientation val="minMax"/>
        </c:scaling>
        <c:delete val="1"/>
        <c:axPos val="l"/>
        <c:numFmt formatCode="0%" sourceLinked="1"/>
        <c:majorTickMark val="out"/>
        <c:minorTickMark val="none"/>
        <c:tickLblPos val="nextTo"/>
        <c:crossAx val="382963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382969568"/>
        <c:axId val="382978976"/>
        <c:axId val="0"/>
      </c:bar3DChart>
      <c:catAx>
        <c:axId val="382969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78976"/>
        <c:crosses val="autoZero"/>
        <c:auto val="1"/>
        <c:lblAlgn val="ctr"/>
        <c:lblOffset val="100"/>
        <c:noMultiLvlLbl val="0"/>
      </c:catAx>
      <c:valAx>
        <c:axId val="382978976"/>
        <c:scaling>
          <c:orientation val="minMax"/>
        </c:scaling>
        <c:delete val="1"/>
        <c:axPos val="l"/>
        <c:numFmt formatCode="0%" sourceLinked="1"/>
        <c:majorTickMark val="out"/>
        <c:minorTickMark val="none"/>
        <c:tickLblPos val="nextTo"/>
        <c:crossAx val="382969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82978192"/>
        <c:axId val="382977016"/>
        <c:axId val="0"/>
      </c:bar3DChart>
      <c:catAx>
        <c:axId val="38297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77016"/>
        <c:crosses val="autoZero"/>
        <c:auto val="1"/>
        <c:lblAlgn val="ctr"/>
        <c:lblOffset val="100"/>
        <c:noMultiLvlLbl val="0"/>
      </c:catAx>
      <c:valAx>
        <c:axId val="382977016"/>
        <c:scaling>
          <c:orientation val="minMax"/>
        </c:scaling>
        <c:delete val="1"/>
        <c:axPos val="l"/>
        <c:numFmt formatCode="0%" sourceLinked="1"/>
        <c:majorTickMark val="out"/>
        <c:minorTickMark val="none"/>
        <c:tickLblPos val="nextTo"/>
        <c:crossAx val="38297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379166992"/>
        <c:axId val="379167384"/>
        <c:axId val="0"/>
      </c:bar3DChart>
      <c:catAx>
        <c:axId val="37916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67384"/>
        <c:crosses val="autoZero"/>
        <c:auto val="1"/>
        <c:lblAlgn val="ctr"/>
        <c:lblOffset val="100"/>
        <c:noMultiLvlLbl val="0"/>
      </c:catAx>
      <c:valAx>
        <c:axId val="379167384"/>
        <c:scaling>
          <c:orientation val="minMax"/>
        </c:scaling>
        <c:delete val="1"/>
        <c:axPos val="l"/>
        <c:numFmt formatCode="0%" sourceLinked="1"/>
        <c:majorTickMark val="out"/>
        <c:minorTickMark val="none"/>
        <c:tickLblPos val="nextTo"/>
        <c:crossAx val="379166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82977408"/>
        <c:axId val="382981720"/>
        <c:axId val="0"/>
      </c:bar3DChart>
      <c:catAx>
        <c:axId val="382977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81720"/>
        <c:crosses val="autoZero"/>
        <c:auto val="1"/>
        <c:lblAlgn val="ctr"/>
        <c:lblOffset val="100"/>
        <c:noMultiLvlLbl val="0"/>
      </c:catAx>
      <c:valAx>
        <c:axId val="382981720"/>
        <c:scaling>
          <c:orientation val="minMax"/>
        </c:scaling>
        <c:delete val="1"/>
        <c:axPos val="l"/>
        <c:numFmt formatCode="0%" sourceLinked="1"/>
        <c:majorTickMark val="out"/>
        <c:minorTickMark val="none"/>
        <c:tickLblPos val="nextTo"/>
        <c:crossAx val="382977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82977800"/>
        <c:axId val="382980152"/>
        <c:axId val="0"/>
      </c:bar3DChart>
      <c:catAx>
        <c:axId val="382977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80152"/>
        <c:crosses val="autoZero"/>
        <c:auto val="1"/>
        <c:lblAlgn val="ctr"/>
        <c:lblOffset val="100"/>
        <c:noMultiLvlLbl val="0"/>
      </c:catAx>
      <c:valAx>
        <c:axId val="382980152"/>
        <c:scaling>
          <c:orientation val="minMax"/>
        </c:scaling>
        <c:delete val="1"/>
        <c:axPos val="l"/>
        <c:numFmt formatCode="0%" sourceLinked="1"/>
        <c:majorTickMark val="out"/>
        <c:minorTickMark val="none"/>
        <c:tickLblPos val="nextTo"/>
        <c:crossAx val="382977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82982112"/>
        <c:axId val="382980544"/>
        <c:axId val="0"/>
      </c:bar3DChart>
      <c:catAx>
        <c:axId val="38298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80544"/>
        <c:crosses val="autoZero"/>
        <c:auto val="1"/>
        <c:lblAlgn val="ctr"/>
        <c:lblOffset val="100"/>
        <c:noMultiLvlLbl val="0"/>
      </c:catAx>
      <c:valAx>
        <c:axId val="382980544"/>
        <c:scaling>
          <c:orientation val="minMax"/>
        </c:scaling>
        <c:delete val="1"/>
        <c:axPos val="l"/>
        <c:numFmt formatCode="0%" sourceLinked="1"/>
        <c:majorTickMark val="out"/>
        <c:minorTickMark val="none"/>
        <c:tickLblPos val="nextTo"/>
        <c:crossAx val="382982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82979368"/>
        <c:axId val="382975056"/>
        <c:axId val="0"/>
      </c:bar3DChart>
      <c:catAx>
        <c:axId val="382979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75056"/>
        <c:crosses val="autoZero"/>
        <c:auto val="1"/>
        <c:lblAlgn val="ctr"/>
        <c:lblOffset val="100"/>
        <c:noMultiLvlLbl val="0"/>
      </c:catAx>
      <c:valAx>
        <c:axId val="382975056"/>
        <c:scaling>
          <c:orientation val="minMax"/>
        </c:scaling>
        <c:delete val="1"/>
        <c:axPos val="l"/>
        <c:numFmt formatCode="0%" sourceLinked="1"/>
        <c:majorTickMark val="out"/>
        <c:minorTickMark val="none"/>
        <c:tickLblPos val="nextTo"/>
        <c:crossAx val="382979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82976624"/>
        <c:axId val="382981328"/>
        <c:axId val="0"/>
      </c:bar3DChart>
      <c:catAx>
        <c:axId val="38297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2981328"/>
        <c:crosses val="autoZero"/>
        <c:auto val="1"/>
        <c:lblAlgn val="ctr"/>
        <c:lblOffset val="100"/>
        <c:noMultiLvlLbl val="0"/>
      </c:catAx>
      <c:valAx>
        <c:axId val="382981328"/>
        <c:scaling>
          <c:orientation val="minMax"/>
        </c:scaling>
        <c:delete val="1"/>
        <c:axPos val="l"/>
        <c:numFmt formatCode="0%" sourceLinked="1"/>
        <c:majorTickMark val="out"/>
        <c:minorTickMark val="none"/>
        <c:tickLblPos val="nextTo"/>
        <c:crossAx val="38297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81-45DA-B9DC-D29331E098D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81-45DA-B9DC-D29331E098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181-45DA-B9DC-D29331E098D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81-45DA-B9DC-D29331E098D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81-45DA-B9DC-D29331E098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81-45DA-B9DC-D29331E098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81-45DA-B9DC-D29331E098D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181-45DA-B9DC-D29331E098D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81-45DA-B9DC-D29331E098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81-45DA-B9DC-D29331E098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85609840"/>
        <c:axId val="385606704"/>
      </c:lineChart>
      <c:catAx>
        <c:axId val="385609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5606704"/>
        <c:crosses val="autoZero"/>
        <c:auto val="1"/>
        <c:lblAlgn val="ctr"/>
        <c:lblOffset val="100"/>
        <c:noMultiLvlLbl val="0"/>
      </c:catAx>
      <c:valAx>
        <c:axId val="385606704"/>
        <c:scaling>
          <c:orientation val="minMax"/>
        </c:scaling>
        <c:delete val="1"/>
        <c:axPos val="l"/>
        <c:numFmt formatCode="0%" sourceLinked="1"/>
        <c:majorTickMark val="out"/>
        <c:minorTickMark val="none"/>
        <c:tickLblPos val="nextTo"/>
        <c:crossAx val="385609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B3A-4D1D-984D-24EA01F9C4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B3A-4D1D-984D-24EA01F9C4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B3A-4D1D-984D-24EA01F9C4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B3A-4D1D-984D-24EA01F9C4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B3A-4D1D-984D-24EA01F9C4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B3A-4D1D-984D-24EA01F9C4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B3A-4D1D-984D-24EA01F9C4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B3A-4D1D-984D-24EA01F9C4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B3A-4D1D-984D-24EA01F9C4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B3A-4D1D-984D-24EA01F9C4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85608272"/>
        <c:axId val="385610232"/>
      </c:lineChart>
      <c:catAx>
        <c:axId val="385608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5610232"/>
        <c:crosses val="autoZero"/>
        <c:auto val="1"/>
        <c:lblAlgn val="ctr"/>
        <c:lblOffset val="100"/>
        <c:noMultiLvlLbl val="0"/>
      </c:catAx>
      <c:valAx>
        <c:axId val="385610232"/>
        <c:scaling>
          <c:orientation val="minMax"/>
        </c:scaling>
        <c:delete val="1"/>
        <c:axPos val="l"/>
        <c:numFmt formatCode="0%" sourceLinked="1"/>
        <c:majorTickMark val="out"/>
        <c:minorTickMark val="none"/>
        <c:tickLblPos val="nextTo"/>
        <c:crossAx val="3856082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CB-4129-B11B-450A2FD10C6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CB-4129-B11B-450A2FD10C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9CB-4129-B11B-450A2FD10C6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CB-4129-B11B-450A2FD10C6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CB-4129-B11B-450A2FD10C6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CB-4129-B11B-450A2FD10C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CB-4129-B11B-450A2FD10C6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9CB-4129-B11B-450A2FD10C6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CB-4129-B11B-450A2FD10C6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CB-4129-B11B-450A2FD10C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85607488"/>
        <c:axId val="385612976"/>
      </c:lineChart>
      <c:catAx>
        <c:axId val="385607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5612976"/>
        <c:crosses val="autoZero"/>
        <c:auto val="1"/>
        <c:lblAlgn val="ctr"/>
        <c:lblOffset val="100"/>
        <c:noMultiLvlLbl val="0"/>
      </c:catAx>
      <c:valAx>
        <c:axId val="385612976"/>
        <c:scaling>
          <c:orientation val="minMax"/>
        </c:scaling>
        <c:delete val="1"/>
        <c:axPos val="l"/>
        <c:numFmt formatCode="0%" sourceLinked="1"/>
        <c:majorTickMark val="out"/>
        <c:minorTickMark val="none"/>
        <c:tickLblPos val="nextTo"/>
        <c:crossAx val="3856074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85608664"/>
        <c:axId val="385607880"/>
        <c:axId val="0"/>
      </c:bar3DChart>
      <c:catAx>
        <c:axId val="385608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5607880"/>
        <c:crosses val="autoZero"/>
        <c:auto val="1"/>
        <c:lblAlgn val="ctr"/>
        <c:lblOffset val="100"/>
        <c:noMultiLvlLbl val="0"/>
      </c:catAx>
      <c:valAx>
        <c:axId val="385607880"/>
        <c:scaling>
          <c:orientation val="minMax"/>
        </c:scaling>
        <c:delete val="1"/>
        <c:axPos val="l"/>
        <c:numFmt formatCode="0%" sourceLinked="1"/>
        <c:majorTickMark val="out"/>
        <c:minorTickMark val="none"/>
        <c:tickLblPos val="nextTo"/>
        <c:crossAx val="385608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85607096"/>
        <c:axId val="385605920"/>
        <c:axId val="0"/>
      </c:bar3DChart>
      <c:catAx>
        <c:axId val="385607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5605920"/>
        <c:crosses val="autoZero"/>
        <c:auto val="1"/>
        <c:lblAlgn val="ctr"/>
        <c:lblOffset val="100"/>
        <c:noMultiLvlLbl val="0"/>
      </c:catAx>
      <c:valAx>
        <c:axId val="385605920"/>
        <c:scaling>
          <c:orientation val="minMax"/>
        </c:scaling>
        <c:delete val="1"/>
        <c:axPos val="l"/>
        <c:numFmt formatCode="0%" sourceLinked="1"/>
        <c:majorTickMark val="out"/>
        <c:minorTickMark val="none"/>
        <c:tickLblPos val="nextTo"/>
        <c:crossAx val="385607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379139944"/>
        <c:axId val="379149352"/>
        <c:axId val="0"/>
      </c:bar3DChart>
      <c:catAx>
        <c:axId val="379139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79149352"/>
        <c:crosses val="autoZero"/>
        <c:auto val="1"/>
        <c:lblAlgn val="ctr"/>
        <c:lblOffset val="100"/>
        <c:noMultiLvlLbl val="0"/>
      </c:catAx>
      <c:valAx>
        <c:axId val="379149352"/>
        <c:scaling>
          <c:orientation val="minMax"/>
        </c:scaling>
        <c:delete val="1"/>
        <c:axPos val="l"/>
        <c:numFmt formatCode="0%" sourceLinked="1"/>
        <c:majorTickMark val="out"/>
        <c:minorTickMark val="none"/>
        <c:tickLblPos val="nextTo"/>
        <c:crossAx val="379139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85609056"/>
        <c:axId val="385611016"/>
        <c:axId val="0"/>
      </c:bar3DChart>
      <c:catAx>
        <c:axId val="38560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85611016"/>
        <c:crosses val="autoZero"/>
        <c:auto val="1"/>
        <c:lblAlgn val="ctr"/>
        <c:lblOffset val="100"/>
        <c:noMultiLvlLbl val="0"/>
      </c:catAx>
      <c:valAx>
        <c:axId val="385611016"/>
        <c:scaling>
          <c:orientation val="minMax"/>
        </c:scaling>
        <c:delete val="1"/>
        <c:axPos val="l"/>
        <c:numFmt formatCode="0%" sourceLinked="1"/>
        <c:majorTickMark val="out"/>
        <c:minorTickMark val="none"/>
        <c:tickLblPos val="nextTo"/>
        <c:crossAx val="38560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E35-43A3-9178-096DE2E0D8C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E35-43A3-9178-096DE2E0D8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E35-43A3-9178-096DE2E0D8C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E35-43A3-9178-096DE2E0D8C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E35-43A3-9178-096DE2E0D8C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E35-43A3-9178-096DE2E0D8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E35-43A3-9178-096DE2E0D8C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E35-43A3-9178-096DE2E0D8C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E35-43A3-9178-096DE2E0D8C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E35-43A3-9178-096DE2E0D8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85613760"/>
        <c:axId val="385606312"/>
      </c:lineChart>
      <c:catAx>
        <c:axId val="3856137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85606312"/>
        <c:crosses val="autoZero"/>
        <c:auto val="1"/>
        <c:lblAlgn val="ctr"/>
        <c:lblOffset val="100"/>
        <c:noMultiLvlLbl val="0"/>
      </c:catAx>
      <c:valAx>
        <c:axId val="385606312"/>
        <c:scaling>
          <c:orientation val="minMax"/>
        </c:scaling>
        <c:delete val="1"/>
        <c:axPos val="l"/>
        <c:numFmt formatCode="0%" sourceLinked="1"/>
        <c:majorTickMark val="out"/>
        <c:minorTickMark val="none"/>
        <c:tickLblPos val="nextTo"/>
        <c:crossAx val="3856137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85603568"/>
        <c:axId val="385603176"/>
        <c:axId val="0"/>
      </c:bar3DChart>
      <c:catAx>
        <c:axId val="385603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5603176"/>
        <c:crosses val="autoZero"/>
        <c:auto val="1"/>
        <c:lblAlgn val="ctr"/>
        <c:lblOffset val="100"/>
        <c:noMultiLvlLbl val="0"/>
      </c:catAx>
      <c:valAx>
        <c:axId val="385603176"/>
        <c:scaling>
          <c:orientation val="minMax"/>
        </c:scaling>
        <c:delete val="1"/>
        <c:axPos val="l"/>
        <c:numFmt formatCode="0%" sourceLinked="1"/>
        <c:majorTickMark val="out"/>
        <c:minorTickMark val="none"/>
        <c:tickLblPos val="nextTo"/>
        <c:crossAx val="385603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85611800"/>
        <c:axId val="385612584"/>
        <c:axId val="0"/>
      </c:bar3DChart>
      <c:catAx>
        <c:axId val="385611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5612584"/>
        <c:crosses val="autoZero"/>
        <c:auto val="1"/>
        <c:lblAlgn val="ctr"/>
        <c:lblOffset val="100"/>
        <c:noMultiLvlLbl val="0"/>
      </c:catAx>
      <c:valAx>
        <c:axId val="385612584"/>
        <c:scaling>
          <c:orientation val="minMax"/>
        </c:scaling>
        <c:delete val="1"/>
        <c:axPos val="l"/>
        <c:numFmt formatCode="0%" sourceLinked="1"/>
        <c:majorTickMark val="out"/>
        <c:minorTickMark val="none"/>
        <c:tickLblPos val="nextTo"/>
        <c:crossAx val="385611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85602784"/>
        <c:axId val="385603960"/>
        <c:axId val="0"/>
      </c:bar3DChart>
      <c:catAx>
        <c:axId val="385602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5603960"/>
        <c:crosses val="autoZero"/>
        <c:auto val="1"/>
        <c:lblAlgn val="ctr"/>
        <c:lblOffset val="100"/>
        <c:noMultiLvlLbl val="0"/>
      </c:catAx>
      <c:valAx>
        <c:axId val="385603960"/>
        <c:scaling>
          <c:orientation val="minMax"/>
        </c:scaling>
        <c:delete val="1"/>
        <c:axPos val="l"/>
        <c:numFmt formatCode="0%" sourceLinked="1"/>
        <c:majorTickMark val="out"/>
        <c:minorTickMark val="none"/>
        <c:tickLblPos val="nextTo"/>
        <c:crossAx val="385602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85615720"/>
        <c:axId val="385620032"/>
        <c:axId val="0"/>
      </c:bar3DChart>
      <c:catAx>
        <c:axId val="385615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85620032"/>
        <c:crosses val="autoZero"/>
        <c:auto val="1"/>
        <c:lblAlgn val="ctr"/>
        <c:lblOffset val="100"/>
        <c:noMultiLvlLbl val="0"/>
      </c:catAx>
      <c:valAx>
        <c:axId val="385620032"/>
        <c:scaling>
          <c:orientation val="minMax"/>
        </c:scaling>
        <c:delete val="1"/>
        <c:axPos val="l"/>
        <c:numFmt formatCode="0%" sourceLinked="1"/>
        <c:majorTickMark val="out"/>
        <c:minorTickMark val="none"/>
        <c:tickLblPos val="nextTo"/>
        <c:crossAx val="385615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8.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9.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0.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28576</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19049</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0</xdr:col>
      <xdr:colOff>2771775</xdr:colOff>
      <xdr:row>53</xdr:row>
      <xdr:rowOff>9525</xdr:rowOff>
    </xdr:from>
    <xdr:to>
      <xdr:col>1</xdr:col>
      <xdr:colOff>38100</xdr:colOff>
      <xdr:row>54</xdr:row>
      <xdr:rowOff>19050</xdr:rowOff>
    </xdr:to>
    <xdr:pic>
      <xdr:nvPicPr>
        <xdr:cNvPr id="23"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105150" y="95707200"/>
          <a:ext cx="381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2</xdr:col>
      <xdr:colOff>2809875</xdr:colOff>
      <xdr:row>54</xdr:row>
      <xdr:rowOff>19050</xdr:rowOff>
    </xdr:to>
    <xdr:pic>
      <xdr:nvPicPr>
        <xdr:cNvPr id="24"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105150" y="95707200"/>
          <a:ext cx="381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2752725</xdr:colOff>
      <xdr:row>66</xdr:row>
      <xdr:rowOff>19050</xdr:rowOff>
    </xdr:from>
    <xdr:to>
      <xdr:col>1</xdr:col>
      <xdr:colOff>19050</xdr:colOff>
      <xdr:row>67</xdr:row>
      <xdr:rowOff>28575</xdr:rowOff>
    </xdr:to>
    <xdr:pic>
      <xdr:nvPicPr>
        <xdr:cNvPr id="25"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05150" y="131340225"/>
          <a:ext cx="190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2</xdr:col>
      <xdr:colOff>2771775</xdr:colOff>
      <xdr:row>67</xdr:row>
      <xdr:rowOff>28575</xdr:rowOff>
    </xdr:to>
    <xdr:pic>
      <xdr:nvPicPr>
        <xdr:cNvPr id="26"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3105150" y="131340225"/>
          <a:ext cx="190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2771775</xdr:colOff>
      <xdr:row>72</xdr:row>
      <xdr:rowOff>0</xdr:rowOff>
    </xdr:from>
    <xdr:to>
      <xdr:col>1</xdr:col>
      <xdr:colOff>47625</xdr:colOff>
      <xdr:row>73</xdr:row>
      <xdr:rowOff>19050</xdr:rowOff>
    </xdr:to>
    <xdr:pic>
      <xdr:nvPicPr>
        <xdr:cNvPr id="27"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3105150" y="147999450"/>
          <a:ext cx="476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2</xdr:col>
      <xdr:colOff>2819400</xdr:colOff>
      <xdr:row>73</xdr:row>
      <xdr:rowOff>19050</xdr:rowOff>
    </xdr:to>
    <xdr:pic>
      <xdr:nvPicPr>
        <xdr:cNvPr id="28"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3105150" y="147999450"/>
          <a:ext cx="476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 name="15 Imagen">
          <a:hlinkClick xmlns:r="http://schemas.openxmlformats.org/officeDocument/2006/relationships" r:id="rId19" tooltip="IR A RESUMEN"/>
          <a:extLst>
            <a:ext uri="{FF2B5EF4-FFF2-40B4-BE49-F238E27FC236}">
              <a16:creationId xmlns:a16="http://schemas.microsoft.com/office/drawing/2014/main" id="{BB6B1978-9CBB-479F-BC7D-169CBEF94DA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6" zoomScale="80" zoomScaleNormal="80" workbookViewId="0">
      <selection activeCell="G15" sqref="G15:I15"/>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01"/>
      <c r="B1" s="202"/>
      <c r="C1" s="209" t="s">
        <v>169</v>
      </c>
      <c r="D1" s="210"/>
      <c r="E1" s="210"/>
      <c r="F1" s="210"/>
      <c r="G1" s="210"/>
      <c r="H1" s="207" t="s">
        <v>170</v>
      </c>
      <c r="I1" s="208"/>
    </row>
    <row r="2" spans="1:13" ht="18.75" customHeight="1" x14ac:dyDescent="0.3">
      <c r="A2" s="203"/>
      <c r="B2" s="204"/>
      <c r="C2" s="209" t="s">
        <v>171</v>
      </c>
      <c r="D2" s="210"/>
      <c r="E2" s="210"/>
      <c r="F2" s="210"/>
      <c r="G2" s="210"/>
      <c r="H2" s="44">
        <v>41241</v>
      </c>
      <c r="I2" s="45" t="s">
        <v>175</v>
      </c>
    </row>
    <row r="3" spans="1:13" ht="21" customHeight="1" x14ac:dyDescent="0.3">
      <c r="A3" s="205"/>
      <c r="B3" s="206"/>
      <c r="C3" s="209" t="s">
        <v>172</v>
      </c>
      <c r="D3" s="210"/>
      <c r="E3" s="210"/>
      <c r="F3" s="210"/>
      <c r="G3" s="210"/>
      <c r="H3" s="207" t="s">
        <v>173</v>
      </c>
      <c r="I3" s="208"/>
    </row>
    <row r="4" spans="1:13" ht="5.25" customHeight="1" x14ac:dyDescent="0.25"/>
    <row r="5" spans="1:13" ht="34.5" customHeight="1" x14ac:dyDescent="0.25">
      <c r="A5" s="160" t="s">
        <v>164</v>
      </c>
      <c r="B5" s="160"/>
      <c r="C5" s="160"/>
      <c r="D5" s="160"/>
      <c r="E5" s="160"/>
      <c r="F5" s="160"/>
      <c r="G5" s="160"/>
      <c r="H5" s="160"/>
      <c r="I5" s="160"/>
      <c r="K5" s="161" t="s">
        <v>140</v>
      </c>
      <c r="L5" s="161"/>
      <c r="M5" s="161"/>
    </row>
    <row r="6" spans="1:13" ht="23.25" customHeight="1" x14ac:dyDescent="0.25">
      <c r="A6" s="162" t="s">
        <v>162</v>
      </c>
      <c r="B6" s="163"/>
      <c r="C6" s="163"/>
      <c r="D6" s="163"/>
      <c r="E6" s="163"/>
      <c r="F6" s="192" t="s">
        <v>141</v>
      </c>
      <c r="G6" s="193"/>
      <c r="H6" s="193"/>
      <c r="I6" s="193"/>
      <c r="K6" s="47" t="s">
        <v>142</v>
      </c>
      <c r="L6" s="48" t="s">
        <v>143</v>
      </c>
      <c r="M6" s="49" t="s">
        <v>144</v>
      </c>
    </row>
    <row r="7" spans="1:13" ht="20.100000000000001" customHeight="1" x14ac:dyDescent="0.25">
      <c r="A7" s="164" t="s">
        <v>181</v>
      </c>
      <c r="B7" s="165"/>
      <c r="C7" s="165"/>
      <c r="D7" s="165"/>
      <c r="E7" s="165"/>
      <c r="F7" s="194">
        <v>45306</v>
      </c>
      <c r="G7" s="194"/>
      <c r="H7" s="194"/>
      <c r="I7" s="194"/>
      <c r="K7" s="166" t="s">
        <v>166</v>
      </c>
      <c r="L7" s="57" t="s">
        <v>145</v>
      </c>
      <c r="M7" s="167" t="s">
        <v>146</v>
      </c>
    </row>
    <row r="8" spans="1:13" ht="33.75" customHeight="1" x14ac:dyDescent="0.25">
      <c r="A8" s="164"/>
      <c r="B8" s="165"/>
      <c r="C8" s="165"/>
      <c r="D8" s="165"/>
      <c r="E8" s="165"/>
      <c r="F8" s="168" t="s">
        <v>160</v>
      </c>
      <c r="G8" s="169"/>
      <c r="H8" s="170">
        <v>154498000018</v>
      </c>
      <c r="I8" s="171"/>
      <c r="K8" s="167"/>
      <c r="L8" s="57" t="s">
        <v>159</v>
      </c>
      <c r="M8" s="167"/>
    </row>
    <row r="9" spans="1:13" ht="20.100000000000001" customHeight="1" x14ac:dyDescent="0.25">
      <c r="A9" s="42" t="s">
        <v>147</v>
      </c>
      <c r="B9" s="43"/>
      <c r="C9" s="197" t="s">
        <v>182</v>
      </c>
      <c r="D9" s="197"/>
      <c r="E9" s="198"/>
      <c r="F9" s="199" t="s">
        <v>163</v>
      </c>
      <c r="G9" s="200"/>
      <c r="H9" s="174" t="s">
        <v>180</v>
      </c>
      <c r="I9" s="175"/>
      <c r="K9" s="167"/>
      <c r="L9" s="57" t="s">
        <v>148</v>
      </c>
      <c r="M9" s="167" t="s">
        <v>149</v>
      </c>
    </row>
    <row r="10" spans="1:13" ht="20.100000000000001" customHeight="1" x14ac:dyDescent="0.25">
      <c r="A10" s="195" t="s">
        <v>168</v>
      </c>
      <c r="B10" s="196"/>
      <c r="C10" s="197" t="s">
        <v>183</v>
      </c>
      <c r="D10" s="197"/>
      <c r="E10" s="197"/>
      <c r="F10" s="198"/>
      <c r="G10" s="46" t="s">
        <v>150</v>
      </c>
      <c r="H10" s="172">
        <v>6075626611</v>
      </c>
      <c r="I10" s="173"/>
      <c r="K10" s="167"/>
      <c r="L10" s="57" t="s">
        <v>151</v>
      </c>
      <c r="M10" s="167"/>
    </row>
    <row r="11" spans="1:13" ht="20.100000000000001" customHeight="1" x14ac:dyDescent="0.25">
      <c r="A11" s="195" t="s">
        <v>165</v>
      </c>
      <c r="B11" s="196"/>
      <c r="C11" s="197" t="s">
        <v>184</v>
      </c>
      <c r="D11" s="197"/>
      <c r="E11" s="197"/>
      <c r="F11" s="198"/>
      <c r="G11" s="46" t="s">
        <v>174</v>
      </c>
      <c r="H11" s="176">
        <v>2023</v>
      </c>
      <c r="I11" s="177"/>
      <c r="K11" s="178"/>
      <c r="L11" s="58"/>
      <c r="M11" s="58"/>
    </row>
    <row r="12" spans="1:13" ht="19.5" customHeight="1" x14ac:dyDescent="0.25">
      <c r="A12" s="180" t="s">
        <v>152</v>
      </c>
      <c r="B12" s="181"/>
      <c r="C12" s="181"/>
      <c r="D12" s="181"/>
      <c r="E12" s="181"/>
      <c r="F12" s="181"/>
      <c r="G12" s="181"/>
      <c r="H12" s="181"/>
      <c r="I12" s="182"/>
      <c r="K12" s="179"/>
      <c r="L12" s="58"/>
      <c r="M12" s="179"/>
    </row>
    <row r="13" spans="1:13" ht="20.100000000000001" customHeight="1" x14ac:dyDescent="0.25">
      <c r="A13" s="183" t="s">
        <v>153</v>
      </c>
      <c r="B13" s="183"/>
      <c r="C13" s="183"/>
      <c r="D13" s="183" t="s">
        <v>154</v>
      </c>
      <c r="E13" s="183"/>
      <c r="F13" s="183"/>
      <c r="G13" s="183" t="s">
        <v>161</v>
      </c>
      <c r="H13" s="183"/>
      <c r="I13" s="183"/>
      <c r="K13" s="179"/>
      <c r="L13" s="58"/>
      <c r="M13" s="179"/>
    </row>
    <row r="14" spans="1:13" ht="20.100000000000001" customHeight="1" x14ac:dyDescent="0.25">
      <c r="A14" s="184" t="s">
        <v>196</v>
      </c>
      <c r="B14" s="184"/>
      <c r="C14" s="184"/>
      <c r="D14" s="184" t="s">
        <v>197</v>
      </c>
      <c r="E14" s="184"/>
      <c r="F14" s="184"/>
      <c r="G14" s="184" t="s">
        <v>199</v>
      </c>
      <c r="H14" s="184"/>
      <c r="I14" s="184"/>
      <c r="K14" s="179"/>
      <c r="L14" s="58"/>
      <c r="M14" s="179"/>
    </row>
    <row r="15" spans="1:13" ht="20.100000000000001" customHeight="1" x14ac:dyDescent="0.25">
      <c r="A15" s="184" t="s">
        <v>188</v>
      </c>
      <c r="B15" s="184"/>
      <c r="C15" s="184"/>
      <c r="D15" s="184" t="s">
        <v>189</v>
      </c>
      <c r="E15" s="184"/>
      <c r="F15" s="184"/>
      <c r="G15" s="184" t="s">
        <v>402</v>
      </c>
      <c r="H15" s="184"/>
      <c r="I15" s="184"/>
      <c r="K15" s="179"/>
      <c r="L15" s="58"/>
      <c r="M15" s="58"/>
    </row>
    <row r="16" spans="1:13" ht="20.100000000000001" customHeight="1" x14ac:dyDescent="0.25">
      <c r="A16" s="184" t="s">
        <v>185</v>
      </c>
      <c r="B16" s="184"/>
      <c r="C16" s="184"/>
      <c r="D16" s="184" t="s">
        <v>194</v>
      </c>
      <c r="E16" s="184"/>
      <c r="F16" s="184"/>
      <c r="G16" s="184" t="s">
        <v>203</v>
      </c>
      <c r="H16" s="184"/>
      <c r="I16" s="184"/>
      <c r="K16" s="179"/>
      <c r="L16" s="58"/>
      <c r="M16" s="58"/>
    </row>
    <row r="17" spans="1:13" ht="20.100000000000001" customHeight="1" x14ac:dyDescent="0.25">
      <c r="A17" s="184" t="s">
        <v>186</v>
      </c>
      <c r="B17" s="184"/>
      <c r="C17" s="184"/>
      <c r="D17" s="184" t="s">
        <v>194</v>
      </c>
      <c r="E17" s="184"/>
      <c r="F17" s="184"/>
      <c r="G17" s="184" t="s">
        <v>202</v>
      </c>
      <c r="H17" s="184"/>
      <c r="I17" s="184"/>
      <c r="K17" s="179"/>
      <c r="L17" s="58"/>
      <c r="M17" s="58"/>
    </row>
    <row r="18" spans="1:13" ht="20.100000000000001" customHeight="1" x14ac:dyDescent="0.25">
      <c r="A18" s="184" t="s">
        <v>187</v>
      </c>
      <c r="B18" s="184"/>
      <c r="C18" s="184"/>
      <c r="D18" s="184" t="s">
        <v>194</v>
      </c>
      <c r="E18" s="184"/>
      <c r="F18" s="184"/>
      <c r="G18" s="184" t="s">
        <v>200</v>
      </c>
      <c r="H18" s="184"/>
      <c r="I18" s="184"/>
      <c r="K18" s="185"/>
      <c r="L18" s="58"/>
      <c r="M18" s="58"/>
    </row>
    <row r="19" spans="1:13" ht="20.100000000000001" customHeight="1" x14ac:dyDescent="0.25">
      <c r="A19" s="184" t="s">
        <v>198</v>
      </c>
      <c r="B19" s="184"/>
      <c r="C19" s="184"/>
      <c r="D19" s="184" t="s">
        <v>189</v>
      </c>
      <c r="E19" s="184"/>
      <c r="F19" s="184"/>
      <c r="G19" s="184" t="s">
        <v>201</v>
      </c>
      <c r="H19" s="184"/>
      <c r="I19" s="184"/>
      <c r="K19" s="179"/>
      <c r="L19" s="58"/>
      <c r="M19" s="58"/>
    </row>
    <row r="20" spans="1:13" ht="20.100000000000001" customHeight="1" x14ac:dyDescent="0.25">
      <c r="A20" s="184"/>
      <c r="B20" s="184"/>
      <c r="C20" s="184"/>
      <c r="D20" s="184"/>
      <c r="E20" s="184"/>
      <c r="F20" s="184"/>
      <c r="G20" s="184"/>
      <c r="H20" s="184"/>
      <c r="I20" s="184"/>
      <c r="K20" s="179"/>
      <c r="L20" s="58"/>
      <c r="M20" s="58"/>
    </row>
    <row r="21" spans="1:13" ht="20.100000000000001" customHeight="1" x14ac:dyDescent="0.25">
      <c r="A21" s="184"/>
      <c r="B21" s="184"/>
      <c r="C21" s="184"/>
      <c r="D21" s="184"/>
      <c r="E21" s="184"/>
      <c r="F21" s="184"/>
      <c r="G21" s="184"/>
      <c r="H21" s="184"/>
      <c r="I21" s="184"/>
      <c r="K21" s="179"/>
      <c r="L21" s="58"/>
      <c r="M21" s="59"/>
    </row>
    <row r="22" spans="1:13" ht="20.100000000000001" customHeight="1" x14ac:dyDescent="0.25">
      <c r="A22" s="184"/>
      <c r="B22" s="184"/>
      <c r="C22" s="184"/>
      <c r="D22" s="184"/>
      <c r="E22" s="184"/>
      <c r="F22" s="184"/>
      <c r="G22" s="184"/>
      <c r="H22" s="184"/>
      <c r="I22" s="184"/>
    </row>
    <row r="23" spans="1:13" s="19" customFormat="1" ht="21" x14ac:dyDescent="0.4">
      <c r="A23" s="186"/>
      <c r="B23" s="186"/>
      <c r="C23" s="186"/>
      <c r="D23" s="186"/>
      <c r="E23" s="186"/>
      <c r="F23" s="186"/>
      <c r="G23" s="186"/>
      <c r="H23" s="186"/>
      <c r="I23" s="186"/>
      <c r="K23" s="187"/>
      <c r="L23" s="187"/>
    </row>
    <row r="24" spans="1:13" ht="30" customHeight="1" x14ac:dyDescent="0.25">
      <c r="A24" s="188" t="s">
        <v>155</v>
      </c>
      <c r="B24" s="188"/>
      <c r="C24" s="188"/>
      <c r="D24" s="188"/>
      <c r="E24" s="188"/>
      <c r="F24" s="188"/>
      <c r="G24" s="188"/>
      <c r="H24" s="188"/>
      <c r="I24" s="188"/>
      <c r="K24" s="20"/>
      <c r="L24" s="20"/>
    </row>
    <row r="25" spans="1:13" ht="33.75" customHeight="1" x14ac:dyDescent="0.25">
      <c r="A25" s="183" t="s">
        <v>153</v>
      </c>
      <c r="B25" s="183"/>
      <c r="C25" s="183"/>
      <c r="D25" s="183" t="s">
        <v>154</v>
      </c>
      <c r="E25" s="183"/>
      <c r="F25" s="183"/>
      <c r="G25" s="183" t="s">
        <v>23</v>
      </c>
      <c r="H25" s="183"/>
      <c r="I25" s="183"/>
      <c r="K25" s="21"/>
      <c r="L25" s="22"/>
      <c r="M25" s="18" t="s">
        <v>156</v>
      </c>
    </row>
    <row r="26" spans="1:13" ht="20.100000000000001" customHeight="1" x14ac:dyDescent="0.25">
      <c r="A26" s="184" t="s">
        <v>196</v>
      </c>
      <c r="B26" s="184"/>
      <c r="C26" s="184"/>
      <c r="D26" s="184" t="s">
        <v>197</v>
      </c>
      <c r="E26" s="184"/>
      <c r="F26" s="184"/>
      <c r="G26" s="184" t="s">
        <v>195</v>
      </c>
      <c r="H26" s="184"/>
      <c r="I26" s="184"/>
      <c r="K26" s="21"/>
      <c r="L26" s="22"/>
    </row>
    <row r="27" spans="1:13" ht="20.100000000000001" customHeight="1" x14ac:dyDescent="0.25">
      <c r="A27" s="184" t="s">
        <v>188</v>
      </c>
      <c r="B27" s="184"/>
      <c r="C27" s="184"/>
      <c r="D27" s="184" t="s">
        <v>189</v>
      </c>
      <c r="E27" s="184"/>
      <c r="F27" s="184"/>
      <c r="G27" s="184" t="s">
        <v>195</v>
      </c>
      <c r="H27" s="184"/>
      <c r="I27" s="184"/>
      <c r="K27" s="21"/>
      <c r="L27" s="23"/>
    </row>
    <row r="28" spans="1:13" ht="20.100000000000001" customHeight="1" x14ac:dyDescent="0.25">
      <c r="A28" s="184" t="s">
        <v>185</v>
      </c>
      <c r="B28" s="184"/>
      <c r="C28" s="184"/>
      <c r="D28" s="184" t="s">
        <v>194</v>
      </c>
      <c r="E28" s="184"/>
      <c r="F28" s="184"/>
      <c r="G28" s="184" t="s">
        <v>192</v>
      </c>
      <c r="H28" s="184"/>
      <c r="I28" s="184"/>
      <c r="K28" s="21"/>
      <c r="L28" s="23"/>
    </row>
    <row r="29" spans="1:13" ht="20.100000000000001" customHeight="1" x14ac:dyDescent="0.25">
      <c r="A29" s="184" t="s">
        <v>186</v>
      </c>
      <c r="B29" s="184"/>
      <c r="C29" s="184"/>
      <c r="D29" s="184" t="s">
        <v>194</v>
      </c>
      <c r="E29" s="184"/>
      <c r="F29" s="184"/>
      <c r="G29" s="184" t="s">
        <v>193</v>
      </c>
      <c r="H29" s="184"/>
      <c r="I29" s="184"/>
      <c r="K29" s="21"/>
      <c r="L29" s="22"/>
    </row>
    <row r="30" spans="1:13" ht="20.100000000000001" customHeight="1" x14ac:dyDescent="0.25">
      <c r="A30" s="184" t="s">
        <v>187</v>
      </c>
      <c r="B30" s="184"/>
      <c r="C30" s="184"/>
      <c r="D30" s="184" t="s">
        <v>194</v>
      </c>
      <c r="E30" s="184"/>
      <c r="F30" s="184"/>
      <c r="G30" s="184" t="s">
        <v>190</v>
      </c>
      <c r="H30" s="184"/>
      <c r="I30" s="184"/>
      <c r="K30" s="21"/>
      <c r="L30" s="23"/>
    </row>
    <row r="31" spans="1:13" ht="20.100000000000001" customHeight="1" x14ac:dyDescent="0.25">
      <c r="A31" s="184" t="s">
        <v>198</v>
      </c>
      <c r="B31" s="184"/>
      <c r="C31" s="184"/>
      <c r="D31" s="184" t="s">
        <v>189</v>
      </c>
      <c r="E31" s="184"/>
      <c r="F31" s="184"/>
      <c r="G31" s="184" t="s">
        <v>191</v>
      </c>
      <c r="H31" s="184"/>
      <c r="I31" s="184"/>
      <c r="K31" s="21"/>
      <c r="L31" s="24"/>
    </row>
    <row r="32" spans="1:13" ht="20.100000000000001" customHeight="1" x14ac:dyDescent="0.25">
      <c r="A32" s="184"/>
      <c r="B32" s="184"/>
      <c r="C32" s="184"/>
      <c r="D32" s="184"/>
      <c r="E32" s="184"/>
      <c r="F32" s="184"/>
      <c r="G32" s="184"/>
      <c r="H32" s="184"/>
      <c r="I32" s="184"/>
      <c r="K32" s="189"/>
      <c r="L32" s="22"/>
    </row>
    <row r="33" spans="11:12" ht="15" x14ac:dyDescent="0.25">
      <c r="K33" s="189"/>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90" t="s">
        <v>29</v>
      </c>
      <c r="B65526" s="190"/>
      <c r="C65526" s="190"/>
      <c r="D65526" s="190"/>
      <c r="E65526" s="190"/>
    </row>
    <row r="65527" spans="1:5" x14ac:dyDescent="0.25">
      <c r="A65527" s="191" t="s">
        <v>30</v>
      </c>
      <c r="B65527" s="191"/>
      <c r="C65527" s="191"/>
      <c r="D65527" s="191"/>
      <c r="E65527" s="191"/>
    </row>
    <row r="65528" spans="1:5" x14ac:dyDescent="0.25">
      <c r="A65528" s="191" t="s">
        <v>31</v>
      </c>
      <c r="B65528" s="191"/>
      <c r="C65528" s="191"/>
      <c r="D65528" s="191"/>
      <c r="E65528" s="191"/>
    </row>
    <row r="65529" spans="1:5" x14ac:dyDescent="0.2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zoomScale="89" zoomScaleNormal="89" workbookViewId="0">
      <selection activeCell="B77" sqref="A77:XFD77"/>
    </sheetView>
  </sheetViews>
  <sheetFormatPr baseColWidth="10" defaultColWidth="11.44140625" defaultRowHeight="13.8" x14ac:dyDescent="0.25"/>
  <cols>
    <col min="1" max="1" width="0.44140625" style="85" customWidth="1"/>
    <col min="2" max="2" width="1.44140625" style="85" customWidth="1"/>
    <col min="3" max="3" width="44.6640625" style="85" customWidth="1"/>
    <col min="4" max="4" width="11.6640625" style="138" customWidth="1"/>
    <col min="5" max="6" width="33.6640625" style="120" customWidth="1"/>
    <col min="7" max="7" width="11.6640625" style="138" customWidth="1"/>
    <col min="8" max="9" width="33.6640625" style="120" customWidth="1"/>
    <col min="10" max="10" width="11.6640625" style="138" customWidth="1"/>
    <col min="11" max="12" width="33.6640625" style="120" customWidth="1"/>
    <col min="13" max="13" width="11.6640625" style="138" customWidth="1"/>
    <col min="14" max="15" width="33.6640625" style="120" customWidth="1"/>
    <col min="16" max="16" width="3.109375" style="85" customWidth="1"/>
    <col min="17" max="17" width="2.44140625" style="85" customWidth="1"/>
    <col min="18" max="18" width="7.44140625" style="85" hidden="1" customWidth="1"/>
    <col min="19" max="20" width="7.109375" style="85" hidden="1" customWidth="1"/>
    <col min="21" max="21" width="7" style="85" hidden="1" customWidth="1"/>
    <col min="22" max="22" width="11.44140625" style="85"/>
    <col min="23" max="23" width="13" style="85" customWidth="1"/>
    <col min="24" max="24" width="15.88671875" style="85" customWidth="1"/>
    <col min="25" max="25" width="13" style="85" customWidth="1"/>
    <col min="26" max="27" width="11.44140625" style="85" customWidth="1"/>
    <col min="28" max="16384" width="11.44140625" style="85"/>
  </cols>
  <sheetData>
    <row r="1" spans="1:21" ht="33" customHeight="1" x14ac:dyDescent="0.25">
      <c r="B1" s="256" t="s">
        <v>124</v>
      </c>
      <c r="C1" s="256"/>
      <c r="D1" s="256"/>
      <c r="E1" s="256"/>
      <c r="F1" s="256"/>
      <c r="G1" s="256"/>
      <c r="H1" s="256"/>
      <c r="I1" s="256"/>
      <c r="J1" s="257"/>
      <c r="K1" s="257"/>
      <c r="L1" s="86"/>
      <c r="M1" s="86"/>
      <c r="N1" s="86"/>
      <c r="O1" s="86"/>
    </row>
    <row r="2" spans="1:21" ht="15.6" x14ac:dyDescent="0.25">
      <c r="B2" s="258" t="s">
        <v>27</v>
      </c>
      <c r="C2" s="258"/>
      <c r="D2" s="212" t="s">
        <v>176</v>
      </c>
      <c r="E2" s="212"/>
      <c r="F2" s="212"/>
      <c r="G2" s="213" t="s">
        <v>177</v>
      </c>
      <c r="H2" s="213"/>
      <c r="I2" s="213"/>
      <c r="J2" s="214" t="s">
        <v>178</v>
      </c>
      <c r="K2" s="214"/>
      <c r="L2" s="214"/>
      <c r="M2" s="273" t="s">
        <v>179</v>
      </c>
      <c r="N2" s="273"/>
      <c r="O2" s="273"/>
      <c r="Q2" s="85">
        <v>1</v>
      </c>
    </row>
    <row r="3" spans="1:21" ht="15" customHeight="1" x14ac:dyDescent="0.25">
      <c r="B3" s="258"/>
      <c r="C3" s="258"/>
      <c r="D3" s="219" t="s">
        <v>34</v>
      </c>
      <c r="E3" s="217" t="s">
        <v>122</v>
      </c>
      <c r="F3" s="217" t="s">
        <v>125</v>
      </c>
      <c r="G3" s="215" t="s">
        <v>34</v>
      </c>
      <c r="H3" s="217" t="s">
        <v>122</v>
      </c>
      <c r="I3" s="217" t="s">
        <v>125</v>
      </c>
      <c r="J3" s="215" t="s">
        <v>34</v>
      </c>
      <c r="K3" s="224" t="s">
        <v>122</v>
      </c>
      <c r="L3" s="218" t="s">
        <v>125</v>
      </c>
      <c r="M3" s="215" t="s">
        <v>34</v>
      </c>
      <c r="N3" s="224" t="s">
        <v>122</v>
      </c>
      <c r="O3" s="218" t="s">
        <v>125</v>
      </c>
      <c r="Q3" s="85">
        <v>2</v>
      </c>
    </row>
    <row r="4" spans="1:21" ht="15.75" customHeight="1" x14ac:dyDescent="0.25">
      <c r="B4" s="258"/>
      <c r="C4" s="258"/>
      <c r="D4" s="220"/>
      <c r="E4" s="218"/>
      <c r="F4" s="218"/>
      <c r="G4" s="216"/>
      <c r="H4" s="218"/>
      <c r="I4" s="218"/>
      <c r="J4" s="216"/>
      <c r="K4" s="225"/>
      <c r="L4" s="235"/>
      <c r="M4" s="216"/>
      <c r="N4" s="225"/>
      <c r="O4" s="235"/>
      <c r="Q4" s="85">
        <v>3</v>
      </c>
    </row>
    <row r="5" spans="1:21" ht="15.6" x14ac:dyDescent="0.25">
      <c r="B5" s="258"/>
      <c r="C5" s="258"/>
      <c r="D5" s="87"/>
      <c r="E5" s="88"/>
      <c r="F5" s="88"/>
      <c r="G5" s="89"/>
      <c r="H5" s="90"/>
      <c r="I5" s="90"/>
      <c r="J5" s="89"/>
      <c r="K5" s="91"/>
      <c r="L5" s="90"/>
      <c r="M5" s="89"/>
      <c r="N5" s="91"/>
      <c r="O5" s="90"/>
      <c r="Q5" s="85">
        <v>4</v>
      </c>
    </row>
    <row r="6" spans="1:21" ht="17.399999999999999" x14ac:dyDescent="0.25">
      <c r="A6" s="211"/>
      <c r="B6" s="266"/>
      <c r="C6" s="92" t="s">
        <v>73</v>
      </c>
      <c r="D6" s="93"/>
      <c r="E6" s="93"/>
      <c r="F6" s="93"/>
      <c r="G6" s="93"/>
      <c r="H6" s="93"/>
      <c r="I6" s="93"/>
      <c r="J6" s="93"/>
      <c r="K6" s="93"/>
      <c r="L6" s="94"/>
      <c r="M6" s="93"/>
      <c r="N6" s="93"/>
      <c r="O6" s="94"/>
    </row>
    <row r="7" spans="1:21" ht="39.9" customHeight="1" x14ac:dyDescent="0.25">
      <c r="A7" s="211"/>
      <c r="B7" s="267"/>
      <c r="C7" s="95" t="s">
        <v>33</v>
      </c>
      <c r="D7" s="26">
        <v>4</v>
      </c>
      <c r="E7" s="60" t="s">
        <v>386</v>
      </c>
      <c r="F7" s="60" t="s">
        <v>243</v>
      </c>
      <c r="G7" s="79"/>
      <c r="H7" s="61"/>
      <c r="I7" s="61"/>
      <c r="J7" s="81"/>
      <c r="K7" s="62"/>
      <c r="L7" s="63"/>
      <c r="M7" s="83"/>
      <c r="N7" s="64"/>
      <c r="O7" s="65"/>
      <c r="R7" s="85">
        <f>COUNTIF(D7:D10,"1")</f>
        <v>0</v>
      </c>
      <c r="S7" s="85">
        <f>COUNTIF(G7:G10,"1")</f>
        <v>0</v>
      </c>
      <c r="T7" s="85">
        <f>COUNTIF(J7:J10,"1")</f>
        <v>0</v>
      </c>
      <c r="U7" s="85">
        <f>COUNTIF(M7:M10,"1")</f>
        <v>0</v>
      </c>
    </row>
    <row r="8" spans="1:21" ht="39.9" customHeight="1" x14ac:dyDescent="0.25">
      <c r="A8" s="211"/>
      <c r="B8" s="267"/>
      <c r="C8" s="96" t="s">
        <v>35</v>
      </c>
      <c r="D8" s="26">
        <v>3</v>
      </c>
      <c r="E8" s="60" t="s">
        <v>387</v>
      </c>
      <c r="F8" s="60" t="s">
        <v>246</v>
      </c>
      <c r="G8" s="79"/>
      <c r="H8" s="66"/>
      <c r="I8" s="61"/>
      <c r="J8" s="81"/>
      <c r="K8" s="67"/>
      <c r="L8" s="63"/>
      <c r="M8" s="83"/>
      <c r="N8" s="68"/>
      <c r="O8" s="65"/>
      <c r="R8" s="85">
        <f>COUNTIF(D7:D10,"2")</f>
        <v>1</v>
      </c>
      <c r="S8" s="85">
        <f>COUNTIF(G7:G10,"2")</f>
        <v>0</v>
      </c>
      <c r="T8" s="85">
        <f>COUNTIF(J7:J10,"2")</f>
        <v>0</v>
      </c>
      <c r="U8" s="85">
        <f>COUNTIF(M7:M10,"2")</f>
        <v>0</v>
      </c>
    </row>
    <row r="9" spans="1:21" ht="39.9" customHeight="1" x14ac:dyDescent="0.25">
      <c r="A9" s="211"/>
      <c r="B9" s="267"/>
      <c r="C9" s="97" t="s">
        <v>36</v>
      </c>
      <c r="D9" s="26">
        <v>3</v>
      </c>
      <c r="E9" s="60" t="s">
        <v>388</v>
      </c>
      <c r="F9" s="60" t="s">
        <v>245</v>
      </c>
      <c r="G9" s="79"/>
      <c r="H9" s="66"/>
      <c r="I9" s="61"/>
      <c r="J9" s="81"/>
      <c r="K9" s="67"/>
      <c r="L9" s="63"/>
      <c r="M9" s="83"/>
      <c r="N9" s="68"/>
      <c r="O9" s="65"/>
      <c r="R9" s="85">
        <f>COUNTIF(D7:D10,"3")</f>
        <v>2</v>
      </c>
      <c r="S9" s="85">
        <f>COUNTIF(G7:G10,"3")</f>
        <v>0</v>
      </c>
      <c r="T9" s="85">
        <f>COUNTIF(J7:J10,"3")</f>
        <v>0</v>
      </c>
      <c r="U9" s="85">
        <f>COUNTIF(M7:M10,"3")</f>
        <v>1</v>
      </c>
    </row>
    <row r="10" spans="1:21" ht="39.9" customHeight="1" x14ac:dyDescent="0.25">
      <c r="A10" s="211"/>
      <c r="B10" s="268"/>
      <c r="C10" s="97" t="s">
        <v>37</v>
      </c>
      <c r="D10" s="26">
        <v>2</v>
      </c>
      <c r="E10" s="60" t="s">
        <v>389</v>
      </c>
      <c r="F10" s="60" t="s">
        <v>244</v>
      </c>
      <c r="G10" s="79"/>
      <c r="H10" s="66"/>
      <c r="I10" s="61"/>
      <c r="J10" s="81"/>
      <c r="K10" s="67"/>
      <c r="L10" s="63"/>
      <c r="M10" s="83">
        <v>3</v>
      </c>
      <c r="N10" s="68"/>
      <c r="O10" s="65"/>
      <c r="R10" s="85">
        <f>COUNTIF(D7:D10,"4")</f>
        <v>1</v>
      </c>
      <c r="S10" s="85">
        <f>COUNTIF(G7:G10,"4")</f>
        <v>0</v>
      </c>
      <c r="T10" s="85">
        <f>COUNTIF(J7:J10,"4")</f>
        <v>0</v>
      </c>
      <c r="U10" s="85">
        <f>COUNTIF(M7:M10,"4")</f>
        <v>0</v>
      </c>
    </row>
    <row r="11" spans="1:21" ht="6" customHeight="1" x14ac:dyDescent="0.25">
      <c r="B11" s="263"/>
      <c r="C11" s="264"/>
      <c r="D11" s="264"/>
      <c r="E11" s="264"/>
      <c r="F11" s="264"/>
      <c r="G11" s="264"/>
      <c r="H11" s="264"/>
      <c r="I11" s="264"/>
      <c r="J11" s="264"/>
      <c r="K11" s="265"/>
      <c r="L11" s="98"/>
      <c r="M11" s="99"/>
      <c r="N11" s="98"/>
      <c r="O11" s="98"/>
      <c r="Q11" s="85">
        <f>COUNTIF(D7:D10,"1")</f>
        <v>0</v>
      </c>
      <c r="R11" s="85">
        <f>COUNTIF(D7:D10,"1")</f>
        <v>0</v>
      </c>
      <c r="S11" s="85">
        <f>COUNTIF(D7:D10,"3")</f>
        <v>2</v>
      </c>
    </row>
    <row r="12" spans="1:21" ht="17.399999999999999" x14ac:dyDescent="0.25">
      <c r="A12" s="211"/>
      <c r="B12" s="232"/>
      <c r="C12" s="100" t="s">
        <v>72</v>
      </c>
      <c r="D12" s="101"/>
      <c r="E12" s="101"/>
      <c r="F12" s="101"/>
      <c r="G12" s="101"/>
      <c r="H12" s="101"/>
      <c r="I12" s="101"/>
      <c r="J12" s="101"/>
      <c r="K12" s="102"/>
      <c r="L12" s="103"/>
      <c r="M12" s="101"/>
      <c r="N12" s="102"/>
      <c r="O12" s="103"/>
    </row>
    <row r="13" spans="1:21" ht="39.9" customHeight="1" x14ac:dyDescent="0.25">
      <c r="A13" s="211"/>
      <c r="B13" s="233"/>
      <c r="C13" s="104" t="s">
        <v>38</v>
      </c>
      <c r="D13" s="27">
        <v>3</v>
      </c>
      <c r="E13" s="60" t="s">
        <v>250</v>
      </c>
      <c r="F13" s="69" t="s">
        <v>251</v>
      </c>
      <c r="G13" s="80"/>
      <c r="H13" s="61"/>
      <c r="I13" s="61"/>
      <c r="J13" s="82"/>
      <c r="K13" s="70"/>
      <c r="L13" s="71"/>
      <c r="M13" s="84"/>
      <c r="N13" s="72"/>
      <c r="O13" s="73"/>
      <c r="R13" s="85">
        <f>COUNTIF(D13:D17,"1")</f>
        <v>0</v>
      </c>
      <c r="S13" s="85">
        <f>COUNTIF(G13:G17,"1")</f>
        <v>0</v>
      </c>
      <c r="T13" s="85">
        <f>COUNTIF(J13:J17,"1")</f>
        <v>0</v>
      </c>
      <c r="U13" s="85">
        <f>COUNTIF(M13:M17,"1")</f>
        <v>0</v>
      </c>
    </row>
    <row r="14" spans="1:21" ht="39.9" customHeight="1" x14ac:dyDescent="0.25">
      <c r="A14" s="211"/>
      <c r="B14" s="233"/>
      <c r="C14" s="96" t="s">
        <v>39</v>
      </c>
      <c r="D14" s="27">
        <v>2</v>
      </c>
      <c r="E14" s="74" t="s">
        <v>252</v>
      </c>
      <c r="F14" s="69" t="s">
        <v>253</v>
      </c>
      <c r="G14" s="80"/>
      <c r="H14" s="66"/>
      <c r="I14" s="61"/>
      <c r="J14" s="82"/>
      <c r="K14" s="71"/>
      <c r="L14" s="71"/>
      <c r="M14" s="84"/>
      <c r="N14" s="73"/>
      <c r="O14" s="73"/>
      <c r="R14" s="85">
        <f>COUNTIF(D13:D17,"2")</f>
        <v>1</v>
      </c>
      <c r="S14" s="85">
        <f>COUNTIF(G13:G17,"2")</f>
        <v>0</v>
      </c>
      <c r="T14" s="85">
        <f>COUNTIF(J13:J17,"2")</f>
        <v>0</v>
      </c>
      <c r="U14" s="85">
        <f>COUNTIF(M13:M17,"2")</f>
        <v>0</v>
      </c>
    </row>
    <row r="15" spans="1:21" ht="39.9" customHeight="1" x14ac:dyDescent="0.25">
      <c r="A15" s="211"/>
      <c r="B15" s="233"/>
      <c r="C15" s="96" t="s">
        <v>40</v>
      </c>
      <c r="D15" s="27">
        <v>3</v>
      </c>
      <c r="E15" s="74" t="s">
        <v>254</v>
      </c>
      <c r="F15" s="69" t="s">
        <v>255</v>
      </c>
      <c r="G15" s="80"/>
      <c r="H15" s="66"/>
      <c r="I15" s="61"/>
      <c r="J15" s="82"/>
      <c r="K15" s="71"/>
      <c r="L15" s="71"/>
      <c r="M15" s="84"/>
      <c r="N15" s="73"/>
      <c r="O15" s="73"/>
      <c r="R15" s="85">
        <f>COUNTIF(D13:D17,"3")</f>
        <v>3</v>
      </c>
      <c r="S15" s="85">
        <f>COUNTIF(G13:G17,"3")</f>
        <v>0</v>
      </c>
      <c r="T15" s="85">
        <f>COUNTIF(J13:J17,"3")</f>
        <v>0</v>
      </c>
      <c r="U15" s="85">
        <f>COUNTIF(M13:M17,"3")</f>
        <v>0</v>
      </c>
    </row>
    <row r="16" spans="1:21" ht="39.9" customHeight="1" x14ac:dyDescent="0.25">
      <c r="A16" s="211"/>
      <c r="B16" s="233"/>
      <c r="C16" s="97" t="s">
        <v>41</v>
      </c>
      <c r="D16" s="27">
        <v>3</v>
      </c>
      <c r="E16" s="74" t="s">
        <v>256</v>
      </c>
      <c r="F16" s="69" t="s">
        <v>258</v>
      </c>
      <c r="G16" s="80"/>
      <c r="H16" s="66"/>
      <c r="I16" s="61"/>
      <c r="J16" s="82"/>
      <c r="K16" s="71"/>
      <c r="L16" s="71"/>
      <c r="M16" s="84"/>
      <c r="N16" s="73"/>
      <c r="O16" s="73"/>
      <c r="R16" s="85">
        <f>COUNTIF(D13:D17,"4")</f>
        <v>1</v>
      </c>
      <c r="S16" s="85">
        <f>COUNTIF(G13:G17,"4")</f>
        <v>0</v>
      </c>
      <c r="T16" s="85">
        <f>COUNTIF(J13:J17,"4")</f>
        <v>0</v>
      </c>
      <c r="U16" s="85">
        <f>COUNTIF(M13:M17,"4")</f>
        <v>0</v>
      </c>
    </row>
    <row r="17" spans="1:21" ht="39.9" customHeight="1" x14ac:dyDescent="0.25">
      <c r="A17" s="211"/>
      <c r="B17" s="234"/>
      <c r="C17" s="96" t="s">
        <v>42</v>
      </c>
      <c r="D17" s="27">
        <v>4</v>
      </c>
      <c r="E17" s="74" t="s">
        <v>257</v>
      </c>
      <c r="F17" s="69" t="s">
        <v>259</v>
      </c>
      <c r="G17" s="80"/>
      <c r="H17" s="66"/>
      <c r="I17" s="61"/>
      <c r="J17" s="82"/>
      <c r="K17" s="71"/>
      <c r="L17" s="71"/>
      <c r="M17" s="84"/>
      <c r="N17" s="73"/>
      <c r="O17" s="73"/>
    </row>
    <row r="18" spans="1:21" ht="7.5" customHeight="1" x14ac:dyDescent="0.25">
      <c r="B18" s="221"/>
      <c r="C18" s="222"/>
      <c r="D18" s="222"/>
      <c r="E18" s="222"/>
      <c r="F18" s="222"/>
      <c r="G18" s="222"/>
      <c r="H18" s="222"/>
      <c r="I18" s="222"/>
      <c r="J18" s="222"/>
      <c r="K18" s="223"/>
      <c r="L18" s="98"/>
      <c r="M18" s="99"/>
      <c r="N18" s="98"/>
      <c r="O18" s="98"/>
    </row>
    <row r="19" spans="1:21" ht="17.399999999999999" x14ac:dyDescent="0.25">
      <c r="A19" s="211"/>
      <c r="B19" s="232"/>
      <c r="C19" s="100" t="s">
        <v>43</v>
      </c>
      <c r="D19" s="101"/>
      <c r="E19" s="101"/>
      <c r="F19" s="101"/>
      <c r="G19" s="101"/>
      <c r="H19" s="101"/>
      <c r="I19" s="101"/>
      <c r="J19" s="101"/>
      <c r="K19" s="102"/>
      <c r="L19" s="103"/>
      <c r="M19" s="101"/>
      <c r="N19" s="102"/>
      <c r="O19" s="103"/>
    </row>
    <row r="20" spans="1:21" ht="39.9" customHeight="1" x14ac:dyDescent="0.25">
      <c r="A20" s="211"/>
      <c r="B20" s="269"/>
      <c r="C20" s="105" t="s">
        <v>44</v>
      </c>
      <c r="D20" s="27">
        <v>4</v>
      </c>
      <c r="E20" s="60" t="s">
        <v>260</v>
      </c>
      <c r="F20" s="60" t="s">
        <v>263</v>
      </c>
      <c r="G20" s="80"/>
      <c r="H20" s="61"/>
      <c r="I20" s="61"/>
      <c r="J20" s="82"/>
      <c r="K20" s="75"/>
      <c r="L20" s="76"/>
      <c r="M20" s="84"/>
      <c r="N20" s="77"/>
      <c r="O20" s="78"/>
      <c r="R20" s="85">
        <f>COUNTIF(D20:D27,"1")</f>
        <v>0</v>
      </c>
      <c r="S20" s="85">
        <f>COUNTIF(G20:G27,"1")</f>
        <v>0</v>
      </c>
      <c r="T20" s="85">
        <f>COUNTIF(J20:J27,"1")</f>
        <v>0</v>
      </c>
      <c r="U20" s="85">
        <f>COUNTIF(M20:M27,"1")</f>
        <v>0</v>
      </c>
    </row>
    <row r="21" spans="1:21" ht="39.9" customHeight="1" x14ac:dyDescent="0.25">
      <c r="A21" s="211"/>
      <c r="B21" s="269"/>
      <c r="C21" s="106" t="s">
        <v>45</v>
      </c>
      <c r="D21" s="27">
        <v>4</v>
      </c>
      <c r="E21" s="74" t="s">
        <v>261</v>
      </c>
      <c r="F21" s="60" t="s">
        <v>262</v>
      </c>
      <c r="G21" s="80"/>
      <c r="H21" s="66"/>
      <c r="I21" s="61"/>
      <c r="J21" s="82"/>
      <c r="K21" s="76"/>
      <c r="L21" s="76"/>
      <c r="M21" s="84"/>
      <c r="N21" s="78"/>
      <c r="O21" s="78"/>
      <c r="R21" s="85">
        <f>COUNTIF(D20:D27,"2")</f>
        <v>4</v>
      </c>
      <c r="S21" s="85">
        <f>COUNTIF(G20:G27,"2")</f>
        <v>0</v>
      </c>
      <c r="T21" s="85">
        <f>COUNTIF(J20:J27,"2")</f>
        <v>0</v>
      </c>
      <c r="U21" s="85">
        <f>COUNTIF(M20:M27,"2")</f>
        <v>0</v>
      </c>
    </row>
    <row r="22" spans="1:21" ht="39.9" customHeight="1" x14ac:dyDescent="0.25">
      <c r="A22" s="211"/>
      <c r="B22" s="269"/>
      <c r="C22" s="106" t="s">
        <v>46</v>
      </c>
      <c r="D22" s="27">
        <v>3</v>
      </c>
      <c r="E22" s="74" t="s">
        <v>264</v>
      </c>
      <c r="F22" s="60" t="s">
        <v>265</v>
      </c>
      <c r="G22" s="80"/>
      <c r="H22" s="66"/>
      <c r="I22" s="61"/>
      <c r="J22" s="82"/>
      <c r="K22" s="76"/>
      <c r="L22" s="76"/>
      <c r="M22" s="84"/>
      <c r="N22" s="78"/>
      <c r="O22" s="78"/>
      <c r="R22" s="85">
        <f>COUNTIF(D20:D27,"3")</f>
        <v>2</v>
      </c>
      <c r="S22" s="85">
        <f>COUNTIF(G20:G27,"3")</f>
        <v>0</v>
      </c>
      <c r="T22" s="85">
        <f>COUNTIF(J20:J27,"3")</f>
        <v>0</v>
      </c>
      <c r="U22" s="85">
        <f>COUNTIF(M20:M27,"3")</f>
        <v>0</v>
      </c>
    </row>
    <row r="23" spans="1:21" ht="39.9" customHeight="1" x14ac:dyDescent="0.25">
      <c r="A23" s="211"/>
      <c r="B23" s="269"/>
      <c r="C23" s="106" t="s">
        <v>47</v>
      </c>
      <c r="D23" s="27">
        <v>3</v>
      </c>
      <c r="E23" s="74" t="s">
        <v>266</v>
      </c>
      <c r="F23" s="60" t="s">
        <v>267</v>
      </c>
      <c r="G23" s="80"/>
      <c r="H23" s="66"/>
      <c r="I23" s="61"/>
      <c r="J23" s="82"/>
      <c r="K23" s="76"/>
      <c r="L23" s="76"/>
      <c r="M23" s="84"/>
      <c r="N23" s="78"/>
      <c r="O23" s="78"/>
      <c r="R23" s="85">
        <f>COUNTIF(D20:D27,"4")</f>
        <v>2</v>
      </c>
      <c r="S23" s="85">
        <f>COUNTIF(G20:G27,"4")</f>
        <v>0</v>
      </c>
      <c r="T23" s="85">
        <f>COUNTIF(J20:J27,"4")</f>
        <v>0</v>
      </c>
      <c r="U23" s="85">
        <f>COUNTIF(M20:M27,"4")</f>
        <v>0</v>
      </c>
    </row>
    <row r="24" spans="1:21" ht="39.9" customHeight="1" x14ac:dyDescent="0.25">
      <c r="A24" s="211"/>
      <c r="B24" s="269"/>
      <c r="C24" s="106" t="s">
        <v>48</v>
      </c>
      <c r="D24" s="27">
        <v>2</v>
      </c>
      <c r="E24" s="74" t="s">
        <v>268</v>
      </c>
      <c r="F24" s="60" t="s">
        <v>269</v>
      </c>
      <c r="G24" s="80"/>
      <c r="H24" s="66"/>
      <c r="I24" s="61"/>
      <c r="J24" s="82"/>
      <c r="K24" s="76"/>
      <c r="L24" s="76"/>
      <c r="M24" s="84"/>
      <c r="N24" s="78"/>
      <c r="O24" s="78"/>
    </row>
    <row r="25" spans="1:21" ht="39.9" customHeight="1" x14ac:dyDescent="0.25">
      <c r="A25" s="211"/>
      <c r="B25" s="269"/>
      <c r="C25" s="106" t="s">
        <v>49</v>
      </c>
      <c r="D25" s="27">
        <v>2</v>
      </c>
      <c r="E25" s="74" t="s">
        <v>270</v>
      </c>
      <c r="F25" s="60" t="s">
        <v>271</v>
      </c>
      <c r="G25" s="80"/>
      <c r="H25" s="66"/>
      <c r="I25" s="61"/>
      <c r="J25" s="82"/>
      <c r="K25" s="76"/>
      <c r="L25" s="76"/>
      <c r="M25" s="84"/>
      <c r="N25" s="78"/>
      <c r="O25" s="78"/>
    </row>
    <row r="26" spans="1:21" ht="39.9" customHeight="1" x14ac:dyDescent="0.25">
      <c r="A26" s="211"/>
      <c r="B26" s="269"/>
      <c r="C26" s="106" t="s">
        <v>50</v>
      </c>
      <c r="D26" s="27">
        <v>2</v>
      </c>
      <c r="E26" s="74" t="s">
        <v>272</v>
      </c>
      <c r="F26" s="60" t="s">
        <v>273</v>
      </c>
      <c r="G26" s="80"/>
      <c r="H26" s="66"/>
      <c r="I26" s="61"/>
      <c r="J26" s="82"/>
      <c r="K26" s="76"/>
      <c r="L26" s="76"/>
      <c r="M26" s="84"/>
      <c r="N26" s="78"/>
      <c r="O26" s="78"/>
    </row>
    <row r="27" spans="1:21" ht="39.9" customHeight="1" x14ac:dyDescent="0.25">
      <c r="A27" s="211"/>
      <c r="B27" s="270"/>
      <c r="C27" s="106" t="s">
        <v>51</v>
      </c>
      <c r="D27" s="27">
        <v>2</v>
      </c>
      <c r="E27" s="74" t="s">
        <v>247</v>
      </c>
      <c r="F27" s="60" t="s">
        <v>274</v>
      </c>
      <c r="G27" s="80"/>
      <c r="H27" s="66"/>
      <c r="I27" s="61"/>
      <c r="J27" s="82"/>
      <c r="K27" s="76"/>
      <c r="L27" s="76"/>
      <c r="M27" s="84"/>
      <c r="N27" s="78"/>
      <c r="O27" s="78"/>
    </row>
    <row r="28" spans="1:21" ht="7.5" customHeight="1" x14ac:dyDescent="0.25">
      <c r="B28" s="248"/>
      <c r="C28" s="249"/>
      <c r="D28" s="249"/>
      <c r="E28" s="249"/>
      <c r="F28" s="249"/>
      <c r="G28" s="249"/>
      <c r="H28" s="249"/>
      <c r="I28" s="249"/>
      <c r="J28" s="249"/>
      <c r="K28" s="271"/>
      <c r="L28" s="98"/>
      <c r="M28" s="99"/>
      <c r="N28" s="98"/>
      <c r="O28" s="98"/>
    </row>
    <row r="29" spans="1:21" ht="17.399999999999999" x14ac:dyDescent="0.25">
      <c r="A29" s="211"/>
      <c r="B29" s="232"/>
      <c r="C29" s="100" t="s">
        <v>52</v>
      </c>
      <c r="D29" s="101"/>
      <c r="E29" s="101"/>
      <c r="F29" s="101"/>
      <c r="G29" s="101"/>
      <c r="H29" s="101"/>
      <c r="I29" s="101"/>
      <c r="J29" s="101"/>
      <c r="K29" s="102"/>
      <c r="L29" s="103"/>
      <c r="M29" s="101"/>
      <c r="N29" s="102"/>
      <c r="O29" s="103"/>
    </row>
    <row r="30" spans="1:21" ht="39.9" customHeight="1" x14ac:dyDescent="0.25">
      <c r="A30" s="211"/>
      <c r="B30" s="233"/>
      <c r="C30" s="104" t="s">
        <v>53</v>
      </c>
      <c r="D30" s="27">
        <v>3</v>
      </c>
      <c r="E30" s="60" t="s">
        <v>275</v>
      </c>
      <c r="F30" s="60" t="s">
        <v>276</v>
      </c>
      <c r="G30" s="80"/>
      <c r="H30" s="61"/>
      <c r="I30" s="61"/>
      <c r="J30" s="82"/>
      <c r="K30" s="75"/>
      <c r="L30" s="76"/>
      <c r="M30" s="84"/>
      <c r="N30" s="77"/>
      <c r="O30" s="78"/>
      <c r="R30" s="85">
        <f>COUNTIF(D30:D33,"1")</f>
        <v>0</v>
      </c>
      <c r="S30" s="85">
        <f>COUNTIF(G30:G33,"1")</f>
        <v>0</v>
      </c>
      <c r="T30" s="85">
        <f>COUNTIF(J30:J33,"1")</f>
        <v>0</v>
      </c>
      <c r="U30" s="85">
        <f>COUNTIF(M30:M33,"1")</f>
        <v>0</v>
      </c>
    </row>
    <row r="31" spans="1:21" ht="39.9" customHeight="1" x14ac:dyDescent="0.25">
      <c r="A31" s="211"/>
      <c r="B31" s="233"/>
      <c r="C31" s="96" t="s">
        <v>54</v>
      </c>
      <c r="D31" s="27">
        <v>3</v>
      </c>
      <c r="E31" s="74" t="s">
        <v>248</v>
      </c>
      <c r="F31" s="60" t="s">
        <v>277</v>
      </c>
      <c r="G31" s="80"/>
      <c r="H31" s="66"/>
      <c r="I31" s="61"/>
      <c r="J31" s="82"/>
      <c r="K31" s="76"/>
      <c r="L31" s="76"/>
      <c r="M31" s="84"/>
      <c r="N31" s="78"/>
      <c r="O31" s="78"/>
      <c r="R31" s="85">
        <f>COUNTIF(D30:D33,"2")</f>
        <v>2</v>
      </c>
      <c r="S31" s="85">
        <f>COUNTIF(G30:G33,"2")</f>
        <v>0</v>
      </c>
      <c r="T31" s="85">
        <f>COUNTIF(J30:J33,"2")</f>
        <v>0</v>
      </c>
      <c r="U31" s="85">
        <f>COUNTIF(M30:M33,"2")</f>
        <v>0</v>
      </c>
    </row>
    <row r="32" spans="1:21" ht="39.9" customHeight="1" x14ac:dyDescent="0.25">
      <c r="A32" s="211"/>
      <c r="B32" s="233"/>
      <c r="C32" s="96" t="s">
        <v>55</v>
      </c>
      <c r="D32" s="27">
        <v>2</v>
      </c>
      <c r="E32" s="74" t="s">
        <v>279</v>
      </c>
      <c r="F32" s="60" t="s">
        <v>278</v>
      </c>
      <c r="G32" s="80"/>
      <c r="H32" s="66"/>
      <c r="I32" s="61"/>
      <c r="J32" s="82"/>
      <c r="K32" s="76"/>
      <c r="L32" s="76"/>
      <c r="M32" s="84"/>
      <c r="N32" s="78"/>
      <c r="O32" s="78"/>
      <c r="R32" s="85">
        <f>COUNTIF(D30:D33,"3")</f>
        <v>2</v>
      </c>
      <c r="S32" s="85">
        <f>COUNTIF(G30:G33,"3")</f>
        <v>0</v>
      </c>
      <c r="T32" s="85">
        <f>COUNTIF(J30:J33,"31")</f>
        <v>0</v>
      </c>
      <c r="U32" s="85">
        <f>COUNTIF(M30:M33,"3")</f>
        <v>0</v>
      </c>
    </row>
    <row r="33" spans="1:21" ht="39.9" customHeight="1" x14ac:dyDescent="0.25">
      <c r="A33" s="211"/>
      <c r="B33" s="234"/>
      <c r="C33" s="96" t="s">
        <v>56</v>
      </c>
      <c r="D33" s="27">
        <v>2</v>
      </c>
      <c r="E33" s="74" t="s">
        <v>249</v>
      </c>
      <c r="F33" s="60" t="s">
        <v>280</v>
      </c>
      <c r="G33" s="80"/>
      <c r="H33" s="66"/>
      <c r="I33" s="61"/>
      <c r="J33" s="82"/>
      <c r="K33" s="76"/>
      <c r="L33" s="76"/>
      <c r="M33" s="84"/>
      <c r="N33" s="78"/>
      <c r="O33" s="78"/>
      <c r="R33" s="85">
        <f>COUNTIF(D30:D33,"4")</f>
        <v>0</v>
      </c>
      <c r="S33" s="85">
        <f>COUNTIF(G30:G33,"4")</f>
        <v>0</v>
      </c>
      <c r="T33" s="85">
        <f>COUNTIF(J30:J33,"4")</f>
        <v>0</v>
      </c>
      <c r="U33" s="85">
        <f>COUNTIF(M30:M33,"4")</f>
        <v>0</v>
      </c>
    </row>
    <row r="34" spans="1:21" ht="9" customHeight="1" x14ac:dyDescent="0.25">
      <c r="B34" s="221"/>
      <c r="C34" s="222"/>
      <c r="D34" s="222"/>
      <c r="E34" s="222"/>
      <c r="F34" s="222"/>
      <c r="G34" s="222"/>
      <c r="H34" s="222"/>
      <c r="I34" s="222"/>
      <c r="J34" s="222"/>
      <c r="K34" s="223"/>
      <c r="L34" s="98"/>
      <c r="M34" s="99"/>
      <c r="N34" s="98"/>
      <c r="O34" s="98"/>
    </row>
    <row r="35" spans="1:21" ht="17.399999999999999" x14ac:dyDescent="0.25">
      <c r="A35" s="211"/>
      <c r="B35" s="232"/>
      <c r="C35" s="107" t="s">
        <v>57</v>
      </c>
      <c r="D35" s="272"/>
      <c r="E35" s="272"/>
      <c r="F35" s="272"/>
      <c r="G35" s="272"/>
      <c r="H35" s="272"/>
      <c r="I35" s="272"/>
      <c r="J35" s="272"/>
      <c r="K35" s="272"/>
      <c r="L35" s="108"/>
      <c r="M35" s="109"/>
      <c r="N35" s="109"/>
      <c r="O35" s="108"/>
    </row>
    <row r="36" spans="1:21" ht="39.9" customHeight="1" x14ac:dyDescent="0.25">
      <c r="A36" s="211"/>
      <c r="B36" s="233"/>
      <c r="C36" s="104" t="s">
        <v>58</v>
      </c>
      <c r="D36" s="27">
        <v>3</v>
      </c>
      <c r="E36" s="60" t="s">
        <v>281</v>
      </c>
      <c r="F36" s="60" t="s">
        <v>282</v>
      </c>
      <c r="G36" s="80"/>
      <c r="H36" s="61"/>
      <c r="I36" s="61"/>
      <c r="J36" s="82"/>
      <c r="K36" s="75"/>
      <c r="L36" s="76"/>
      <c r="M36" s="84"/>
      <c r="N36" s="77"/>
      <c r="O36" s="78"/>
      <c r="R36" s="85">
        <f>COUNTIF(D36:D44,"1")</f>
        <v>0</v>
      </c>
      <c r="S36" s="85">
        <f>COUNTIF(G36:G44,"1")</f>
        <v>0</v>
      </c>
      <c r="T36" s="85">
        <f>COUNTIF(J36:J44,"1")</f>
        <v>0</v>
      </c>
      <c r="U36" s="85">
        <f>COUNTIF(M36:M44,"1")</f>
        <v>0</v>
      </c>
    </row>
    <row r="37" spans="1:21" ht="39.9" customHeight="1" x14ac:dyDescent="0.25">
      <c r="A37" s="211"/>
      <c r="B37" s="233"/>
      <c r="C37" s="96" t="s">
        <v>59</v>
      </c>
      <c r="D37" s="27">
        <v>3</v>
      </c>
      <c r="E37" s="74" t="s">
        <v>283</v>
      </c>
      <c r="F37" s="60" t="s">
        <v>284</v>
      </c>
      <c r="G37" s="80"/>
      <c r="H37" s="66"/>
      <c r="I37" s="61"/>
      <c r="J37" s="82"/>
      <c r="K37" s="76"/>
      <c r="L37" s="76"/>
      <c r="M37" s="84"/>
      <c r="N37" s="78"/>
      <c r="O37" s="78"/>
      <c r="R37" s="85">
        <f>COUNTIF(D36:D44,"2")</f>
        <v>0</v>
      </c>
      <c r="S37" s="85">
        <f>COUNTIF(G36:G44,"2")</f>
        <v>0</v>
      </c>
      <c r="T37" s="85">
        <f>COUNTIF(J36:J44,"2")</f>
        <v>0</v>
      </c>
      <c r="U37" s="85">
        <f>COUNTIF(M36:M44,"2")</f>
        <v>0</v>
      </c>
    </row>
    <row r="38" spans="1:21" ht="39.9" customHeight="1" x14ac:dyDescent="0.25">
      <c r="A38" s="211"/>
      <c r="B38" s="233"/>
      <c r="C38" s="96" t="s">
        <v>60</v>
      </c>
      <c r="D38" s="27">
        <v>3</v>
      </c>
      <c r="E38" s="74" t="s">
        <v>285</v>
      </c>
      <c r="F38" s="60" t="s">
        <v>286</v>
      </c>
      <c r="G38" s="80"/>
      <c r="H38" s="66"/>
      <c r="I38" s="61"/>
      <c r="J38" s="82"/>
      <c r="K38" s="76"/>
      <c r="L38" s="76"/>
      <c r="M38" s="84"/>
      <c r="N38" s="78"/>
      <c r="O38" s="78"/>
      <c r="R38" s="85">
        <f>COUNTIF(D36:D44,"3")</f>
        <v>8</v>
      </c>
      <c r="S38" s="85">
        <f>COUNTIF(G36:G44,"3")</f>
        <v>0</v>
      </c>
      <c r="T38" s="85">
        <f>COUNTIF(J36:J44,"3")</f>
        <v>0</v>
      </c>
      <c r="U38" s="85">
        <f>COUNTIF(M36:M44,"3")</f>
        <v>0</v>
      </c>
    </row>
    <row r="39" spans="1:21" ht="39.9" customHeight="1" x14ac:dyDescent="0.25">
      <c r="A39" s="211"/>
      <c r="B39" s="233"/>
      <c r="C39" s="96" t="s">
        <v>61</v>
      </c>
      <c r="D39" s="27">
        <v>3</v>
      </c>
      <c r="E39" s="74" t="s">
        <v>287</v>
      </c>
      <c r="F39" s="60" t="s">
        <v>288</v>
      </c>
      <c r="G39" s="80"/>
      <c r="H39" s="66"/>
      <c r="I39" s="61"/>
      <c r="J39" s="82"/>
      <c r="K39" s="76"/>
      <c r="L39" s="76"/>
      <c r="M39" s="84"/>
      <c r="N39" s="78"/>
      <c r="O39" s="78"/>
      <c r="R39" s="85">
        <f>COUNTIF(D36:D44,"4")</f>
        <v>1</v>
      </c>
      <c r="S39" s="85">
        <f>COUNTIF(G36:G44,"4")</f>
        <v>0</v>
      </c>
      <c r="T39" s="85">
        <f>COUNTIF(J36:J44,"4")</f>
        <v>0</v>
      </c>
      <c r="U39" s="85">
        <f>COUNTIF(M36:M44,"4")</f>
        <v>0</v>
      </c>
    </row>
    <row r="40" spans="1:21" ht="39.9" customHeight="1" x14ac:dyDescent="0.25">
      <c r="A40" s="211"/>
      <c r="B40" s="233"/>
      <c r="C40" s="96" t="s">
        <v>62</v>
      </c>
      <c r="D40" s="27">
        <v>4</v>
      </c>
      <c r="E40" s="74" t="s">
        <v>289</v>
      </c>
      <c r="F40" s="60" t="s">
        <v>290</v>
      </c>
      <c r="G40" s="80"/>
      <c r="H40" s="66"/>
      <c r="I40" s="61"/>
      <c r="J40" s="82"/>
      <c r="K40" s="76"/>
      <c r="L40" s="76"/>
      <c r="M40" s="84"/>
      <c r="N40" s="78"/>
      <c r="O40" s="78"/>
    </row>
    <row r="41" spans="1:21" ht="39.9" customHeight="1" x14ac:dyDescent="0.25">
      <c r="A41" s="211"/>
      <c r="B41" s="233"/>
      <c r="C41" s="96" t="s">
        <v>63</v>
      </c>
      <c r="D41" s="27">
        <v>3</v>
      </c>
      <c r="E41" s="74" t="s">
        <v>291</v>
      </c>
      <c r="F41" s="60" t="s">
        <v>292</v>
      </c>
      <c r="G41" s="80"/>
      <c r="H41" s="66"/>
      <c r="I41" s="61"/>
      <c r="J41" s="82"/>
      <c r="K41" s="76"/>
      <c r="L41" s="76"/>
      <c r="M41" s="84"/>
      <c r="N41" s="78"/>
      <c r="O41" s="78"/>
    </row>
    <row r="42" spans="1:21" ht="39.9" customHeight="1" x14ac:dyDescent="0.25">
      <c r="A42" s="211"/>
      <c r="B42" s="233"/>
      <c r="C42" s="96" t="s">
        <v>64</v>
      </c>
      <c r="D42" s="27">
        <v>3</v>
      </c>
      <c r="E42" s="74" t="s">
        <v>294</v>
      </c>
      <c r="F42" s="60" t="s">
        <v>293</v>
      </c>
      <c r="G42" s="80"/>
      <c r="H42" s="66"/>
      <c r="I42" s="61"/>
      <c r="J42" s="82"/>
      <c r="K42" s="76"/>
      <c r="L42" s="76"/>
      <c r="M42" s="84"/>
      <c r="N42" s="78"/>
      <c r="O42" s="78"/>
    </row>
    <row r="43" spans="1:21" ht="39.9" customHeight="1" x14ac:dyDescent="0.25">
      <c r="A43" s="211"/>
      <c r="B43" s="233"/>
      <c r="C43" s="96" t="s">
        <v>65</v>
      </c>
      <c r="D43" s="27">
        <v>3</v>
      </c>
      <c r="E43" s="74" t="s">
        <v>295</v>
      </c>
      <c r="F43" s="60" t="s">
        <v>296</v>
      </c>
      <c r="G43" s="80"/>
      <c r="H43" s="66"/>
      <c r="I43" s="61"/>
      <c r="J43" s="82"/>
      <c r="K43" s="76"/>
      <c r="L43" s="76"/>
      <c r="M43" s="84"/>
      <c r="N43" s="78"/>
      <c r="O43" s="78"/>
    </row>
    <row r="44" spans="1:21" ht="39.9" customHeight="1" x14ac:dyDescent="0.25">
      <c r="A44" s="211"/>
      <c r="B44" s="234"/>
      <c r="C44" s="96" t="s">
        <v>66</v>
      </c>
      <c r="D44" s="27">
        <v>3</v>
      </c>
      <c r="E44" s="74" t="s">
        <v>297</v>
      </c>
      <c r="F44" s="60" t="s">
        <v>298</v>
      </c>
      <c r="G44" s="80"/>
      <c r="H44" s="66"/>
      <c r="I44" s="61"/>
      <c r="J44" s="82"/>
      <c r="K44" s="76"/>
      <c r="L44" s="76"/>
      <c r="M44" s="84"/>
      <c r="N44" s="78"/>
      <c r="O44" s="78"/>
    </row>
    <row r="45" spans="1:21" ht="6.75" customHeight="1" x14ac:dyDescent="0.25">
      <c r="B45" s="221"/>
      <c r="C45" s="222"/>
      <c r="D45" s="222"/>
      <c r="E45" s="222"/>
      <c r="F45" s="222"/>
      <c r="G45" s="222"/>
      <c r="H45" s="222"/>
      <c r="I45" s="222"/>
      <c r="J45" s="222"/>
      <c r="K45" s="223"/>
      <c r="L45" s="98"/>
      <c r="M45" s="99"/>
      <c r="N45" s="98"/>
      <c r="O45" s="98"/>
    </row>
    <row r="46" spans="1:21" ht="17.399999999999999" x14ac:dyDescent="0.25">
      <c r="A46" s="211"/>
      <c r="B46" s="232"/>
      <c r="C46" s="100" t="s">
        <v>67</v>
      </c>
      <c r="D46" s="101"/>
      <c r="E46" s="101"/>
      <c r="F46" s="101"/>
      <c r="G46" s="101"/>
      <c r="H46" s="101"/>
      <c r="I46" s="101"/>
      <c r="J46" s="101"/>
      <c r="K46" s="102"/>
      <c r="L46" s="103"/>
      <c r="M46" s="101"/>
      <c r="N46" s="102"/>
      <c r="O46" s="103"/>
    </row>
    <row r="47" spans="1:21" ht="39.9" customHeight="1" x14ac:dyDescent="0.25">
      <c r="A47" s="211"/>
      <c r="B47" s="233"/>
      <c r="C47" s="104" t="s">
        <v>68</v>
      </c>
      <c r="D47" s="27">
        <v>3</v>
      </c>
      <c r="E47" s="30" t="s">
        <v>299</v>
      </c>
      <c r="F47" s="30" t="s">
        <v>300</v>
      </c>
      <c r="G47" s="28"/>
      <c r="H47" s="32"/>
      <c r="I47" s="32"/>
      <c r="J47" s="29"/>
      <c r="K47" s="34"/>
      <c r="L47" s="35"/>
      <c r="M47" s="52"/>
      <c r="N47" s="50"/>
      <c r="O47" s="51"/>
      <c r="R47" s="85">
        <f>COUNTIF(D47:D50,"1")</f>
        <v>0</v>
      </c>
      <c r="S47" s="85">
        <f>COUNTIF(G47:G50,"1")</f>
        <v>0</v>
      </c>
      <c r="T47" s="85">
        <f>COUNTIF(J47:J50,"1")</f>
        <v>0</v>
      </c>
      <c r="U47" s="85">
        <f>COUNTIF(M47:M50,"1")</f>
        <v>0</v>
      </c>
    </row>
    <row r="48" spans="1:21" ht="39.9" customHeight="1" x14ac:dyDescent="0.25">
      <c r="A48" s="211"/>
      <c r="B48" s="233"/>
      <c r="C48" s="96" t="s">
        <v>69</v>
      </c>
      <c r="D48" s="27">
        <v>4</v>
      </c>
      <c r="E48" s="31" t="s">
        <v>301</v>
      </c>
      <c r="F48" s="30" t="s">
        <v>305</v>
      </c>
      <c r="G48" s="28"/>
      <c r="H48" s="33"/>
      <c r="I48" s="32"/>
      <c r="J48" s="29"/>
      <c r="K48" s="35"/>
      <c r="L48" s="35"/>
      <c r="M48" s="52"/>
      <c r="N48" s="51"/>
      <c r="O48" s="51"/>
      <c r="R48" s="85">
        <f>COUNTIF(D47:D50,"2")</f>
        <v>0</v>
      </c>
      <c r="S48" s="85">
        <f>COUNTIF(G47:G50,"2")</f>
        <v>0</v>
      </c>
      <c r="T48" s="85">
        <f>COUNTIF(J47:J50,"2")</f>
        <v>0</v>
      </c>
      <c r="U48" s="85">
        <f>COUNTIF(M47:M50,"2")</f>
        <v>0</v>
      </c>
    </row>
    <row r="49" spans="1:21" ht="39.9" customHeight="1" x14ac:dyDescent="0.25">
      <c r="A49" s="211"/>
      <c r="B49" s="233"/>
      <c r="C49" s="96" t="s">
        <v>70</v>
      </c>
      <c r="D49" s="27">
        <v>3</v>
      </c>
      <c r="E49" s="31" t="s">
        <v>302</v>
      </c>
      <c r="F49" s="30" t="s">
        <v>303</v>
      </c>
      <c r="G49" s="28"/>
      <c r="H49" s="33"/>
      <c r="I49" s="32"/>
      <c r="J49" s="29"/>
      <c r="K49" s="35"/>
      <c r="L49" s="35"/>
      <c r="M49" s="52"/>
      <c r="N49" s="51"/>
      <c r="O49" s="51"/>
      <c r="R49" s="85">
        <f>COUNTIF(D47:D50,"3")</f>
        <v>3</v>
      </c>
      <c r="S49" s="85">
        <f>COUNTIF(G47:G50,"3")</f>
        <v>0</v>
      </c>
      <c r="T49" s="85">
        <f>COUNTIF(J47:J50,"3")</f>
        <v>0</v>
      </c>
      <c r="U49" s="85">
        <f>COUNTIF(M47:M50,"3")</f>
        <v>0</v>
      </c>
    </row>
    <row r="50" spans="1:21" ht="39.9" customHeight="1" x14ac:dyDescent="0.25">
      <c r="A50" s="211"/>
      <c r="B50" s="234"/>
      <c r="C50" s="96" t="s">
        <v>71</v>
      </c>
      <c r="D50" s="27">
        <v>3</v>
      </c>
      <c r="E50" s="31" t="s">
        <v>304</v>
      </c>
      <c r="F50" s="30" t="s">
        <v>306</v>
      </c>
      <c r="G50" s="28"/>
      <c r="H50" s="33"/>
      <c r="I50" s="32"/>
      <c r="J50" s="29"/>
      <c r="K50" s="35"/>
      <c r="L50" s="35"/>
      <c r="M50" s="52"/>
      <c r="N50" s="51"/>
      <c r="O50" s="51"/>
      <c r="R50" s="85">
        <f>COUNTIF(D47:D50,"4")</f>
        <v>1</v>
      </c>
      <c r="S50" s="85">
        <f>COUNTIF(G47:G50,"4")</f>
        <v>0</v>
      </c>
      <c r="T50" s="85">
        <f>COUNTIF(J47:J50,"4")</f>
        <v>0</v>
      </c>
      <c r="U50" s="85">
        <f>COUNTIF(M47:M50,"4")</f>
        <v>0</v>
      </c>
    </row>
    <row r="51" spans="1:21" ht="8.25" customHeight="1" x14ac:dyDescent="0.25">
      <c r="B51" s="221"/>
      <c r="C51" s="222"/>
      <c r="D51" s="222"/>
      <c r="E51" s="222"/>
      <c r="F51" s="222"/>
      <c r="G51" s="222"/>
      <c r="H51" s="222"/>
      <c r="I51" s="222"/>
      <c r="J51" s="222"/>
      <c r="K51" s="223"/>
      <c r="L51" s="98"/>
      <c r="M51" s="99"/>
      <c r="N51" s="98"/>
      <c r="O51" s="98"/>
    </row>
    <row r="52" spans="1:21" ht="24" customHeight="1" x14ac:dyDescent="0.25">
      <c r="B52" s="251" t="s">
        <v>26</v>
      </c>
      <c r="C52" s="252"/>
      <c r="D52" s="243">
        <v>2023</v>
      </c>
      <c r="E52" s="244"/>
      <c r="F52" s="245"/>
      <c r="G52" s="226">
        <v>2024</v>
      </c>
      <c r="H52" s="227"/>
      <c r="I52" s="228"/>
      <c r="J52" s="229">
        <v>2025</v>
      </c>
      <c r="K52" s="230"/>
      <c r="L52" s="231"/>
      <c r="M52" s="274">
        <v>2026</v>
      </c>
      <c r="N52" s="275"/>
      <c r="O52" s="276"/>
    </row>
    <row r="53" spans="1:21" ht="33" customHeight="1" x14ac:dyDescent="0.25">
      <c r="B53" s="253"/>
      <c r="C53" s="254"/>
      <c r="D53" s="110" t="s">
        <v>34</v>
      </c>
      <c r="E53" s="111" t="s">
        <v>122</v>
      </c>
      <c r="F53" s="111" t="s">
        <v>125</v>
      </c>
      <c r="G53" s="110" t="s">
        <v>34</v>
      </c>
      <c r="H53" s="111" t="s">
        <v>122</v>
      </c>
      <c r="I53" s="111" t="s">
        <v>125</v>
      </c>
      <c r="J53" s="110" t="s">
        <v>34</v>
      </c>
      <c r="K53" s="111" t="s">
        <v>122</v>
      </c>
      <c r="L53" s="112" t="s">
        <v>125</v>
      </c>
      <c r="M53" s="110"/>
      <c r="N53" s="111"/>
      <c r="O53" s="112"/>
    </row>
    <row r="54" spans="1:21" ht="17.399999999999999" x14ac:dyDescent="0.25">
      <c r="A54" s="211"/>
      <c r="B54" s="113"/>
      <c r="C54" s="255" t="s">
        <v>74</v>
      </c>
      <c r="D54" s="238"/>
      <c r="E54" s="238"/>
      <c r="F54" s="238"/>
      <c r="G54" s="238"/>
      <c r="H54" s="238"/>
      <c r="I54" s="238"/>
      <c r="J54" s="238"/>
      <c r="K54" s="238"/>
      <c r="L54" s="114"/>
      <c r="M54" s="115"/>
      <c r="N54" s="115"/>
      <c r="O54" s="114"/>
    </row>
    <row r="55" spans="1:21" ht="30" customHeight="1" x14ac:dyDescent="0.25">
      <c r="A55" s="211"/>
      <c r="B55" s="116"/>
      <c r="C55" s="104" t="s">
        <v>75</v>
      </c>
      <c r="D55" s="27">
        <v>4</v>
      </c>
      <c r="E55" s="74" t="s">
        <v>238</v>
      </c>
      <c r="F55" s="74" t="s">
        <v>239</v>
      </c>
      <c r="G55" s="80"/>
      <c r="H55" s="61"/>
      <c r="I55" s="61"/>
      <c r="J55" s="82"/>
      <c r="K55" s="75"/>
      <c r="L55" s="76"/>
      <c r="M55" s="84"/>
      <c r="N55" s="77"/>
      <c r="O55" s="78"/>
      <c r="R55" s="85">
        <f>COUNTIF(D55:D59,"1")</f>
        <v>0</v>
      </c>
      <c r="S55" s="85">
        <f>COUNTIF(G55:G59,"1")</f>
        <v>0</v>
      </c>
      <c r="T55" s="85">
        <f>COUNTIF(J55:J59,"1")</f>
        <v>0</v>
      </c>
      <c r="U55" s="85">
        <f>COUNTIF(M55:M59,"1")</f>
        <v>0</v>
      </c>
    </row>
    <row r="56" spans="1:21" ht="30" customHeight="1" x14ac:dyDescent="0.25">
      <c r="A56" s="211"/>
      <c r="B56" s="116"/>
      <c r="C56" s="96" t="s">
        <v>76</v>
      </c>
      <c r="D56" s="27">
        <v>4</v>
      </c>
      <c r="E56" s="74" t="s">
        <v>240</v>
      </c>
      <c r="F56" s="74" t="s">
        <v>205</v>
      </c>
      <c r="G56" s="80"/>
      <c r="H56" s="66"/>
      <c r="I56" s="61"/>
      <c r="J56" s="82"/>
      <c r="K56" s="76"/>
      <c r="L56" s="76"/>
      <c r="M56" s="84"/>
      <c r="N56" s="78"/>
      <c r="O56" s="78"/>
      <c r="R56" s="85">
        <f>COUNTIF(D55:D59,"2")</f>
        <v>0</v>
      </c>
      <c r="S56" s="85">
        <f>COUNTIF(G55:G59,"2")</f>
        <v>0</v>
      </c>
      <c r="T56" s="85">
        <f>COUNTIF(J55:J59,"2")</f>
        <v>0</v>
      </c>
      <c r="U56" s="85">
        <f>COUNTIF(M55:M59,"2")</f>
        <v>0</v>
      </c>
    </row>
    <row r="57" spans="1:21" ht="30" customHeight="1" x14ac:dyDescent="0.25">
      <c r="A57" s="211"/>
      <c r="B57" s="116"/>
      <c r="C57" s="96" t="s">
        <v>77</v>
      </c>
      <c r="D57" s="27">
        <v>3</v>
      </c>
      <c r="E57" s="74" t="s">
        <v>207</v>
      </c>
      <c r="F57" s="74" t="s">
        <v>206</v>
      </c>
      <c r="G57" s="80"/>
      <c r="H57" s="66"/>
      <c r="I57" s="61"/>
      <c r="J57" s="82"/>
      <c r="K57" s="76"/>
      <c r="L57" s="76"/>
      <c r="M57" s="84"/>
      <c r="N57" s="78"/>
      <c r="O57" s="78"/>
      <c r="R57" s="85">
        <f>COUNTIF(D55:D59,"3")</f>
        <v>1</v>
      </c>
      <c r="S57" s="85">
        <f>COUNTIF(G55:G59,"3")</f>
        <v>0</v>
      </c>
      <c r="T57" s="85">
        <f>COUNTIF(J55:J59,"3")</f>
        <v>0</v>
      </c>
      <c r="U57" s="85">
        <f>COUNTIF(M55:M59,"3")</f>
        <v>0</v>
      </c>
    </row>
    <row r="58" spans="1:21" ht="30" customHeight="1" x14ac:dyDescent="0.25">
      <c r="A58" s="211"/>
      <c r="B58" s="116"/>
      <c r="C58" s="96" t="s">
        <v>78</v>
      </c>
      <c r="D58" s="27">
        <v>4</v>
      </c>
      <c r="E58" s="74" t="s">
        <v>241</v>
      </c>
      <c r="F58" s="74" t="s">
        <v>208</v>
      </c>
      <c r="G58" s="80"/>
      <c r="H58" s="66"/>
      <c r="I58" s="61"/>
      <c r="J58" s="82"/>
      <c r="K58" s="76"/>
      <c r="L58" s="76"/>
      <c r="M58" s="84"/>
      <c r="N58" s="78"/>
      <c r="O58" s="78"/>
      <c r="R58" s="85">
        <f>COUNTIF(D55:D59,"4")</f>
        <v>4</v>
      </c>
      <c r="S58" s="85">
        <f>COUNTIF(G55:G59,"4")</f>
        <v>0</v>
      </c>
      <c r="T58" s="85">
        <f>COUNTIF(J55:J59,"4")</f>
        <v>0</v>
      </c>
      <c r="U58" s="85">
        <f>COUNTIF(M55:M59,"4")</f>
        <v>0</v>
      </c>
    </row>
    <row r="59" spans="1:21" ht="30" customHeight="1" x14ac:dyDescent="0.25">
      <c r="A59" s="211"/>
      <c r="B59" s="117"/>
      <c r="C59" s="96" t="s">
        <v>79</v>
      </c>
      <c r="D59" s="27">
        <v>4</v>
      </c>
      <c r="E59" s="74" t="s">
        <v>209</v>
      </c>
      <c r="F59" s="74" t="s">
        <v>242</v>
      </c>
      <c r="G59" s="80"/>
      <c r="H59" s="66"/>
      <c r="I59" s="61"/>
      <c r="J59" s="82"/>
      <c r="K59" s="76"/>
      <c r="L59" s="76"/>
      <c r="M59" s="84"/>
      <c r="N59" s="78"/>
      <c r="O59" s="78"/>
    </row>
    <row r="60" spans="1:21" ht="6.75" customHeight="1" x14ac:dyDescent="0.25">
      <c r="B60" s="236"/>
      <c r="C60" s="237"/>
      <c r="D60" s="118"/>
      <c r="E60" s="119"/>
      <c r="F60" s="119"/>
      <c r="G60" s="118"/>
      <c r="H60" s="119"/>
      <c r="I60" s="119"/>
      <c r="J60" s="118"/>
      <c r="K60" s="119"/>
      <c r="M60" s="118"/>
      <c r="N60" s="119"/>
    </row>
    <row r="61" spans="1:21" ht="17.399999999999999" x14ac:dyDescent="0.25">
      <c r="A61" s="211"/>
      <c r="B61" s="113"/>
      <c r="C61" s="255" t="s">
        <v>80</v>
      </c>
      <c r="D61" s="238"/>
      <c r="E61" s="238"/>
      <c r="F61" s="238"/>
      <c r="G61" s="238"/>
      <c r="H61" s="238"/>
      <c r="I61" s="238"/>
      <c r="J61" s="238"/>
      <c r="K61" s="239"/>
      <c r="L61" s="115"/>
      <c r="M61" s="115"/>
      <c r="N61" s="115"/>
      <c r="O61" s="115"/>
    </row>
    <row r="62" spans="1:21" ht="30" customHeight="1" x14ac:dyDescent="0.25">
      <c r="A62" s="211"/>
      <c r="B62" s="121"/>
      <c r="C62" s="95" t="s">
        <v>81</v>
      </c>
      <c r="D62" s="27">
        <v>4</v>
      </c>
      <c r="E62" s="74" t="s">
        <v>236</v>
      </c>
      <c r="F62" s="60" t="s">
        <v>237</v>
      </c>
      <c r="G62" s="80"/>
      <c r="H62" s="61"/>
      <c r="I62" s="61"/>
      <c r="J62" s="82"/>
      <c r="K62" s="76"/>
      <c r="L62" s="76"/>
      <c r="M62" s="84"/>
      <c r="N62" s="78"/>
      <c r="O62" s="78"/>
      <c r="R62" s="85">
        <f>COUNTIF(D62:D65,"1")</f>
        <v>0</v>
      </c>
      <c r="S62" s="85">
        <f>COUNTIF(G62:G65,"1")</f>
        <v>0</v>
      </c>
      <c r="T62" s="85">
        <f>COUNTIF(J62:J65,"1")</f>
        <v>0</v>
      </c>
      <c r="U62" s="85">
        <f>COUNTIF(M62:M65,"1")</f>
        <v>0</v>
      </c>
    </row>
    <row r="63" spans="1:21" ht="30" customHeight="1" x14ac:dyDescent="0.25">
      <c r="A63" s="211"/>
      <c r="B63" s="116"/>
      <c r="C63" s="96" t="s">
        <v>82</v>
      </c>
      <c r="D63" s="27">
        <v>3</v>
      </c>
      <c r="E63" s="74" t="s">
        <v>210</v>
      </c>
      <c r="F63" s="74" t="s">
        <v>211</v>
      </c>
      <c r="G63" s="80"/>
      <c r="H63" s="66"/>
      <c r="I63" s="61"/>
      <c r="J63" s="82"/>
      <c r="K63" s="76"/>
      <c r="L63" s="76"/>
      <c r="M63" s="84"/>
      <c r="N63" s="78"/>
      <c r="O63" s="78"/>
      <c r="R63" s="85">
        <f>COUNTIF(D62:D65,"2")</f>
        <v>0</v>
      </c>
      <c r="S63" s="85">
        <f>COUNTIF(G62:G65,"2")</f>
        <v>0</v>
      </c>
      <c r="T63" s="85">
        <f>COUNTIF(J62:J65,"2")</f>
        <v>0</v>
      </c>
      <c r="U63" s="85">
        <f>COUNTIF(M62:M65,"2")</f>
        <v>0</v>
      </c>
    </row>
    <row r="64" spans="1:21" ht="30" customHeight="1" x14ac:dyDescent="0.25">
      <c r="A64" s="211"/>
      <c r="B64" s="116"/>
      <c r="C64" s="96" t="s">
        <v>83</v>
      </c>
      <c r="D64" s="27">
        <v>3</v>
      </c>
      <c r="E64" s="74" t="s">
        <v>212</v>
      </c>
      <c r="F64" s="74" t="s">
        <v>213</v>
      </c>
      <c r="G64" s="80"/>
      <c r="H64" s="66"/>
      <c r="I64" s="61"/>
      <c r="J64" s="82"/>
      <c r="K64" s="76"/>
      <c r="L64" s="76"/>
      <c r="M64" s="84"/>
      <c r="N64" s="78"/>
      <c r="O64" s="78"/>
      <c r="R64" s="85">
        <f>COUNTIF(D62:D65,"3")</f>
        <v>3</v>
      </c>
      <c r="S64" s="85">
        <f>COUNTIF(G62:G65,"3")</f>
        <v>0</v>
      </c>
      <c r="T64" s="85">
        <f>COUNTIF(J62:J65,"3")</f>
        <v>0</v>
      </c>
      <c r="U64" s="85">
        <f>COUNTIF(M62:M65,"3")</f>
        <v>0</v>
      </c>
    </row>
    <row r="65" spans="1:21" ht="30" customHeight="1" x14ac:dyDescent="0.25">
      <c r="A65" s="211"/>
      <c r="B65" s="117"/>
      <c r="C65" s="96" t="s">
        <v>84</v>
      </c>
      <c r="D65" s="27">
        <v>3</v>
      </c>
      <c r="E65" s="74" t="s">
        <v>214</v>
      </c>
      <c r="F65" s="74" t="s">
        <v>215</v>
      </c>
      <c r="G65" s="80"/>
      <c r="H65" s="66"/>
      <c r="I65" s="61"/>
      <c r="J65" s="82"/>
      <c r="K65" s="76"/>
      <c r="L65" s="76"/>
      <c r="M65" s="84"/>
      <c r="N65" s="78"/>
      <c r="O65" s="78"/>
      <c r="R65" s="85">
        <f>COUNTIF(D62:D65,"4")</f>
        <v>1</v>
      </c>
      <c r="S65" s="85">
        <f>COUNTIF(G62:G65,"4")</f>
        <v>0</v>
      </c>
      <c r="T65" s="85">
        <f>COUNTIF(J62:J65,"4")</f>
        <v>0</v>
      </c>
      <c r="U65" s="85">
        <f>COUNTIF(M62:M65,"4")</f>
        <v>0</v>
      </c>
    </row>
    <row r="66" spans="1:21" ht="9" customHeight="1" x14ac:dyDescent="0.25">
      <c r="B66" s="248"/>
      <c r="C66" s="249"/>
      <c r="D66" s="249"/>
      <c r="E66" s="249"/>
      <c r="F66" s="249"/>
      <c r="G66" s="249"/>
      <c r="H66" s="249"/>
      <c r="I66" s="249"/>
      <c r="J66" s="249"/>
      <c r="K66" s="250"/>
      <c r="L66" s="98"/>
      <c r="M66" s="99"/>
      <c r="N66" s="98"/>
      <c r="O66" s="98"/>
    </row>
    <row r="67" spans="1:21" ht="17.399999999999999" x14ac:dyDescent="0.25">
      <c r="A67" s="211"/>
      <c r="B67" s="113"/>
      <c r="C67" s="255" t="s">
        <v>167</v>
      </c>
      <c r="D67" s="238"/>
      <c r="E67" s="238"/>
      <c r="F67" s="238"/>
      <c r="G67" s="238"/>
      <c r="H67" s="238"/>
      <c r="I67" s="238"/>
      <c r="J67" s="238"/>
      <c r="K67" s="239"/>
      <c r="L67" s="122"/>
      <c r="M67" s="122"/>
      <c r="N67" s="122"/>
      <c r="O67" s="122"/>
    </row>
    <row r="68" spans="1:21" ht="30" customHeight="1" x14ac:dyDescent="0.25">
      <c r="A68" s="211"/>
      <c r="B68" s="116"/>
      <c r="C68" s="104" t="s">
        <v>85</v>
      </c>
      <c r="D68" s="27">
        <v>4</v>
      </c>
      <c r="E68" s="74" t="s">
        <v>216</v>
      </c>
      <c r="F68" s="74" t="s">
        <v>217</v>
      </c>
      <c r="G68" s="80"/>
      <c r="H68" s="61"/>
      <c r="I68" s="61"/>
      <c r="J68" s="82"/>
      <c r="K68" s="76"/>
      <c r="L68" s="76"/>
      <c r="M68" s="84"/>
      <c r="N68" s="78"/>
      <c r="O68" s="78"/>
      <c r="R68" s="85">
        <f>COUNTIF(D68:D71,"1")</f>
        <v>0</v>
      </c>
      <c r="S68" s="85">
        <f>COUNTIF(G68:G71,"1")</f>
        <v>0</v>
      </c>
      <c r="T68" s="85">
        <f>COUNTIF(J68:J71,"1")</f>
        <v>0</v>
      </c>
      <c r="U68" s="85">
        <f>COUNTIF(M68:M71,"1")</f>
        <v>0</v>
      </c>
    </row>
    <row r="69" spans="1:21" ht="30" customHeight="1" x14ac:dyDescent="0.25">
      <c r="A69" s="211"/>
      <c r="B69" s="116"/>
      <c r="C69" s="96" t="s">
        <v>86</v>
      </c>
      <c r="D69" s="27">
        <v>3</v>
      </c>
      <c r="E69" s="74" t="s">
        <v>218</v>
      </c>
      <c r="F69" s="74" t="s">
        <v>234</v>
      </c>
      <c r="G69" s="80"/>
      <c r="H69" s="66"/>
      <c r="I69" s="61"/>
      <c r="J69" s="82"/>
      <c r="K69" s="76"/>
      <c r="L69" s="76"/>
      <c r="M69" s="84"/>
      <c r="N69" s="78"/>
      <c r="O69" s="78"/>
      <c r="R69" s="85">
        <f>COUNTIF(D68:D71,"2")</f>
        <v>0</v>
      </c>
      <c r="S69" s="85">
        <f>COUNTIF(G68:G71,"2")</f>
        <v>0</v>
      </c>
      <c r="T69" s="85">
        <f>COUNTIF(J68:J71,"2")</f>
        <v>0</v>
      </c>
      <c r="U69" s="85">
        <f>COUNTIF(M68:M71,"2")</f>
        <v>0</v>
      </c>
    </row>
    <row r="70" spans="1:21" ht="30" customHeight="1" x14ac:dyDescent="0.25">
      <c r="A70" s="211"/>
      <c r="B70" s="116"/>
      <c r="C70" s="96" t="s">
        <v>87</v>
      </c>
      <c r="D70" s="27">
        <v>3</v>
      </c>
      <c r="E70" s="74" t="s">
        <v>220</v>
      </c>
      <c r="F70" s="74" t="s">
        <v>219</v>
      </c>
      <c r="G70" s="80"/>
      <c r="H70" s="66"/>
      <c r="I70" s="61"/>
      <c r="J70" s="82"/>
      <c r="K70" s="76"/>
      <c r="L70" s="76"/>
      <c r="M70" s="84"/>
      <c r="N70" s="78"/>
      <c r="O70" s="78"/>
      <c r="R70" s="85">
        <f>COUNTIF(D68:D71,"3")</f>
        <v>2</v>
      </c>
      <c r="S70" s="85">
        <f>COUNTIF(G68:G71,"3")</f>
        <v>0</v>
      </c>
      <c r="T70" s="85">
        <f>COUNTIF(J68:J71,"3")</f>
        <v>0</v>
      </c>
      <c r="U70" s="85">
        <f>COUNTIF(M68:M71,"3")</f>
        <v>0</v>
      </c>
    </row>
    <row r="71" spans="1:21" ht="30" customHeight="1" x14ac:dyDescent="0.25">
      <c r="A71" s="211"/>
      <c r="B71" s="117"/>
      <c r="C71" s="96" t="s">
        <v>88</v>
      </c>
      <c r="D71" s="27">
        <v>4</v>
      </c>
      <c r="E71" s="74" t="s">
        <v>235</v>
      </c>
      <c r="F71" s="74" t="s">
        <v>221</v>
      </c>
      <c r="G71" s="80"/>
      <c r="H71" s="66"/>
      <c r="I71" s="61"/>
      <c r="J71" s="82"/>
      <c r="K71" s="76"/>
      <c r="L71" s="76"/>
      <c r="M71" s="84"/>
      <c r="N71" s="78"/>
      <c r="O71" s="78"/>
      <c r="R71" s="85">
        <f>COUNTIF(D68:D71,"4")</f>
        <v>2</v>
      </c>
      <c r="S71" s="85">
        <f>COUNTIF(G68:G71,"4")</f>
        <v>0</v>
      </c>
      <c r="T71" s="85">
        <f>COUNTIF(J68:J71,"4")</f>
        <v>0</v>
      </c>
      <c r="U71" s="85">
        <f>COUNTIF(M68:M71,"4")</f>
        <v>0</v>
      </c>
    </row>
    <row r="72" spans="1:21" ht="8.25" customHeight="1" x14ac:dyDescent="0.25">
      <c r="B72" s="248"/>
      <c r="C72" s="249"/>
      <c r="D72" s="249"/>
      <c r="E72" s="249"/>
      <c r="F72" s="249"/>
      <c r="G72" s="249"/>
      <c r="H72" s="249"/>
      <c r="I72" s="249"/>
      <c r="J72" s="249"/>
      <c r="K72" s="250"/>
      <c r="L72" s="98"/>
      <c r="M72" s="99"/>
      <c r="N72" s="98"/>
      <c r="O72" s="98"/>
    </row>
    <row r="73" spans="1:21" ht="17.399999999999999" x14ac:dyDescent="0.25">
      <c r="A73" s="211"/>
      <c r="B73" s="113"/>
      <c r="C73" s="255" t="s">
        <v>89</v>
      </c>
      <c r="D73" s="238"/>
      <c r="E73" s="238"/>
      <c r="F73" s="238"/>
      <c r="G73" s="238"/>
      <c r="H73" s="238"/>
      <c r="I73" s="238"/>
      <c r="J73" s="238"/>
      <c r="K73" s="239"/>
      <c r="L73" s="115"/>
      <c r="M73" s="115"/>
      <c r="N73" s="115"/>
      <c r="O73" s="115"/>
    </row>
    <row r="74" spans="1:21" ht="30" customHeight="1" x14ac:dyDescent="0.25">
      <c r="A74" s="211"/>
      <c r="B74" s="116"/>
      <c r="C74" s="104" t="s">
        <v>90</v>
      </c>
      <c r="D74" s="27">
        <v>4</v>
      </c>
      <c r="E74" s="74" t="s">
        <v>222</v>
      </c>
      <c r="F74" s="74" t="s">
        <v>230</v>
      </c>
      <c r="G74" s="80"/>
      <c r="H74" s="61"/>
      <c r="I74" s="61"/>
      <c r="J74" s="82"/>
      <c r="K74" s="76"/>
      <c r="L74" s="76"/>
      <c r="M74" s="84"/>
      <c r="N74" s="78"/>
      <c r="O74" s="78"/>
      <c r="R74" s="85">
        <f>COUNTIF(D74:D79,"1")</f>
        <v>0</v>
      </c>
      <c r="S74" s="85">
        <f>COUNTIF(G74:G79,"1")</f>
        <v>0</v>
      </c>
      <c r="T74" s="85">
        <f>COUNTIF(J74:J79,"1")</f>
        <v>0</v>
      </c>
      <c r="U74" s="85">
        <f>COUNTIF(M74:M79,"1")</f>
        <v>0</v>
      </c>
    </row>
    <row r="75" spans="1:21" ht="30" customHeight="1" x14ac:dyDescent="0.25">
      <c r="A75" s="211"/>
      <c r="B75" s="116"/>
      <c r="C75" s="96" t="s">
        <v>91</v>
      </c>
      <c r="D75" s="27">
        <v>3</v>
      </c>
      <c r="E75" s="74" t="s">
        <v>223</v>
      </c>
      <c r="F75" s="74" t="s">
        <v>231</v>
      </c>
      <c r="G75" s="80"/>
      <c r="H75" s="66"/>
      <c r="I75" s="61"/>
      <c r="J75" s="82"/>
      <c r="K75" s="76"/>
      <c r="L75" s="76"/>
      <c r="M75" s="84"/>
      <c r="N75" s="78"/>
      <c r="O75" s="78"/>
      <c r="R75" s="85">
        <f>COUNTIF(D74:D79,"2")</f>
        <v>1</v>
      </c>
      <c r="S75" s="85">
        <f>COUNTIF(G74:G79,"2")</f>
        <v>0</v>
      </c>
      <c r="T75" s="85">
        <f>COUNTIF(J74:J79,"2")</f>
        <v>0</v>
      </c>
      <c r="U75" s="85">
        <f>COUNTIF(M74:M79,"2")</f>
        <v>0</v>
      </c>
    </row>
    <row r="76" spans="1:21" ht="30" customHeight="1" x14ac:dyDescent="0.25">
      <c r="A76" s="211"/>
      <c r="B76" s="116"/>
      <c r="C76" s="96" t="s">
        <v>92</v>
      </c>
      <c r="D76" s="27">
        <v>4</v>
      </c>
      <c r="E76" s="74" t="s">
        <v>224</v>
      </c>
      <c r="F76" s="74" t="s">
        <v>225</v>
      </c>
      <c r="G76" s="80"/>
      <c r="H76" s="66"/>
      <c r="I76" s="61"/>
      <c r="J76" s="82"/>
      <c r="K76" s="76"/>
      <c r="L76" s="76"/>
      <c r="M76" s="84"/>
      <c r="N76" s="78"/>
      <c r="O76" s="78"/>
      <c r="R76" s="85">
        <f>COUNTIF(D74:D79,"2")</f>
        <v>1</v>
      </c>
      <c r="S76" s="85">
        <f>COUNTIF(G74:G79,"3")</f>
        <v>0</v>
      </c>
      <c r="T76" s="85">
        <f>COUNTIF(J74:J79,"3")</f>
        <v>0</v>
      </c>
      <c r="U76" s="85">
        <f>COUNTIF(M74:M79,"3")</f>
        <v>0</v>
      </c>
    </row>
    <row r="77" spans="1:21" ht="30" customHeight="1" x14ac:dyDescent="0.25">
      <c r="A77" s="211"/>
      <c r="B77" s="116"/>
      <c r="C77" s="96" t="s">
        <v>93</v>
      </c>
      <c r="D77" s="27">
        <v>4</v>
      </c>
      <c r="E77" s="74" t="s">
        <v>226</v>
      </c>
      <c r="F77" s="74" t="s">
        <v>232</v>
      </c>
      <c r="G77" s="80"/>
      <c r="H77" s="66"/>
      <c r="I77" s="61"/>
      <c r="J77" s="82"/>
      <c r="K77" s="76"/>
      <c r="L77" s="76"/>
      <c r="M77" s="84"/>
      <c r="N77" s="78"/>
      <c r="O77" s="78"/>
      <c r="R77" s="85">
        <f>COUNTIF(D74:D79,"4")</f>
        <v>3</v>
      </c>
      <c r="S77" s="85">
        <f>COUNTIF(G74:G79,"4")</f>
        <v>0</v>
      </c>
      <c r="T77" s="85">
        <f>COUNTIF(J74:J79,"4")</f>
        <v>0</v>
      </c>
      <c r="U77" s="85">
        <f>COUNTIF(M74:M79,"4")</f>
        <v>0</v>
      </c>
    </row>
    <row r="78" spans="1:21" ht="30" customHeight="1" x14ac:dyDescent="0.25">
      <c r="A78" s="211"/>
      <c r="B78" s="121"/>
      <c r="C78" s="97" t="s">
        <v>94</v>
      </c>
      <c r="D78" s="27">
        <v>3</v>
      </c>
      <c r="E78" s="74" t="s">
        <v>233</v>
      </c>
      <c r="F78" s="74" t="s">
        <v>227</v>
      </c>
      <c r="G78" s="80"/>
      <c r="H78" s="66"/>
      <c r="I78" s="61"/>
      <c r="J78" s="82"/>
      <c r="K78" s="76"/>
      <c r="L78" s="76"/>
      <c r="M78" s="84"/>
      <c r="N78" s="78"/>
      <c r="O78" s="78"/>
    </row>
    <row r="79" spans="1:21" ht="30" customHeight="1" x14ac:dyDescent="0.25">
      <c r="A79" s="211"/>
      <c r="B79" s="117"/>
      <c r="C79" s="96" t="s">
        <v>95</v>
      </c>
      <c r="D79" s="27">
        <v>2</v>
      </c>
      <c r="E79" s="74" t="s">
        <v>229</v>
      </c>
      <c r="F79" s="74" t="s">
        <v>228</v>
      </c>
      <c r="G79" s="80"/>
      <c r="H79" s="66"/>
      <c r="I79" s="61"/>
      <c r="J79" s="82"/>
      <c r="K79" s="76"/>
      <c r="L79" s="76"/>
      <c r="M79" s="84"/>
      <c r="N79" s="78"/>
      <c r="O79" s="78"/>
    </row>
    <row r="80" spans="1:21" ht="9" customHeight="1" x14ac:dyDescent="0.25">
      <c r="B80" s="236"/>
      <c r="C80" s="237"/>
      <c r="D80" s="118"/>
      <c r="E80" s="119"/>
      <c r="F80" s="119"/>
      <c r="G80" s="118"/>
      <c r="H80" s="119"/>
      <c r="I80" s="119"/>
      <c r="J80" s="118"/>
      <c r="K80" s="123"/>
      <c r="M80" s="118"/>
      <c r="N80" s="123"/>
    </row>
    <row r="81" spans="1:21" ht="18.75" customHeight="1" x14ac:dyDescent="0.25">
      <c r="B81" s="259" t="s">
        <v>96</v>
      </c>
      <c r="C81" s="260"/>
      <c r="D81" s="243" t="s">
        <v>204</v>
      </c>
      <c r="E81" s="244"/>
      <c r="F81" s="245"/>
      <c r="G81" s="226">
        <v>2024</v>
      </c>
      <c r="H81" s="227"/>
      <c r="I81" s="228"/>
      <c r="J81" s="229">
        <v>2025</v>
      </c>
      <c r="K81" s="230"/>
      <c r="L81" s="231"/>
      <c r="M81" s="274">
        <v>2026</v>
      </c>
      <c r="N81" s="275"/>
      <c r="O81" s="276"/>
    </row>
    <row r="82" spans="1:21" ht="34.5" customHeight="1" x14ac:dyDescent="0.25">
      <c r="B82" s="261"/>
      <c r="C82" s="262"/>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7.399999999999999" x14ac:dyDescent="0.25">
      <c r="A83" s="211"/>
      <c r="B83" s="124"/>
      <c r="C83" s="238" t="s">
        <v>97</v>
      </c>
      <c r="D83" s="238"/>
      <c r="E83" s="238"/>
      <c r="F83" s="238"/>
      <c r="G83" s="238"/>
      <c r="H83" s="238"/>
      <c r="I83" s="238"/>
      <c r="J83" s="238"/>
      <c r="K83" s="238"/>
      <c r="L83" s="125"/>
      <c r="M83" s="126"/>
      <c r="N83" s="126"/>
      <c r="O83" s="125"/>
    </row>
    <row r="84" spans="1:21" ht="30" customHeight="1" x14ac:dyDescent="0.25">
      <c r="A84" s="211"/>
      <c r="B84" s="117"/>
      <c r="C84" s="104" t="s">
        <v>98</v>
      </c>
      <c r="D84" s="27">
        <v>3</v>
      </c>
      <c r="E84" s="74" t="s">
        <v>307</v>
      </c>
      <c r="F84" s="60" t="s">
        <v>310</v>
      </c>
      <c r="G84" s="80"/>
      <c r="H84" s="66"/>
      <c r="I84" s="61"/>
      <c r="J84" s="82"/>
      <c r="K84" s="76"/>
      <c r="L84" s="76"/>
      <c r="M84" s="84"/>
      <c r="N84" s="78"/>
      <c r="O84" s="78"/>
      <c r="R84" s="85">
        <f>COUNTIF(D84:D86,"1")</f>
        <v>0</v>
      </c>
      <c r="S84" s="85">
        <f>COUNTIF(G84:G86,"1")</f>
        <v>0</v>
      </c>
      <c r="T84" s="85">
        <f>COUNTIF(J84:J86,"1")</f>
        <v>0</v>
      </c>
      <c r="U84" s="85">
        <f>COUNTIF(M84:M86,"1")</f>
        <v>0</v>
      </c>
    </row>
    <row r="85" spans="1:21" ht="30" customHeight="1" x14ac:dyDescent="0.25">
      <c r="A85" s="211"/>
      <c r="B85" s="124"/>
      <c r="C85" s="96" t="s">
        <v>99</v>
      </c>
      <c r="D85" s="27">
        <v>4</v>
      </c>
      <c r="E85" s="74" t="s">
        <v>308</v>
      </c>
      <c r="F85" s="60" t="s">
        <v>311</v>
      </c>
      <c r="G85" s="80"/>
      <c r="H85" s="66"/>
      <c r="I85" s="61"/>
      <c r="J85" s="82"/>
      <c r="K85" s="76"/>
      <c r="L85" s="76"/>
      <c r="M85" s="84"/>
      <c r="N85" s="78"/>
      <c r="O85" s="78"/>
      <c r="R85" s="85">
        <f>COUNTIF(D84:D86,"2")</f>
        <v>0</v>
      </c>
      <c r="S85" s="85">
        <f>COUNTIF(G84:G86,"2")</f>
        <v>0</v>
      </c>
      <c r="T85" s="85">
        <f>COUNTIF(J84:J86,"2")</f>
        <v>0</v>
      </c>
      <c r="U85" s="85">
        <f>COUNTIF(M84:M86,"2")</f>
        <v>0</v>
      </c>
    </row>
    <row r="86" spans="1:21" ht="30" customHeight="1" x14ac:dyDescent="0.25">
      <c r="A86" s="211"/>
      <c r="B86" s="124"/>
      <c r="C86" s="96" t="s">
        <v>100</v>
      </c>
      <c r="D86" s="27">
        <v>4</v>
      </c>
      <c r="E86" s="74" t="s">
        <v>309</v>
      </c>
      <c r="F86" s="60" t="s">
        <v>312</v>
      </c>
      <c r="G86" s="80"/>
      <c r="H86" s="66"/>
      <c r="I86" s="61"/>
      <c r="J86" s="82"/>
      <c r="K86" s="76"/>
      <c r="L86" s="76"/>
      <c r="M86" s="84"/>
      <c r="N86" s="78"/>
      <c r="O86" s="78"/>
      <c r="R86" s="85">
        <f>COUNTIF(D84:D86,"3")</f>
        <v>1</v>
      </c>
      <c r="S86" s="85">
        <f>COUNTIF(G84:G86,"3")</f>
        <v>0</v>
      </c>
      <c r="T86" s="85">
        <f>COUNTIF(J84:J86,"3")</f>
        <v>0</v>
      </c>
      <c r="U86" s="85">
        <f>COUNTIF(M84:M86,"3")</f>
        <v>0</v>
      </c>
    </row>
    <row r="87" spans="1:21" ht="21" customHeight="1" x14ac:dyDescent="0.25">
      <c r="B87" s="236"/>
      <c r="C87" s="237"/>
      <c r="D87" s="118"/>
      <c r="E87" s="119"/>
      <c r="F87" s="119"/>
      <c r="G87" s="118"/>
      <c r="H87" s="119"/>
      <c r="I87" s="119"/>
      <c r="J87" s="118"/>
      <c r="K87" s="119"/>
      <c r="M87" s="118"/>
      <c r="N87" s="119"/>
      <c r="R87" s="85">
        <f>COUNTIF(D84:D86,"4")</f>
        <v>2</v>
      </c>
      <c r="S87" s="85">
        <f>COUNTIF(G84:G86,"4")</f>
        <v>0</v>
      </c>
      <c r="T87" s="85">
        <f>COUNTIF(J84:J86,"4")</f>
        <v>0</v>
      </c>
      <c r="U87" s="85">
        <f>COUNTIF(M84:M86,"4")</f>
        <v>0</v>
      </c>
    </row>
    <row r="88" spans="1:21" ht="17.399999999999999" x14ac:dyDescent="0.3">
      <c r="A88" s="211"/>
      <c r="B88" s="127"/>
      <c r="C88" s="277" t="s">
        <v>101</v>
      </c>
      <c r="D88" s="278"/>
      <c r="E88" s="278"/>
      <c r="F88" s="278"/>
      <c r="G88" s="278"/>
      <c r="H88" s="278"/>
      <c r="I88" s="278"/>
      <c r="J88" s="278"/>
      <c r="K88" s="279"/>
      <c r="L88" s="115"/>
      <c r="M88" s="115"/>
      <c r="N88" s="115"/>
      <c r="O88" s="115"/>
    </row>
    <row r="89" spans="1:21" ht="30" customHeight="1" x14ac:dyDescent="0.25">
      <c r="A89" s="211"/>
      <c r="B89" s="117"/>
      <c r="C89" s="95" t="s">
        <v>102</v>
      </c>
      <c r="D89" s="27">
        <v>4</v>
      </c>
      <c r="E89" s="60" t="s">
        <v>320</v>
      </c>
      <c r="F89" s="60" t="s">
        <v>313</v>
      </c>
      <c r="G89" s="80"/>
      <c r="H89" s="61"/>
      <c r="I89" s="61"/>
      <c r="J89" s="82"/>
      <c r="K89" s="76"/>
      <c r="L89" s="76"/>
      <c r="M89" s="84"/>
      <c r="N89" s="78"/>
      <c r="O89" s="78"/>
      <c r="R89" s="85">
        <f>COUNTIF(D89:D95,"1")</f>
        <v>0</v>
      </c>
      <c r="S89" s="85">
        <f>COUNTIF(G89:G95,"1")</f>
        <v>0</v>
      </c>
      <c r="T89" s="85">
        <f>COUNTIF(J89:J95,"1")</f>
        <v>0</v>
      </c>
      <c r="U89" s="85">
        <f>COUNTIF(M89:M95,"1")</f>
        <v>0</v>
      </c>
    </row>
    <row r="90" spans="1:21" ht="30" customHeight="1" x14ac:dyDescent="0.25">
      <c r="A90" s="211"/>
      <c r="B90" s="128"/>
      <c r="C90" s="97" t="s">
        <v>103</v>
      </c>
      <c r="D90" s="27">
        <v>4</v>
      </c>
      <c r="E90" s="74" t="s">
        <v>321</v>
      </c>
      <c r="F90" s="60" t="s">
        <v>314</v>
      </c>
      <c r="G90" s="80"/>
      <c r="H90" s="66"/>
      <c r="I90" s="61"/>
      <c r="J90" s="82"/>
      <c r="K90" s="76"/>
      <c r="L90" s="76"/>
      <c r="M90" s="84"/>
      <c r="N90" s="78"/>
      <c r="O90" s="78"/>
      <c r="R90" s="85">
        <f>COUNTIF(D89:D95,"2")</f>
        <v>0</v>
      </c>
      <c r="S90" s="85">
        <f>COUNTIF(G89:G95,"2")</f>
        <v>0</v>
      </c>
      <c r="T90" s="85">
        <f>COUNTIF(J89:J95,"2")</f>
        <v>0</v>
      </c>
      <c r="U90" s="85">
        <f>COUNTIF(M89:M95,"2")</f>
        <v>0</v>
      </c>
    </row>
    <row r="91" spans="1:21" ht="30" customHeight="1" x14ac:dyDescent="0.25">
      <c r="A91" s="211"/>
      <c r="B91" s="124"/>
      <c r="C91" s="96" t="s">
        <v>104</v>
      </c>
      <c r="D91" s="27">
        <v>4</v>
      </c>
      <c r="E91" s="74" t="s">
        <v>315</v>
      </c>
      <c r="F91" s="60" t="s">
        <v>316</v>
      </c>
      <c r="G91" s="80"/>
      <c r="H91" s="66"/>
      <c r="I91" s="61"/>
      <c r="J91" s="82"/>
      <c r="K91" s="76"/>
      <c r="L91" s="76"/>
      <c r="M91" s="84"/>
      <c r="N91" s="78"/>
      <c r="O91" s="78"/>
      <c r="R91" s="85">
        <f>COUNTIF(D89:D95,"3")</f>
        <v>2</v>
      </c>
      <c r="S91" s="85">
        <f>COUNTIF(G89:G95,"3")</f>
        <v>0</v>
      </c>
      <c r="T91" s="85">
        <f>COUNTIF(J89:J95,"3")</f>
        <v>0</v>
      </c>
      <c r="U91" s="85">
        <f>COUNTIF(M89:M95,"3")</f>
        <v>0</v>
      </c>
    </row>
    <row r="92" spans="1:21" ht="30" customHeight="1" x14ac:dyDescent="0.25">
      <c r="A92" s="211"/>
      <c r="B92" s="124"/>
      <c r="C92" s="97" t="s">
        <v>105</v>
      </c>
      <c r="D92" s="27">
        <v>3</v>
      </c>
      <c r="E92" s="74" t="s">
        <v>322</v>
      </c>
      <c r="F92" s="60" t="s">
        <v>317</v>
      </c>
      <c r="G92" s="80"/>
      <c r="H92" s="66"/>
      <c r="I92" s="61"/>
      <c r="J92" s="82"/>
      <c r="K92" s="76"/>
      <c r="L92" s="76"/>
      <c r="M92" s="84"/>
      <c r="N92" s="78"/>
      <c r="O92" s="78"/>
      <c r="R92" s="85">
        <f>COUNTIF(D89:D95,"4")</f>
        <v>5</v>
      </c>
      <c r="S92" s="85">
        <f>COUNTIF(G89:G95,"4")</f>
        <v>0</v>
      </c>
      <c r="T92" s="85">
        <f>COUNTIF(J89:J95,"4")</f>
        <v>0</v>
      </c>
      <c r="U92" s="85">
        <f>COUNTIF(M89:M95,"4")</f>
        <v>0</v>
      </c>
    </row>
    <row r="93" spans="1:21" ht="30" customHeight="1" x14ac:dyDescent="0.25">
      <c r="A93" s="211"/>
      <c r="B93" s="124"/>
      <c r="C93" s="96" t="s">
        <v>106</v>
      </c>
      <c r="D93" s="27">
        <v>4</v>
      </c>
      <c r="E93" s="74" t="s">
        <v>318</v>
      </c>
      <c r="F93" s="60" t="s">
        <v>326</v>
      </c>
      <c r="G93" s="80"/>
      <c r="H93" s="66"/>
      <c r="I93" s="61"/>
      <c r="J93" s="82"/>
      <c r="K93" s="76"/>
      <c r="L93" s="76"/>
      <c r="M93" s="84"/>
      <c r="N93" s="78"/>
      <c r="O93" s="78"/>
    </row>
    <row r="94" spans="1:21" ht="30" customHeight="1" x14ac:dyDescent="0.25">
      <c r="A94" s="211"/>
      <c r="B94" s="128"/>
      <c r="C94" s="97" t="s">
        <v>107</v>
      </c>
      <c r="D94" s="27">
        <v>4</v>
      </c>
      <c r="E94" s="74" t="s">
        <v>323</v>
      </c>
      <c r="F94" s="60" t="s">
        <v>325</v>
      </c>
      <c r="G94" s="80"/>
      <c r="H94" s="66"/>
      <c r="I94" s="61"/>
      <c r="J94" s="82"/>
      <c r="K94" s="76"/>
      <c r="L94" s="76"/>
      <c r="M94" s="84"/>
      <c r="N94" s="78"/>
      <c r="O94" s="78"/>
    </row>
    <row r="95" spans="1:21" ht="30" customHeight="1" x14ac:dyDescent="0.25">
      <c r="A95" s="211"/>
      <c r="B95" s="124"/>
      <c r="C95" s="96" t="s">
        <v>108</v>
      </c>
      <c r="D95" s="27">
        <v>3</v>
      </c>
      <c r="E95" s="74" t="s">
        <v>319</v>
      </c>
      <c r="F95" s="60" t="s">
        <v>324</v>
      </c>
      <c r="G95" s="80"/>
      <c r="H95" s="66"/>
      <c r="I95" s="61"/>
      <c r="J95" s="82"/>
      <c r="K95" s="76"/>
      <c r="L95" s="76"/>
      <c r="M95" s="84"/>
      <c r="N95" s="78"/>
      <c r="O95" s="78"/>
    </row>
    <row r="96" spans="1:21" ht="5.25" customHeight="1" x14ac:dyDescent="0.25">
      <c r="B96" s="236"/>
      <c r="C96" s="237"/>
      <c r="D96" s="118"/>
      <c r="E96" s="119"/>
      <c r="F96" s="119"/>
      <c r="G96" s="118"/>
      <c r="H96" s="119"/>
      <c r="I96" s="119"/>
      <c r="J96" s="118"/>
      <c r="K96" s="123"/>
      <c r="M96" s="118"/>
      <c r="N96" s="123"/>
    </row>
    <row r="97" spans="1:21" ht="17.399999999999999" x14ac:dyDescent="0.25">
      <c r="A97" s="211"/>
      <c r="B97" s="113"/>
      <c r="C97" s="255" t="s">
        <v>25</v>
      </c>
      <c r="D97" s="238"/>
      <c r="E97" s="238"/>
      <c r="F97" s="238"/>
      <c r="G97" s="238"/>
      <c r="H97" s="238"/>
      <c r="I97" s="238"/>
      <c r="J97" s="238"/>
      <c r="K97" s="238"/>
      <c r="L97" s="238"/>
      <c r="M97" s="129"/>
      <c r="N97" s="129"/>
      <c r="O97" s="130"/>
    </row>
    <row r="98" spans="1:21" ht="68.400000000000006" x14ac:dyDescent="0.25">
      <c r="A98" s="211"/>
      <c r="B98" s="121"/>
      <c r="C98" s="95" t="s">
        <v>109</v>
      </c>
      <c r="D98" s="27">
        <v>2</v>
      </c>
      <c r="E98" s="30" t="s">
        <v>394</v>
      </c>
      <c r="F98" s="30" t="s">
        <v>328</v>
      </c>
      <c r="G98" s="28"/>
      <c r="H98" s="32"/>
      <c r="I98" s="32"/>
      <c r="J98" s="29"/>
      <c r="K98" s="35"/>
      <c r="L98" s="35"/>
      <c r="M98" s="52"/>
      <c r="N98" s="51"/>
      <c r="O98" s="51"/>
      <c r="R98" s="85">
        <f>COUNTIF(D98:D99,"1")</f>
        <v>0</v>
      </c>
      <c r="S98" s="85">
        <f>COUNTIF(G98:G99,"1")</f>
        <v>0</v>
      </c>
      <c r="T98" s="85">
        <f>COUNTIF(J98:J99,"1")</f>
        <v>0</v>
      </c>
      <c r="U98" s="85">
        <f>COUNTIF(M98:M99,"1")</f>
        <v>0</v>
      </c>
    </row>
    <row r="99" spans="1:21" ht="45.6" x14ac:dyDescent="0.25">
      <c r="A99" s="211"/>
      <c r="B99" s="131"/>
      <c r="C99" s="97" t="s">
        <v>110</v>
      </c>
      <c r="D99" s="27">
        <v>2</v>
      </c>
      <c r="E99" s="31" t="s">
        <v>327</v>
      </c>
      <c r="F99" s="30" t="s">
        <v>329</v>
      </c>
      <c r="G99" s="28"/>
      <c r="H99" s="33"/>
      <c r="I99" s="32"/>
      <c r="J99" s="29"/>
      <c r="K99" s="35"/>
      <c r="L99" s="35"/>
      <c r="M99" s="52"/>
      <c r="N99" s="51"/>
      <c r="O99" s="51"/>
      <c r="R99" s="85">
        <f>COUNTIF(D98:D99,"2")</f>
        <v>2</v>
      </c>
      <c r="S99" s="85">
        <f>COUNTIF(G98:G99,"2")</f>
        <v>0</v>
      </c>
      <c r="T99" s="85">
        <f>COUNTIF(J98:J99,"2")</f>
        <v>0</v>
      </c>
      <c r="U99" s="85">
        <f>COUNTIF(M98:M99,"2")</f>
        <v>0</v>
      </c>
    </row>
    <row r="100" spans="1:21" ht="8.25" customHeight="1" x14ac:dyDescent="0.25">
      <c r="B100" s="236"/>
      <c r="C100" s="237"/>
      <c r="D100" s="118"/>
      <c r="E100" s="119"/>
      <c r="F100" s="119"/>
      <c r="G100" s="118"/>
      <c r="H100" s="119"/>
      <c r="I100" s="119"/>
      <c r="J100" s="118"/>
      <c r="K100" s="123"/>
      <c r="M100" s="118"/>
      <c r="N100" s="123"/>
      <c r="R100" s="85">
        <f>COUNTIF(D98:D99,"3")</f>
        <v>0</v>
      </c>
      <c r="S100" s="85">
        <f>COUNTIF(G98:G99,"3")</f>
        <v>0</v>
      </c>
      <c r="T100" s="85">
        <f>COUNTIF(J98:J99,"3")</f>
        <v>0</v>
      </c>
      <c r="U100" s="85">
        <f>COUNTIF(M98:M99,"3")</f>
        <v>0</v>
      </c>
    </row>
    <row r="101" spans="1:21" ht="17.399999999999999" x14ac:dyDescent="0.25">
      <c r="A101" s="211"/>
      <c r="B101" s="124"/>
      <c r="C101" s="238" t="s">
        <v>111</v>
      </c>
      <c r="D101" s="238"/>
      <c r="E101" s="238"/>
      <c r="F101" s="238"/>
      <c r="G101" s="238"/>
      <c r="H101" s="238"/>
      <c r="I101" s="238"/>
      <c r="J101" s="238"/>
      <c r="K101" s="239"/>
      <c r="L101" s="115"/>
      <c r="M101" s="115"/>
      <c r="N101" s="115"/>
      <c r="O101" s="115"/>
      <c r="R101" s="85">
        <f>COUNTIF(D98:D99,"4")</f>
        <v>0</v>
      </c>
      <c r="S101" s="85">
        <f>COUNTIF(G98:G99,"4")</f>
        <v>0</v>
      </c>
      <c r="T101" s="85">
        <f>COUNTIF(J98:J99,"4")</f>
        <v>0</v>
      </c>
      <c r="U101" s="85">
        <f>COUNTIF(M98:M99,"4")</f>
        <v>0</v>
      </c>
    </row>
    <row r="102" spans="1:21" ht="30" customHeight="1" x14ac:dyDescent="0.25">
      <c r="A102" s="211"/>
      <c r="B102" s="117"/>
      <c r="C102" s="104" t="s">
        <v>112</v>
      </c>
      <c r="D102" s="27">
        <v>4</v>
      </c>
      <c r="E102" s="60" t="s">
        <v>344</v>
      </c>
      <c r="F102" s="60" t="s">
        <v>330</v>
      </c>
      <c r="G102" s="80"/>
      <c r="H102" s="61"/>
      <c r="I102" s="61"/>
      <c r="J102" s="82"/>
      <c r="K102" s="76"/>
      <c r="L102" s="76"/>
      <c r="M102" s="84"/>
      <c r="N102" s="78"/>
      <c r="O102" s="78"/>
      <c r="R102" s="85">
        <f>COUNTIF(D102:D111,"1")</f>
        <v>0</v>
      </c>
      <c r="S102" s="85">
        <f>COUNTIF(G102:G111,"1")</f>
        <v>0</v>
      </c>
      <c r="T102" s="85">
        <f>COUNTIF(J102:J111,"1")</f>
        <v>0</v>
      </c>
      <c r="U102" s="85">
        <f>COUNTIF(M102:M111,"1")</f>
        <v>0</v>
      </c>
    </row>
    <row r="103" spans="1:21" ht="30" customHeight="1" x14ac:dyDescent="0.25">
      <c r="A103" s="211"/>
      <c r="B103" s="124"/>
      <c r="C103" s="96" t="s">
        <v>113</v>
      </c>
      <c r="D103" s="27">
        <v>3</v>
      </c>
      <c r="E103" s="74" t="s">
        <v>349</v>
      </c>
      <c r="F103" s="60" t="s">
        <v>331</v>
      </c>
      <c r="G103" s="80"/>
      <c r="H103" s="66"/>
      <c r="I103" s="61"/>
      <c r="J103" s="82"/>
      <c r="K103" s="76"/>
      <c r="L103" s="76"/>
      <c r="M103" s="84"/>
      <c r="N103" s="78"/>
      <c r="O103" s="78"/>
      <c r="R103" s="85">
        <f>COUNTIF(D102:D111,"2")</f>
        <v>4</v>
      </c>
      <c r="S103" s="85">
        <f>COUNTIF(G102:G111,"2")</f>
        <v>0</v>
      </c>
      <c r="T103" s="85">
        <f>COUNTIF(J102:J111,"2")</f>
        <v>0</v>
      </c>
      <c r="U103" s="85">
        <f>COUNTIF(M102:M111,"2")</f>
        <v>0</v>
      </c>
    </row>
    <row r="104" spans="1:21" ht="30" customHeight="1" x14ac:dyDescent="0.25">
      <c r="A104" s="211"/>
      <c r="B104" s="124"/>
      <c r="C104" s="96" t="s">
        <v>114</v>
      </c>
      <c r="D104" s="27">
        <v>2</v>
      </c>
      <c r="E104" s="74" t="s">
        <v>348</v>
      </c>
      <c r="F104" s="60" t="s">
        <v>332</v>
      </c>
      <c r="G104" s="80"/>
      <c r="H104" s="66"/>
      <c r="I104" s="61"/>
      <c r="J104" s="82"/>
      <c r="K104" s="76"/>
      <c r="L104" s="76"/>
      <c r="M104" s="84"/>
      <c r="N104" s="78"/>
      <c r="O104" s="78"/>
      <c r="R104" s="85">
        <f>COUNTIF(D102:D111,"3")</f>
        <v>3</v>
      </c>
      <c r="S104" s="85">
        <f>COUNTIF(G102:G111,"3")</f>
        <v>0</v>
      </c>
      <c r="T104" s="85">
        <f>COUNTIF(J102:J111,"3")</f>
        <v>0</v>
      </c>
      <c r="U104" s="85">
        <f>COUNTIF(M102:M111,"3")</f>
        <v>0</v>
      </c>
    </row>
    <row r="105" spans="1:21" ht="30" customHeight="1" x14ac:dyDescent="0.25">
      <c r="A105" s="211"/>
      <c r="B105" s="124"/>
      <c r="C105" s="96" t="s">
        <v>115</v>
      </c>
      <c r="D105" s="27">
        <v>4</v>
      </c>
      <c r="E105" s="74" t="s">
        <v>333</v>
      </c>
      <c r="F105" s="60" t="s">
        <v>334</v>
      </c>
      <c r="G105" s="80"/>
      <c r="H105" s="66"/>
      <c r="I105" s="61"/>
      <c r="J105" s="82"/>
      <c r="K105" s="76"/>
      <c r="L105" s="76"/>
      <c r="M105" s="84"/>
      <c r="N105" s="78"/>
      <c r="O105" s="78"/>
      <c r="R105" s="85">
        <f>COUNTIF(D102:D111,"4")</f>
        <v>3</v>
      </c>
      <c r="S105" s="85">
        <f>COUNTIF(G102:G111,"4")</f>
        <v>0</v>
      </c>
      <c r="T105" s="85">
        <f>COUNTIF(J102:J111,"4")</f>
        <v>0</v>
      </c>
      <c r="U105" s="85">
        <f>COUNTIF(M102:M111,"4")</f>
        <v>0</v>
      </c>
    </row>
    <row r="106" spans="1:21" ht="30" customHeight="1" x14ac:dyDescent="0.25">
      <c r="A106" s="211"/>
      <c r="B106" s="124"/>
      <c r="C106" s="96" t="s">
        <v>116</v>
      </c>
      <c r="D106" s="27">
        <v>2</v>
      </c>
      <c r="E106" s="74" t="s">
        <v>347</v>
      </c>
      <c r="F106" s="60" t="s">
        <v>335</v>
      </c>
      <c r="G106" s="80"/>
      <c r="H106" s="66"/>
      <c r="I106" s="61"/>
      <c r="J106" s="82"/>
      <c r="K106" s="76"/>
      <c r="L106" s="76"/>
      <c r="M106" s="84"/>
      <c r="N106" s="78"/>
      <c r="O106" s="78"/>
    </row>
    <row r="107" spans="1:21" ht="30" customHeight="1" x14ac:dyDescent="0.25">
      <c r="A107" s="211"/>
      <c r="B107" s="124"/>
      <c r="C107" s="96" t="s">
        <v>117</v>
      </c>
      <c r="D107" s="27">
        <v>4</v>
      </c>
      <c r="E107" s="74" t="s">
        <v>336</v>
      </c>
      <c r="F107" s="60" t="s">
        <v>345</v>
      </c>
      <c r="G107" s="80"/>
      <c r="H107" s="66"/>
      <c r="I107" s="61"/>
      <c r="J107" s="82"/>
      <c r="K107" s="76"/>
      <c r="L107" s="76"/>
      <c r="M107" s="84"/>
      <c r="N107" s="78"/>
      <c r="O107" s="78"/>
    </row>
    <row r="108" spans="1:21" ht="30" customHeight="1" x14ac:dyDescent="0.25">
      <c r="A108" s="211"/>
      <c r="B108" s="124"/>
      <c r="C108" s="96" t="s">
        <v>118</v>
      </c>
      <c r="D108" s="27">
        <v>3</v>
      </c>
      <c r="E108" s="74" t="s">
        <v>337</v>
      </c>
      <c r="F108" s="60" t="s">
        <v>338</v>
      </c>
      <c r="G108" s="80"/>
      <c r="H108" s="66"/>
      <c r="I108" s="61"/>
      <c r="J108" s="82"/>
      <c r="K108" s="76"/>
      <c r="L108" s="76"/>
      <c r="M108" s="84"/>
      <c r="N108" s="78"/>
      <c r="O108" s="78"/>
    </row>
    <row r="109" spans="1:21" ht="30" customHeight="1" x14ac:dyDescent="0.25">
      <c r="A109" s="211"/>
      <c r="B109" s="124"/>
      <c r="C109" s="96" t="s">
        <v>119</v>
      </c>
      <c r="D109" s="27">
        <v>2</v>
      </c>
      <c r="E109" s="74" t="s">
        <v>339</v>
      </c>
      <c r="F109" s="60" t="s">
        <v>346</v>
      </c>
      <c r="G109" s="80"/>
      <c r="H109" s="66"/>
      <c r="I109" s="61"/>
      <c r="J109" s="82"/>
      <c r="K109" s="76"/>
      <c r="L109" s="76"/>
      <c r="M109" s="84"/>
      <c r="N109" s="78"/>
      <c r="O109" s="78"/>
    </row>
    <row r="110" spans="1:21" ht="30" customHeight="1" x14ac:dyDescent="0.25">
      <c r="A110" s="211"/>
      <c r="B110" s="124"/>
      <c r="C110" s="96" t="s">
        <v>120</v>
      </c>
      <c r="D110" s="27">
        <v>3</v>
      </c>
      <c r="E110" s="74" t="s">
        <v>340</v>
      </c>
      <c r="F110" s="60" t="s">
        <v>341</v>
      </c>
      <c r="G110" s="80"/>
      <c r="H110" s="66"/>
      <c r="I110" s="61"/>
      <c r="J110" s="82"/>
      <c r="K110" s="76"/>
      <c r="L110" s="76"/>
      <c r="M110" s="84"/>
      <c r="N110" s="78"/>
      <c r="O110" s="78"/>
    </row>
    <row r="111" spans="1:21" ht="30" customHeight="1" x14ac:dyDescent="0.25">
      <c r="A111" s="211"/>
      <c r="B111" s="124"/>
      <c r="C111" s="96" t="s">
        <v>121</v>
      </c>
      <c r="D111" s="27">
        <v>2</v>
      </c>
      <c r="E111" s="74" t="s">
        <v>342</v>
      </c>
      <c r="F111" s="60" t="s">
        <v>343</v>
      </c>
      <c r="G111" s="80"/>
      <c r="H111" s="66"/>
      <c r="I111" s="61"/>
      <c r="J111" s="82"/>
      <c r="K111" s="76"/>
      <c r="L111" s="76"/>
      <c r="M111" s="84"/>
      <c r="N111" s="78"/>
      <c r="O111" s="78"/>
    </row>
    <row r="112" spans="1:21" ht="5.25" customHeight="1" x14ac:dyDescent="0.25">
      <c r="B112" s="240"/>
      <c r="C112" s="241"/>
      <c r="D112" s="132"/>
      <c r="E112" s="133"/>
      <c r="F112" s="133"/>
      <c r="G112" s="132"/>
      <c r="H112" s="133"/>
      <c r="I112" s="133"/>
      <c r="J112" s="132"/>
      <c r="K112" s="134"/>
      <c r="M112" s="132"/>
      <c r="N112" s="134"/>
    </row>
    <row r="113" spans="1:21" ht="17.399999999999999" x14ac:dyDescent="0.25">
      <c r="A113" s="211"/>
      <c r="B113" s="124"/>
      <c r="C113" s="238" t="s">
        <v>0</v>
      </c>
      <c r="D113" s="238"/>
      <c r="E113" s="238"/>
      <c r="F113" s="238"/>
      <c r="G113" s="238"/>
      <c r="H113" s="238"/>
      <c r="I113" s="238"/>
      <c r="J113" s="238"/>
      <c r="K113" s="239"/>
      <c r="L113" s="115"/>
      <c r="M113" s="115"/>
      <c r="N113" s="115"/>
      <c r="O113" s="115"/>
    </row>
    <row r="114" spans="1:21" ht="30" customHeight="1" x14ac:dyDescent="0.25">
      <c r="A114" s="211"/>
      <c r="B114" s="128"/>
      <c r="C114" s="97" t="s">
        <v>1</v>
      </c>
      <c r="D114" s="27">
        <v>4</v>
      </c>
      <c r="E114" s="74" t="s">
        <v>350</v>
      </c>
      <c r="F114" s="60" t="s">
        <v>357</v>
      </c>
      <c r="G114" s="80"/>
      <c r="H114" s="66"/>
      <c r="I114" s="61"/>
      <c r="J114" s="82"/>
      <c r="K114" s="76"/>
      <c r="L114" s="76"/>
      <c r="M114" s="84"/>
      <c r="N114" s="78"/>
      <c r="O114" s="78"/>
      <c r="R114" s="85">
        <f>COUNTIF(D114:D117,"1")</f>
        <v>0</v>
      </c>
      <c r="S114" s="85">
        <f>COUNTIF(G114:G117,"1")</f>
        <v>0</v>
      </c>
      <c r="T114" s="85">
        <f>COUNTIF(J114:J117,"1")</f>
        <v>0</v>
      </c>
      <c r="U114" s="85">
        <f>COUNTIF(M114:M117,"1")</f>
        <v>0</v>
      </c>
    </row>
    <row r="115" spans="1:21" ht="30" customHeight="1" x14ac:dyDescent="0.25">
      <c r="A115" s="211"/>
      <c r="B115" s="124"/>
      <c r="C115" s="96" t="s">
        <v>2</v>
      </c>
      <c r="D115" s="27">
        <v>4</v>
      </c>
      <c r="E115" s="74" t="s">
        <v>351</v>
      </c>
      <c r="F115" s="60" t="s">
        <v>352</v>
      </c>
      <c r="G115" s="80"/>
      <c r="H115" s="66"/>
      <c r="I115" s="61"/>
      <c r="J115" s="82"/>
      <c r="K115" s="76"/>
      <c r="L115" s="76"/>
      <c r="M115" s="84"/>
      <c r="N115" s="78"/>
      <c r="O115" s="78"/>
      <c r="R115" s="85">
        <f>COUNTIF(D114:D117,"2")</f>
        <v>0</v>
      </c>
      <c r="S115" s="85">
        <f>COUNTIF(G114:G117,"2")</f>
        <v>0</v>
      </c>
      <c r="T115" s="85">
        <f>COUNTIF(J114:J117,"2")</f>
        <v>0</v>
      </c>
      <c r="U115" s="85">
        <f>COUNTIF(M114:M117,"2")</f>
        <v>0</v>
      </c>
    </row>
    <row r="116" spans="1:21" ht="30" customHeight="1" x14ac:dyDescent="0.25">
      <c r="A116" s="211"/>
      <c r="B116" s="124"/>
      <c r="C116" s="96" t="s">
        <v>3</v>
      </c>
      <c r="D116" s="27">
        <v>4</v>
      </c>
      <c r="E116" s="74" t="s">
        <v>353</v>
      </c>
      <c r="F116" s="60" t="s">
        <v>354</v>
      </c>
      <c r="G116" s="80"/>
      <c r="H116" s="66"/>
      <c r="I116" s="61"/>
      <c r="J116" s="82"/>
      <c r="K116" s="76"/>
      <c r="L116" s="76"/>
      <c r="M116" s="84"/>
      <c r="N116" s="78"/>
      <c r="O116" s="78"/>
      <c r="R116" s="85">
        <f>COUNTIF(D114:D117,"3")</f>
        <v>0</v>
      </c>
      <c r="S116" s="85">
        <f>COUNTIF(G114:G117,"3")</f>
        <v>0</v>
      </c>
      <c r="T116" s="85">
        <f>COUNTIF(J114:J117,"3")</f>
        <v>0</v>
      </c>
      <c r="U116" s="85">
        <f>COUNTIF(M114:M117,"3")</f>
        <v>0</v>
      </c>
    </row>
    <row r="117" spans="1:21" ht="30" customHeight="1" x14ac:dyDescent="0.25">
      <c r="A117" s="211"/>
      <c r="B117" s="124"/>
      <c r="C117" s="96" t="s">
        <v>4</v>
      </c>
      <c r="D117" s="27">
        <v>4</v>
      </c>
      <c r="E117" s="74" t="s">
        <v>355</v>
      </c>
      <c r="F117" s="60" t="s">
        <v>356</v>
      </c>
      <c r="G117" s="80"/>
      <c r="H117" s="66"/>
      <c r="I117" s="61"/>
      <c r="J117" s="82"/>
      <c r="K117" s="76"/>
      <c r="L117" s="76"/>
      <c r="M117" s="84"/>
      <c r="N117" s="78"/>
      <c r="O117" s="78"/>
      <c r="R117" s="85">
        <f>COUNTIF(D114:D117,"4")</f>
        <v>4</v>
      </c>
      <c r="S117" s="85">
        <f>COUNTIF(G114:G117,"4")</f>
        <v>0</v>
      </c>
      <c r="T117" s="85">
        <f>COUNTIF(J114:J117,"4")</f>
        <v>0</v>
      </c>
      <c r="U117" s="85">
        <f>COUNTIF(M114:M117,"4")</f>
        <v>0</v>
      </c>
    </row>
    <row r="118" spans="1:21" ht="7.5" customHeight="1" x14ac:dyDescent="0.25">
      <c r="B118" s="236"/>
      <c r="C118" s="237"/>
      <c r="D118" s="132"/>
      <c r="E118" s="133"/>
      <c r="F118" s="133"/>
      <c r="G118" s="132"/>
      <c r="H118" s="133"/>
      <c r="I118" s="133"/>
      <c r="J118" s="118"/>
      <c r="K118" s="123"/>
      <c r="M118" s="118"/>
      <c r="N118" s="123"/>
    </row>
    <row r="119" spans="1:21" ht="15.75" customHeight="1" x14ac:dyDescent="0.25">
      <c r="B119" s="251" t="s">
        <v>24</v>
      </c>
      <c r="C119" s="252"/>
      <c r="D119" s="243" t="s">
        <v>204</v>
      </c>
      <c r="E119" s="244"/>
      <c r="F119" s="245"/>
      <c r="G119" s="226" t="s">
        <v>177</v>
      </c>
      <c r="H119" s="227"/>
      <c r="I119" s="228"/>
      <c r="J119" s="242" t="s">
        <v>178</v>
      </c>
      <c r="K119" s="242"/>
      <c r="L119" s="242"/>
      <c r="M119" s="273" t="s">
        <v>179</v>
      </c>
      <c r="N119" s="273"/>
      <c r="O119" s="273"/>
    </row>
    <row r="120" spans="1:21" ht="15.75" customHeight="1" x14ac:dyDescent="0.25">
      <c r="B120" s="253"/>
      <c r="C120" s="254"/>
      <c r="D120" s="110" t="s">
        <v>34</v>
      </c>
      <c r="E120" s="111" t="s">
        <v>122</v>
      </c>
      <c r="F120" s="111"/>
      <c r="G120" s="110" t="s">
        <v>34</v>
      </c>
      <c r="H120" s="111" t="s">
        <v>122</v>
      </c>
      <c r="I120" s="111"/>
      <c r="J120" s="110" t="s">
        <v>34</v>
      </c>
      <c r="K120" s="111" t="s">
        <v>122</v>
      </c>
      <c r="L120" s="135" t="s">
        <v>125</v>
      </c>
      <c r="M120" s="110" t="s">
        <v>34</v>
      </c>
      <c r="N120" s="111" t="s">
        <v>122</v>
      </c>
      <c r="O120" s="135"/>
    </row>
    <row r="121" spans="1:21" ht="17.399999999999999" x14ac:dyDescent="0.3">
      <c r="A121" s="211"/>
      <c r="B121" s="127"/>
      <c r="C121" s="238" t="s">
        <v>5</v>
      </c>
      <c r="D121" s="238"/>
      <c r="E121" s="238"/>
      <c r="F121" s="238"/>
      <c r="G121" s="238"/>
      <c r="H121" s="238"/>
      <c r="I121" s="238"/>
      <c r="J121" s="238"/>
      <c r="K121" s="239"/>
      <c r="L121" s="115"/>
      <c r="M121" s="115"/>
      <c r="N121" s="115"/>
      <c r="O121" s="115"/>
    </row>
    <row r="122" spans="1:21" ht="39" customHeight="1" x14ac:dyDescent="0.25">
      <c r="A122" s="211"/>
      <c r="B122" s="131"/>
      <c r="C122" s="136" t="s">
        <v>6</v>
      </c>
      <c r="D122" s="27">
        <v>3</v>
      </c>
      <c r="E122" s="60" t="s">
        <v>358</v>
      </c>
      <c r="F122" s="60" t="s">
        <v>361</v>
      </c>
      <c r="G122" s="80"/>
      <c r="H122" s="61"/>
      <c r="I122" s="61"/>
      <c r="J122" s="82"/>
      <c r="K122" s="76"/>
      <c r="L122" s="76"/>
      <c r="M122" s="84"/>
      <c r="N122" s="78"/>
      <c r="O122" s="78"/>
      <c r="R122" s="85">
        <f>COUNTIF(D122:D125,"1")</f>
        <v>0</v>
      </c>
      <c r="S122" s="85">
        <f>COUNTIF(G122:G125,"1")</f>
        <v>0</v>
      </c>
      <c r="T122" s="85">
        <f>COUNTIF(J122:J125,"1")</f>
        <v>0</v>
      </c>
      <c r="U122" s="85">
        <f>COUNTIF(M122:M125,"1")</f>
        <v>0</v>
      </c>
    </row>
    <row r="123" spans="1:21" ht="30" customHeight="1" x14ac:dyDescent="0.25">
      <c r="A123" s="211"/>
      <c r="B123" s="128"/>
      <c r="C123" s="97" t="s">
        <v>7</v>
      </c>
      <c r="D123" s="27">
        <v>3</v>
      </c>
      <c r="E123" s="74" t="s">
        <v>359</v>
      </c>
      <c r="F123" s="60" t="s">
        <v>360</v>
      </c>
      <c r="G123" s="80"/>
      <c r="H123" s="66"/>
      <c r="I123" s="61"/>
      <c r="J123" s="82"/>
      <c r="K123" s="76"/>
      <c r="L123" s="76"/>
      <c r="M123" s="84"/>
      <c r="N123" s="78"/>
      <c r="O123" s="78"/>
      <c r="R123" s="85">
        <f>COUNTIF(D122:D125,"2")</f>
        <v>1</v>
      </c>
      <c r="S123" s="85">
        <f>COUNTIF(G122:G125,"2")</f>
        <v>0</v>
      </c>
      <c r="T123" s="85">
        <f>COUNTIF(J122:J125,"2")</f>
        <v>0</v>
      </c>
      <c r="U123" s="85">
        <f>COUNTIF(M122:M125,"2")</f>
        <v>0</v>
      </c>
    </row>
    <row r="124" spans="1:21" ht="30" customHeight="1" x14ac:dyDescent="0.25">
      <c r="A124" s="211"/>
      <c r="B124" s="124"/>
      <c r="C124" s="97" t="s">
        <v>8</v>
      </c>
      <c r="D124" s="27">
        <v>2</v>
      </c>
      <c r="E124" s="74" t="s">
        <v>362</v>
      </c>
      <c r="F124" s="60" t="s">
        <v>363</v>
      </c>
      <c r="G124" s="80"/>
      <c r="H124" s="66"/>
      <c r="I124" s="61"/>
      <c r="J124" s="82"/>
      <c r="K124" s="76"/>
      <c r="L124" s="76"/>
      <c r="M124" s="84"/>
      <c r="N124" s="78"/>
      <c r="O124" s="78"/>
      <c r="R124" s="85">
        <f>COUNTIF(D122:D125,"3")</f>
        <v>3</v>
      </c>
      <c r="S124" s="85">
        <f>COUNTIF(G122:G125,"3")</f>
        <v>0</v>
      </c>
      <c r="T124" s="85">
        <f>COUNTIF(J122:J125,"3")</f>
        <v>0</v>
      </c>
      <c r="U124" s="85">
        <f>COUNTIF(M122:M125,"3")</f>
        <v>0</v>
      </c>
    </row>
    <row r="125" spans="1:21" ht="30" customHeight="1" x14ac:dyDescent="0.25">
      <c r="A125" s="211"/>
      <c r="B125" s="124"/>
      <c r="C125" s="96" t="s">
        <v>9</v>
      </c>
      <c r="D125" s="27">
        <v>3</v>
      </c>
      <c r="E125" s="74" t="s">
        <v>364</v>
      </c>
      <c r="F125" s="60" t="s">
        <v>365</v>
      </c>
      <c r="G125" s="80"/>
      <c r="H125" s="66"/>
      <c r="I125" s="61"/>
      <c r="J125" s="82"/>
      <c r="K125" s="76"/>
      <c r="L125" s="76"/>
      <c r="M125" s="84"/>
      <c r="N125" s="78"/>
      <c r="O125" s="78"/>
      <c r="R125" s="85">
        <f>COUNTIF(D122:D125,"4")</f>
        <v>0</v>
      </c>
      <c r="S125" s="85">
        <f>COUNTIF(G122:G125,"4")</f>
        <v>0</v>
      </c>
      <c r="T125" s="85">
        <f>COUNTIF(J122:J125,"4")</f>
        <v>0</v>
      </c>
      <c r="U125" s="85">
        <f>COUNTIF(M122:M125,"4")</f>
        <v>0</v>
      </c>
    </row>
    <row r="126" spans="1:21" ht="8.25" customHeight="1" x14ac:dyDescent="0.25">
      <c r="B126" s="236"/>
      <c r="C126" s="237"/>
      <c r="D126" s="118"/>
      <c r="E126" s="119"/>
      <c r="F126" s="119"/>
      <c r="G126" s="118"/>
      <c r="H126" s="119"/>
      <c r="I126" s="119"/>
      <c r="J126" s="118"/>
      <c r="K126" s="123"/>
      <c r="M126" s="118"/>
      <c r="N126" s="123"/>
    </row>
    <row r="127" spans="1:21" ht="17.399999999999999" x14ac:dyDescent="0.25">
      <c r="A127" s="211"/>
      <c r="B127" s="124"/>
      <c r="C127" s="238" t="s">
        <v>10</v>
      </c>
      <c r="D127" s="238"/>
      <c r="E127" s="238"/>
      <c r="F127" s="238"/>
      <c r="G127" s="238"/>
      <c r="H127" s="238"/>
      <c r="I127" s="238"/>
      <c r="J127" s="238"/>
      <c r="K127" s="239"/>
      <c r="L127" s="115"/>
      <c r="M127" s="115"/>
      <c r="N127" s="115"/>
      <c r="O127" s="115"/>
    </row>
    <row r="128" spans="1:21" ht="30" customHeight="1" x14ac:dyDescent="0.25">
      <c r="A128" s="211"/>
      <c r="B128" s="117"/>
      <c r="C128" s="104" t="s">
        <v>11</v>
      </c>
      <c r="D128" s="27">
        <v>2</v>
      </c>
      <c r="E128" s="60" t="s">
        <v>366</v>
      </c>
      <c r="F128" s="60" t="s">
        <v>367</v>
      </c>
      <c r="G128" s="80"/>
      <c r="H128" s="61"/>
      <c r="I128" s="61"/>
      <c r="J128" s="82"/>
      <c r="K128" s="76"/>
      <c r="L128" s="76"/>
      <c r="M128" s="84"/>
      <c r="N128" s="78"/>
      <c r="O128" s="78"/>
      <c r="R128" s="85">
        <f>COUNTIF(D128:D131,"1")</f>
        <v>0</v>
      </c>
      <c r="S128" s="85">
        <f>COUNTIF(G128:G131,"1")</f>
        <v>0</v>
      </c>
      <c r="T128" s="85">
        <f>COUNTIF(J128:J131,"1")</f>
        <v>0</v>
      </c>
      <c r="U128" s="85">
        <f>COUNTIF(M128:M131,"1")</f>
        <v>0</v>
      </c>
    </row>
    <row r="129" spans="1:21" ht="30" customHeight="1" x14ac:dyDescent="0.25">
      <c r="A129" s="211"/>
      <c r="B129" s="124"/>
      <c r="C129" s="96" t="s">
        <v>12</v>
      </c>
      <c r="D129" s="27">
        <v>3</v>
      </c>
      <c r="E129" s="74" t="s">
        <v>368</v>
      </c>
      <c r="F129" s="60" t="s">
        <v>369</v>
      </c>
      <c r="G129" s="80"/>
      <c r="H129" s="66"/>
      <c r="I129" s="61"/>
      <c r="J129" s="82"/>
      <c r="K129" s="76"/>
      <c r="L129" s="76"/>
      <c r="M129" s="84"/>
      <c r="N129" s="78"/>
      <c r="O129" s="78"/>
      <c r="R129" s="85">
        <f>COUNTIF(D128:D131,"2")</f>
        <v>2</v>
      </c>
      <c r="S129" s="85">
        <f>COUNTIF(G128:G131,"2")</f>
        <v>0</v>
      </c>
      <c r="T129" s="85">
        <f>COUNTIF(J128:J131,"2")</f>
        <v>0</v>
      </c>
      <c r="U129" s="85">
        <f>COUNTIF(M128:M131,"2")</f>
        <v>0</v>
      </c>
    </row>
    <row r="130" spans="1:21" ht="30" customHeight="1" x14ac:dyDescent="0.25">
      <c r="A130" s="211"/>
      <c r="B130" s="124"/>
      <c r="C130" s="96" t="s">
        <v>13</v>
      </c>
      <c r="D130" s="27">
        <v>2</v>
      </c>
      <c r="E130" s="74" t="s">
        <v>370</v>
      </c>
      <c r="F130" s="60" t="s">
        <v>371</v>
      </c>
      <c r="G130" s="80"/>
      <c r="H130" s="66"/>
      <c r="I130" s="61"/>
      <c r="J130" s="82"/>
      <c r="K130" s="76"/>
      <c r="L130" s="76"/>
      <c r="M130" s="84"/>
      <c r="N130" s="78"/>
      <c r="O130" s="78"/>
      <c r="R130" s="85">
        <f>COUNTIF(D128:D131,"3")</f>
        <v>2</v>
      </c>
      <c r="S130" s="85">
        <f>COUNTIF(G128:G131,"3")</f>
        <v>0</v>
      </c>
      <c r="T130" s="85">
        <f>COUNTIF(J128:J131,"3")</f>
        <v>0</v>
      </c>
      <c r="U130" s="85">
        <f>COUNTIF(M128:M131,"3")</f>
        <v>0</v>
      </c>
    </row>
    <row r="131" spans="1:21" ht="30" customHeight="1" x14ac:dyDescent="0.25">
      <c r="A131" s="211"/>
      <c r="B131" s="124"/>
      <c r="C131" s="96" t="s">
        <v>14</v>
      </c>
      <c r="D131" s="27">
        <v>3</v>
      </c>
      <c r="E131" s="74" t="s">
        <v>372</v>
      </c>
      <c r="F131" s="60" t="s">
        <v>373</v>
      </c>
      <c r="G131" s="80"/>
      <c r="H131" s="66"/>
      <c r="I131" s="61"/>
      <c r="J131" s="82"/>
      <c r="K131" s="76"/>
      <c r="L131" s="76"/>
      <c r="M131" s="84"/>
      <c r="N131" s="78"/>
      <c r="O131" s="78"/>
      <c r="R131" s="85">
        <f>COUNTIF(D128:D131,"4")</f>
        <v>0</v>
      </c>
      <c r="S131" s="85">
        <f>COUNTIF(G128:G131,"4")</f>
        <v>0</v>
      </c>
      <c r="T131" s="85">
        <f>COUNTIF(J128:J131,"4")</f>
        <v>0</v>
      </c>
      <c r="U131" s="85">
        <f>COUNTIF(M128:M131,"4")</f>
        <v>0</v>
      </c>
    </row>
    <row r="132" spans="1:21" ht="9" customHeight="1" x14ac:dyDescent="0.25">
      <c r="B132" s="236"/>
      <c r="C132" s="237"/>
      <c r="D132" s="118"/>
      <c r="E132" s="119"/>
      <c r="F132" s="119"/>
      <c r="G132" s="118"/>
      <c r="H132" s="119"/>
      <c r="I132" s="119"/>
      <c r="J132" s="118"/>
      <c r="K132" s="123"/>
      <c r="M132" s="118"/>
      <c r="N132" s="123"/>
    </row>
    <row r="133" spans="1:21" ht="17.399999999999999" x14ac:dyDescent="0.25">
      <c r="A133" s="211"/>
      <c r="B133" s="124"/>
      <c r="C133" s="238" t="s">
        <v>15</v>
      </c>
      <c r="D133" s="238"/>
      <c r="E133" s="238"/>
      <c r="F133" s="238"/>
      <c r="G133" s="238"/>
      <c r="H133" s="238"/>
      <c r="I133" s="238"/>
      <c r="J133" s="238"/>
      <c r="K133" s="239"/>
      <c r="L133" s="115"/>
      <c r="M133" s="115"/>
      <c r="N133" s="115"/>
      <c r="O133" s="115"/>
    </row>
    <row r="134" spans="1:21" ht="30" customHeight="1" x14ac:dyDescent="0.25">
      <c r="A134" s="211"/>
      <c r="B134" s="117"/>
      <c r="C134" s="104" t="s">
        <v>16</v>
      </c>
      <c r="D134" s="27">
        <v>3</v>
      </c>
      <c r="E134" s="60" t="s">
        <v>374</v>
      </c>
      <c r="F134" s="60" t="s">
        <v>375</v>
      </c>
      <c r="G134" s="80"/>
      <c r="H134" s="61"/>
      <c r="I134" s="61"/>
      <c r="J134" s="82"/>
      <c r="K134" s="76"/>
      <c r="L134" s="76"/>
      <c r="M134" s="84"/>
      <c r="N134" s="78"/>
      <c r="O134" s="78"/>
      <c r="R134" s="85">
        <f>COUNTIF(D134:D136,"1")</f>
        <v>0</v>
      </c>
      <c r="S134" s="85">
        <f>COUNTIF(G134:G136,"1")</f>
        <v>0</v>
      </c>
      <c r="T134" s="85">
        <f>COUNTIF(J134:J136,"1")</f>
        <v>0</v>
      </c>
      <c r="U134" s="85">
        <f>COUNTIF(M134:M136,"1")</f>
        <v>0</v>
      </c>
    </row>
    <row r="135" spans="1:21" ht="30" customHeight="1" x14ac:dyDescent="0.25">
      <c r="A135" s="211"/>
      <c r="B135" s="124"/>
      <c r="C135" s="96" t="s">
        <v>17</v>
      </c>
      <c r="D135" s="27">
        <v>3</v>
      </c>
      <c r="E135" s="60" t="s">
        <v>376</v>
      </c>
      <c r="F135" s="60" t="s">
        <v>378</v>
      </c>
      <c r="G135" s="80"/>
      <c r="H135" s="66"/>
      <c r="I135" s="61"/>
      <c r="J135" s="82"/>
      <c r="K135" s="76"/>
      <c r="L135" s="76"/>
      <c r="M135" s="84"/>
      <c r="N135" s="78"/>
      <c r="O135" s="78"/>
      <c r="R135" s="85">
        <f>COUNTIF(D134:D136,"2")</f>
        <v>0</v>
      </c>
      <c r="S135" s="85">
        <f>COUNTIF(G134:G136,"2")</f>
        <v>0</v>
      </c>
      <c r="T135" s="85">
        <f>COUNTIF(J134:J136,"2")</f>
        <v>0</v>
      </c>
      <c r="U135" s="85">
        <f>COUNTIF(M134:M136,"2")</f>
        <v>0</v>
      </c>
    </row>
    <row r="136" spans="1:21" ht="30" customHeight="1" x14ac:dyDescent="0.25">
      <c r="A136" s="211"/>
      <c r="B136" s="124"/>
      <c r="C136" s="96" t="s">
        <v>18</v>
      </c>
      <c r="D136" s="27">
        <v>3</v>
      </c>
      <c r="E136" s="74" t="s">
        <v>377</v>
      </c>
      <c r="F136" s="60" t="s">
        <v>379</v>
      </c>
      <c r="G136" s="80"/>
      <c r="H136" s="66"/>
      <c r="I136" s="61"/>
      <c r="J136" s="82"/>
      <c r="K136" s="76"/>
      <c r="L136" s="76"/>
      <c r="M136" s="84"/>
      <c r="N136" s="78"/>
      <c r="O136" s="78"/>
      <c r="R136" s="85">
        <f>COUNTIF(D134:D136,"3")</f>
        <v>3</v>
      </c>
      <c r="S136" s="85">
        <f>COUNTIF(G134:G136,"3")</f>
        <v>0</v>
      </c>
      <c r="T136" s="85">
        <f>COUNTIF(J134:J136,"3")</f>
        <v>0</v>
      </c>
      <c r="U136" s="85">
        <f>COUNTIF(M134:M136,"3")</f>
        <v>0</v>
      </c>
    </row>
    <row r="137" spans="1:21" ht="9" customHeight="1" x14ac:dyDescent="0.25">
      <c r="B137" s="236"/>
      <c r="C137" s="237"/>
      <c r="D137" s="118"/>
      <c r="E137" s="119"/>
      <c r="F137" s="119"/>
      <c r="G137" s="118"/>
      <c r="H137" s="119"/>
      <c r="I137" s="119"/>
      <c r="J137" s="118"/>
      <c r="K137" s="123"/>
      <c r="M137" s="118"/>
      <c r="N137" s="123"/>
      <c r="R137" s="85">
        <f>COUNTIF(D134:D136,"4")</f>
        <v>0</v>
      </c>
      <c r="S137" s="85">
        <f>COUNTIF(G134:G136,"4")</f>
        <v>0</v>
      </c>
      <c r="T137" s="85">
        <f>COUNTIF(J134:J136,"4")</f>
        <v>0</v>
      </c>
    </row>
    <row r="138" spans="1:21" ht="17.399999999999999" x14ac:dyDescent="0.25">
      <c r="A138" s="211"/>
      <c r="B138" s="124"/>
      <c r="C138" s="238" t="s">
        <v>19</v>
      </c>
      <c r="D138" s="238"/>
      <c r="E138" s="238"/>
      <c r="F138" s="238"/>
      <c r="G138" s="238"/>
      <c r="H138" s="238"/>
      <c r="I138" s="238"/>
      <c r="J138" s="238"/>
      <c r="K138" s="239"/>
      <c r="L138" s="115"/>
      <c r="M138" s="115"/>
      <c r="N138" s="115"/>
      <c r="O138" s="115"/>
    </row>
    <row r="139" spans="1:21" ht="30" customHeight="1" x14ac:dyDescent="0.25">
      <c r="A139" s="211"/>
      <c r="B139" s="117"/>
      <c r="C139" s="104" t="s">
        <v>20</v>
      </c>
      <c r="D139" s="27">
        <v>2</v>
      </c>
      <c r="E139" s="60" t="s">
        <v>380</v>
      </c>
      <c r="F139" s="60" t="s">
        <v>381</v>
      </c>
      <c r="G139" s="80"/>
      <c r="H139" s="61"/>
      <c r="I139" s="61"/>
      <c r="J139" s="82"/>
      <c r="K139" s="76"/>
      <c r="L139" s="76"/>
      <c r="M139" s="84"/>
      <c r="N139" s="78"/>
      <c r="O139" s="78"/>
      <c r="P139" s="137"/>
      <c r="Q139" s="137"/>
      <c r="R139" s="85">
        <f>COUNTIF(D139:D141,"1")</f>
        <v>0</v>
      </c>
      <c r="S139" s="85">
        <f>COUNTIF(G139:G141,"1")</f>
        <v>0</v>
      </c>
      <c r="T139" s="85">
        <f>COUNTIF(J139:J141,"1")</f>
        <v>0</v>
      </c>
      <c r="U139" s="85">
        <f>COUNTIF(M139:M141,"1")</f>
        <v>0</v>
      </c>
    </row>
    <row r="140" spans="1:21" ht="30" customHeight="1" x14ac:dyDescent="0.25">
      <c r="A140" s="211"/>
      <c r="B140" s="124"/>
      <c r="C140" s="96" t="s">
        <v>21</v>
      </c>
      <c r="D140" s="27">
        <v>3</v>
      </c>
      <c r="E140" s="74" t="s">
        <v>382</v>
      </c>
      <c r="F140" s="60" t="s">
        <v>383</v>
      </c>
      <c r="G140" s="80"/>
      <c r="H140" s="66"/>
      <c r="I140" s="61"/>
      <c r="J140" s="82"/>
      <c r="K140" s="76"/>
      <c r="L140" s="76"/>
      <c r="M140" s="84"/>
      <c r="N140" s="78"/>
      <c r="O140" s="78"/>
      <c r="P140" s="137"/>
      <c r="Q140" s="137"/>
      <c r="R140" s="85">
        <f>COUNTIF(D139:D141,"2")</f>
        <v>2</v>
      </c>
      <c r="S140" s="85">
        <f>COUNTIF(G139:G141,"2")</f>
        <v>0</v>
      </c>
      <c r="T140" s="85">
        <f>COUNTIF(J139:J141,"2")</f>
        <v>0</v>
      </c>
      <c r="U140" s="85">
        <f>COUNTIF(M139:M141,"2")</f>
        <v>0</v>
      </c>
    </row>
    <row r="141" spans="1:21" ht="30" customHeight="1" x14ac:dyDescent="0.25">
      <c r="A141" s="211"/>
      <c r="B141" s="124"/>
      <c r="C141" s="96" t="s">
        <v>22</v>
      </c>
      <c r="D141" s="27">
        <v>2</v>
      </c>
      <c r="E141" s="74" t="s">
        <v>384</v>
      </c>
      <c r="F141" s="60" t="s">
        <v>385</v>
      </c>
      <c r="G141" s="80"/>
      <c r="H141" s="66"/>
      <c r="I141" s="61"/>
      <c r="J141" s="82"/>
      <c r="K141" s="76"/>
      <c r="L141" s="76"/>
      <c r="M141" s="84"/>
      <c r="N141" s="78"/>
      <c r="O141" s="78"/>
      <c r="P141" s="137"/>
      <c r="Q141" s="137"/>
      <c r="R141" s="85">
        <f>COUNTIF(D139:D141,"3")</f>
        <v>1</v>
      </c>
      <c r="S141" s="85">
        <f>COUNTIF(G139:G141,"3")</f>
        <v>0</v>
      </c>
      <c r="T141" s="85">
        <f>COUNTIF(J139:J141,"3")</f>
        <v>0</v>
      </c>
      <c r="U141" s="85">
        <f>COUNTIF(M139:M141,"3")</f>
        <v>0</v>
      </c>
    </row>
    <row r="142" spans="1:21" x14ac:dyDescent="0.25">
      <c r="R142" s="85">
        <f>COUNTIF(D139:D141,"4")</f>
        <v>0</v>
      </c>
      <c r="S142" s="85">
        <f>COUNTIF(G139:G141,"4")</f>
        <v>0</v>
      </c>
      <c r="T142" s="85">
        <f>COUNTIF(J139:J141,"4")</f>
        <v>0</v>
      </c>
    </row>
    <row r="65530" spans="2:6" x14ac:dyDescent="0.25">
      <c r="B65530" s="247" t="s">
        <v>29</v>
      </c>
      <c r="C65530" s="247"/>
      <c r="D65530" s="247"/>
      <c r="E65530" s="247"/>
      <c r="F65530" s="98"/>
    </row>
    <row r="65531" spans="2:6" x14ac:dyDescent="0.25">
      <c r="B65531" s="246" t="s">
        <v>30</v>
      </c>
      <c r="C65531" s="246"/>
      <c r="D65531" s="246"/>
      <c r="E65531" s="246"/>
      <c r="F65531" s="139"/>
    </row>
    <row r="65532" spans="2:6" x14ac:dyDescent="0.25">
      <c r="B65532" s="246" t="s">
        <v>31</v>
      </c>
      <c r="C65532" s="246"/>
      <c r="D65532" s="246"/>
      <c r="E65532" s="246"/>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68">
      <iconSet iconSet="4TrafficLights">
        <cfvo type="percent" val="0"/>
        <cfvo type="num" val="1"/>
        <cfvo type="num" val="3"/>
        <cfvo type="num" val="4"/>
      </iconSet>
    </cfRule>
  </conditionalFormatting>
  <conditionalFormatting sqref="D13:D17">
    <cfRule type="iconSet" priority="164">
      <iconSet iconSet="4TrafficLights">
        <cfvo type="percent" val="0"/>
        <cfvo type="num" val="1"/>
        <cfvo type="num" val="3"/>
        <cfvo type="num" val="4"/>
      </iconSet>
    </cfRule>
  </conditionalFormatting>
  <conditionalFormatting sqref="D20:D27">
    <cfRule type="iconSet" priority="157">
      <iconSet iconSet="4TrafficLights">
        <cfvo type="percent" val="0"/>
        <cfvo type="num" val="1"/>
        <cfvo type="num" val="3"/>
        <cfvo type="num" val="4"/>
      </iconSet>
    </cfRule>
  </conditionalFormatting>
  <conditionalFormatting sqref="D30:D33">
    <cfRule type="iconSet" priority="152">
      <iconSet iconSet="4TrafficLights">
        <cfvo type="percent" val="0"/>
        <cfvo type="num" val="1"/>
        <cfvo type="num" val="3"/>
        <cfvo type="num" val="4"/>
      </iconSet>
    </cfRule>
  </conditionalFormatting>
  <conditionalFormatting sqref="D36:D44">
    <cfRule type="iconSet" priority="147">
      <iconSet iconSet="4TrafficLights">
        <cfvo type="percent" val="0"/>
        <cfvo type="num" val="1"/>
        <cfvo type="num" val="3"/>
        <cfvo type="num" val="4"/>
      </iconSet>
    </cfRule>
  </conditionalFormatting>
  <conditionalFormatting sqref="D47:D50">
    <cfRule type="iconSet" priority="142">
      <iconSet iconSet="4TrafficLights">
        <cfvo type="percent" val="0"/>
        <cfvo type="num" val="1"/>
        <cfvo type="num" val="3"/>
        <cfvo type="num" val="4"/>
      </iconSet>
    </cfRule>
  </conditionalFormatting>
  <conditionalFormatting sqref="D55:D57">
    <cfRule type="iconSet" priority="26">
      <iconSet iconSet="4TrafficLights">
        <cfvo type="percent" val="0"/>
        <cfvo type="num" val="1"/>
        <cfvo type="num" val="3"/>
        <cfvo type="num" val="4"/>
      </iconSet>
    </cfRule>
  </conditionalFormatting>
  <conditionalFormatting sqref="D58:D59">
    <cfRule type="iconSet" priority="23">
      <iconSet iconSet="4TrafficLights">
        <cfvo type="percent" val="0"/>
        <cfvo type="num" val="1"/>
        <cfvo type="num" val="3"/>
        <cfvo type="num" val="4"/>
      </iconSet>
    </cfRule>
  </conditionalFormatting>
  <conditionalFormatting sqref="D62">
    <cfRule type="iconSet" priority="21">
      <iconSet iconSet="4TrafficLights">
        <cfvo type="percent" val="0"/>
        <cfvo type="num" val="1"/>
        <cfvo type="num" val="3"/>
        <cfvo type="num" val="4"/>
      </iconSet>
    </cfRule>
  </conditionalFormatting>
  <conditionalFormatting sqref="D63">
    <cfRule type="iconSet" priority="19">
      <iconSet iconSet="4TrafficLights">
        <cfvo type="percent" val="0"/>
        <cfvo type="num" val="1"/>
        <cfvo type="num" val="3"/>
        <cfvo type="num" val="4"/>
      </iconSet>
    </cfRule>
  </conditionalFormatting>
  <conditionalFormatting sqref="D64:D65">
    <cfRule type="iconSet" priority="16">
      <iconSet iconSet="4TrafficLights">
        <cfvo type="percent" val="0"/>
        <cfvo type="num" val="1"/>
        <cfvo type="num" val="3"/>
        <cfvo type="num" val="4"/>
      </iconSet>
    </cfRule>
  </conditionalFormatting>
  <conditionalFormatting sqref="D68:D69">
    <cfRule type="iconSet" priority="13">
      <iconSet iconSet="4TrafficLights">
        <cfvo type="percent" val="0"/>
        <cfvo type="num" val="1"/>
        <cfvo type="num" val="3"/>
        <cfvo type="num" val="4"/>
      </iconSet>
    </cfRule>
  </conditionalFormatting>
  <conditionalFormatting sqref="D70">
    <cfRule type="iconSet" priority="11">
      <iconSet iconSet="4TrafficLights">
        <cfvo type="percent" val="0"/>
        <cfvo type="num" val="1"/>
        <cfvo type="num" val="3"/>
        <cfvo type="num" val="4"/>
      </iconSet>
    </cfRule>
  </conditionalFormatting>
  <conditionalFormatting sqref="D71">
    <cfRule type="iconSet" priority="9">
      <iconSet iconSet="4TrafficLights">
        <cfvo type="percent" val="0"/>
        <cfvo type="num" val="1"/>
        <cfvo type="num" val="3"/>
        <cfvo type="num" val="4"/>
      </iconSet>
    </cfRule>
  </conditionalFormatting>
  <conditionalFormatting sqref="D74:D76">
    <cfRule type="iconSet" priority="5">
      <iconSet iconSet="4TrafficLights">
        <cfvo type="percent" val="0"/>
        <cfvo type="num" val="1"/>
        <cfvo type="num" val="3"/>
        <cfvo type="num" val="4"/>
      </iconSet>
    </cfRule>
  </conditionalFormatting>
  <conditionalFormatting sqref="D77">
    <cfRule type="iconSet" priority="92">
      <iconSet iconSet="4TrafficLights">
        <cfvo type="percent" val="0"/>
        <cfvo type="num" val="1"/>
        <cfvo type="num" val="3"/>
        <cfvo type="num" val="4"/>
      </iconSet>
    </cfRule>
  </conditionalFormatting>
  <conditionalFormatting sqref="D78">
    <cfRule type="iconSet" priority="3">
      <iconSet iconSet="4TrafficLights">
        <cfvo type="percent" val="0"/>
        <cfvo type="num" val="1"/>
        <cfvo type="num" val="3"/>
        <cfvo type="num" val="4"/>
      </iconSet>
    </cfRule>
  </conditionalFormatting>
  <conditionalFormatting sqref="D79">
    <cfRule type="iconSet" priority="1">
      <iconSet iconSet="4TrafficLights">
        <cfvo type="percent" val="0"/>
        <cfvo type="num" val="1"/>
        <cfvo type="num" val="3"/>
        <cfvo type="num" val="4"/>
      </iconSet>
    </cfRule>
  </conditionalFormatting>
  <conditionalFormatting sqref="D84:D86">
    <cfRule type="iconSet" priority="75">
      <iconSet iconSet="4TrafficLights">
        <cfvo type="percent" val="0"/>
        <cfvo type="num" val="1"/>
        <cfvo type="num" val="3"/>
        <cfvo type="num" val="4"/>
      </iconSet>
    </cfRule>
  </conditionalFormatting>
  <conditionalFormatting sqref="D89:D95">
    <cfRule type="iconSet" priority="72">
      <iconSet iconSet="4TrafficLights">
        <cfvo type="percent" val="0"/>
        <cfvo type="num" val="1"/>
        <cfvo type="num" val="3"/>
        <cfvo type="num" val="4"/>
      </iconSet>
    </cfRule>
  </conditionalFormatting>
  <conditionalFormatting sqref="D98:D99">
    <cfRule type="iconSet" priority="69">
      <iconSet iconSet="4TrafficLights">
        <cfvo type="percent" val="0"/>
        <cfvo type="num" val="1"/>
        <cfvo type="num" val="3"/>
        <cfvo type="num" val="4"/>
      </iconSet>
    </cfRule>
  </conditionalFormatting>
  <conditionalFormatting sqref="D102:D111">
    <cfRule type="iconSet" priority="66">
      <iconSet iconSet="4TrafficLights">
        <cfvo type="percent" val="0"/>
        <cfvo type="num" val="1"/>
        <cfvo type="num" val="3"/>
        <cfvo type="num" val="4"/>
      </iconSet>
    </cfRule>
  </conditionalFormatting>
  <conditionalFormatting sqref="D114:D117">
    <cfRule type="iconSet" priority="63">
      <iconSet iconSet="4TrafficLights">
        <cfvo type="percent" val="0"/>
        <cfvo type="num" val="1"/>
        <cfvo type="num" val="3"/>
        <cfvo type="num" val="4"/>
      </iconSet>
    </cfRule>
  </conditionalFormatting>
  <conditionalFormatting sqref="D122:D125">
    <cfRule type="iconSet" priority="60">
      <iconSet iconSet="4TrafficLights">
        <cfvo type="percent" val="0"/>
        <cfvo type="num" val="1"/>
        <cfvo type="num" val="3"/>
        <cfvo type="num" val="4"/>
      </iconSet>
    </cfRule>
  </conditionalFormatting>
  <conditionalFormatting sqref="D128:D131">
    <cfRule type="iconSet" priority="57">
      <iconSet iconSet="4TrafficLights">
        <cfvo type="percent" val="0"/>
        <cfvo type="num" val="1"/>
        <cfvo type="num" val="3"/>
        <cfvo type="num" val="4"/>
      </iconSet>
    </cfRule>
  </conditionalFormatting>
  <conditionalFormatting sqref="D134:D136">
    <cfRule type="iconSet" priority="54">
      <iconSet iconSet="4TrafficLights">
        <cfvo type="percent" val="0"/>
        <cfvo type="num" val="1"/>
        <cfvo type="num" val="3"/>
        <cfvo type="num" val="4"/>
      </iconSet>
    </cfRule>
    <cfRule type="iconSet" priority="48">
      <iconSet iconSet="4TrafficLights">
        <cfvo type="percent" val="0"/>
        <cfvo type="num" val="1"/>
        <cfvo type="num" val="3"/>
        <cfvo type="num" val="4"/>
      </iconSet>
    </cfRule>
  </conditionalFormatting>
  <conditionalFormatting sqref="D139:D141">
    <cfRule type="iconSet" priority="51">
      <iconSet iconSet="4TrafficLights">
        <cfvo type="percent" val="0"/>
        <cfvo type="num" val="1"/>
        <cfvo type="num" val="3"/>
        <cfvo type="num" val="4"/>
      </iconSet>
    </cfRule>
  </conditionalFormatting>
  <conditionalFormatting sqref="G7:G10">
    <cfRule type="iconSet" priority="166">
      <iconSet iconSet="4TrafficLights">
        <cfvo type="percent" val="0"/>
        <cfvo type="num" val="1"/>
        <cfvo type="num" val="3"/>
        <cfvo type="num" val="4"/>
      </iconSet>
    </cfRule>
  </conditionalFormatting>
  <conditionalFormatting sqref="G13:G17">
    <cfRule type="iconSet" priority="163">
      <iconSet iconSet="4TrafficLights">
        <cfvo type="percent" val="0"/>
        <cfvo type="num" val="1"/>
        <cfvo type="num" val="3"/>
        <cfvo type="num" val="4"/>
      </iconSet>
    </cfRule>
  </conditionalFormatting>
  <conditionalFormatting sqref="G20:G27">
    <cfRule type="iconSet" priority="156">
      <iconSet iconSet="4TrafficLights">
        <cfvo type="percent" val="0"/>
        <cfvo type="num" val="1"/>
        <cfvo type="num" val="3"/>
        <cfvo type="num" val="4"/>
      </iconSet>
    </cfRule>
  </conditionalFormatting>
  <conditionalFormatting sqref="G30:G33">
    <cfRule type="iconSet" priority="151">
      <iconSet iconSet="4TrafficLights">
        <cfvo type="percent" val="0"/>
        <cfvo type="num" val="1"/>
        <cfvo type="num" val="3"/>
        <cfvo type="num" val="4"/>
      </iconSet>
    </cfRule>
  </conditionalFormatting>
  <conditionalFormatting sqref="G36:G44">
    <cfRule type="iconSet" priority="146">
      <iconSet iconSet="4TrafficLights">
        <cfvo type="percent" val="0"/>
        <cfvo type="num" val="1"/>
        <cfvo type="num" val="3"/>
        <cfvo type="num" val="4"/>
      </iconSet>
    </cfRule>
  </conditionalFormatting>
  <conditionalFormatting sqref="G47:G50">
    <cfRule type="iconSet" priority="141">
      <iconSet iconSet="4TrafficLights">
        <cfvo type="percent" val="0"/>
        <cfvo type="num" val="1"/>
        <cfvo type="num" val="3"/>
        <cfvo type="num" val="4"/>
      </iconSet>
    </cfRule>
  </conditionalFormatting>
  <conditionalFormatting sqref="G55:G59">
    <cfRule type="iconSet" priority="135">
      <iconSet iconSet="4TrafficLights">
        <cfvo type="percent" val="0"/>
        <cfvo type="num" val="1"/>
        <cfvo type="num" val="3"/>
        <cfvo type="num" val="4"/>
      </iconSet>
    </cfRule>
  </conditionalFormatting>
  <conditionalFormatting sqref="G62:G65">
    <cfRule type="iconSet" priority="129">
      <iconSet iconSet="4TrafficLights">
        <cfvo type="percent" val="0"/>
        <cfvo type="num" val="1"/>
        <cfvo type="num" val="3"/>
        <cfvo type="num" val="4"/>
      </iconSet>
    </cfRule>
  </conditionalFormatting>
  <conditionalFormatting sqref="G68:G71">
    <cfRule type="iconSet" priority="107">
      <iconSet iconSet="4TrafficLights">
        <cfvo type="percent" val="0"/>
        <cfvo type="num" val="1"/>
        <cfvo type="num" val="3"/>
        <cfvo type="num" val="4"/>
      </iconSet>
    </cfRule>
  </conditionalFormatting>
  <conditionalFormatting sqref="G74:G79">
    <cfRule type="iconSet" priority="90">
      <iconSet iconSet="4TrafficLights">
        <cfvo type="percent" val="0"/>
        <cfvo type="num" val="1"/>
        <cfvo type="num" val="3"/>
        <cfvo type="num" val="4"/>
      </iconSet>
    </cfRule>
  </conditionalFormatting>
  <conditionalFormatting sqref="G84:G86">
    <cfRule type="iconSet" priority="74">
      <iconSet iconSet="4TrafficLights">
        <cfvo type="percent" val="0"/>
        <cfvo type="num" val="1"/>
        <cfvo type="num" val="3"/>
        <cfvo type="num" val="4"/>
      </iconSet>
    </cfRule>
  </conditionalFormatting>
  <conditionalFormatting sqref="G89:G95">
    <cfRule type="iconSet" priority="71">
      <iconSet iconSet="4TrafficLights">
        <cfvo type="percent" val="0"/>
        <cfvo type="num" val="1"/>
        <cfvo type="num" val="3"/>
        <cfvo type="num" val="4"/>
      </iconSet>
    </cfRule>
  </conditionalFormatting>
  <conditionalFormatting sqref="G98:G99">
    <cfRule type="iconSet" priority="68">
      <iconSet iconSet="4TrafficLights">
        <cfvo type="percent" val="0"/>
        <cfvo type="num" val="1"/>
        <cfvo type="num" val="3"/>
        <cfvo type="num" val="4"/>
      </iconSet>
    </cfRule>
  </conditionalFormatting>
  <conditionalFormatting sqref="G102:G111">
    <cfRule type="iconSet" priority="65">
      <iconSet iconSet="4TrafficLights">
        <cfvo type="percent" val="0"/>
        <cfvo type="num" val="1"/>
        <cfvo type="num" val="3"/>
        <cfvo type="num" val="4"/>
      </iconSet>
    </cfRule>
  </conditionalFormatting>
  <conditionalFormatting sqref="G114:G117">
    <cfRule type="iconSet" priority="62">
      <iconSet iconSet="4TrafficLights">
        <cfvo type="percent" val="0"/>
        <cfvo type="num" val="1"/>
        <cfvo type="num" val="3"/>
        <cfvo type="num" val="4"/>
      </iconSet>
    </cfRule>
  </conditionalFormatting>
  <conditionalFormatting sqref="G122:G125">
    <cfRule type="iconSet" priority="59">
      <iconSet iconSet="4TrafficLights">
        <cfvo type="percent" val="0"/>
        <cfvo type="num" val="1"/>
        <cfvo type="num" val="3"/>
        <cfvo type="num" val="4"/>
      </iconSet>
    </cfRule>
  </conditionalFormatting>
  <conditionalFormatting sqref="G128:G131">
    <cfRule type="iconSet" priority="56">
      <iconSet iconSet="4TrafficLights">
        <cfvo type="percent" val="0"/>
        <cfvo type="num" val="1"/>
        <cfvo type="num" val="3"/>
        <cfvo type="num" val="4"/>
      </iconSet>
    </cfRule>
  </conditionalFormatting>
  <conditionalFormatting sqref="G134:G136">
    <cfRule type="iconSet" priority="53">
      <iconSet iconSet="4TrafficLights">
        <cfvo type="percent" val="0"/>
        <cfvo type="num" val="1"/>
        <cfvo type="num" val="3"/>
        <cfvo type="num" val="4"/>
      </iconSet>
    </cfRule>
  </conditionalFormatting>
  <conditionalFormatting sqref="G139:G141">
    <cfRule type="iconSet" priority="50">
      <iconSet iconSet="4TrafficLights">
        <cfvo type="percent" val="0"/>
        <cfvo type="num" val="1"/>
        <cfvo type="num" val="3"/>
        <cfvo type="num" val="4"/>
      </iconSet>
    </cfRule>
  </conditionalFormatting>
  <conditionalFormatting sqref="J7:J10">
    <cfRule type="iconSet" priority="165">
      <iconSet iconSet="4TrafficLights">
        <cfvo type="percent" val="0"/>
        <cfvo type="num" val="1"/>
        <cfvo type="num" val="3"/>
        <cfvo type="num" val="4"/>
      </iconSet>
    </cfRule>
  </conditionalFormatting>
  <conditionalFormatting sqref="J13:J17">
    <cfRule type="iconSet" priority="162">
      <iconSet iconSet="4TrafficLights">
        <cfvo type="percent" val="0"/>
        <cfvo type="num" val="1"/>
        <cfvo type="num" val="3"/>
        <cfvo type="num" val="4"/>
      </iconSet>
    </cfRule>
  </conditionalFormatting>
  <conditionalFormatting sqref="J20:J27">
    <cfRule type="iconSet" priority="153">
      <iconSet iconSet="4TrafficLights">
        <cfvo type="percent" val="0"/>
        <cfvo type="num" val="1"/>
        <cfvo type="num" val="3"/>
        <cfvo type="num" val="4"/>
      </iconSet>
    </cfRule>
  </conditionalFormatting>
  <conditionalFormatting sqref="J30:J33">
    <cfRule type="iconSet" priority="148">
      <iconSet iconSet="4TrafficLights">
        <cfvo type="percent" val="0"/>
        <cfvo type="num" val="1"/>
        <cfvo type="num" val="3"/>
        <cfvo type="num" val="4"/>
      </iconSet>
    </cfRule>
  </conditionalFormatting>
  <conditionalFormatting sqref="J36:J44">
    <cfRule type="iconSet" priority="143">
      <iconSet iconSet="4TrafficLights">
        <cfvo type="percent" val="0"/>
        <cfvo type="num" val="1"/>
        <cfvo type="num" val="3"/>
        <cfvo type="num" val="4"/>
      </iconSet>
    </cfRule>
  </conditionalFormatting>
  <conditionalFormatting sqref="J47:J50">
    <cfRule type="iconSet" priority="138">
      <iconSet iconSet="4TrafficLights">
        <cfvo type="percent" val="0"/>
        <cfvo type="num" val="1"/>
        <cfvo type="num" val="3"/>
        <cfvo type="num" val="4"/>
      </iconSet>
    </cfRule>
  </conditionalFormatting>
  <conditionalFormatting sqref="J55:J59">
    <cfRule type="iconSet" priority="133">
      <iconSet iconSet="4TrafficLights">
        <cfvo type="percent" val="0"/>
        <cfvo type="num" val="1"/>
        <cfvo type="num" val="3"/>
        <cfvo type="num" val="4"/>
      </iconSet>
    </cfRule>
  </conditionalFormatting>
  <conditionalFormatting sqref="J62:J65">
    <cfRule type="iconSet" priority="127">
      <iconSet iconSet="4TrafficLights">
        <cfvo type="percent" val="0"/>
        <cfvo type="num" val="1"/>
        <cfvo type="num" val="3"/>
        <cfvo type="num" val="4"/>
      </iconSet>
    </cfRule>
  </conditionalFormatting>
  <conditionalFormatting sqref="J68:J71">
    <cfRule type="iconSet" priority="105">
      <iconSet iconSet="4TrafficLights">
        <cfvo type="percent" val="0"/>
        <cfvo type="num" val="1"/>
        <cfvo type="num" val="3"/>
        <cfvo type="num" val="4"/>
      </iconSet>
    </cfRule>
  </conditionalFormatting>
  <conditionalFormatting sqref="J74:J79">
    <cfRule type="iconSet" priority="88">
      <iconSet iconSet="4TrafficLights">
        <cfvo type="percent" val="0"/>
        <cfvo type="num" val="1"/>
        <cfvo type="num" val="3"/>
        <cfvo type="num" val="4"/>
      </iconSet>
    </cfRule>
  </conditionalFormatting>
  <conditionalFormatting sqref="J84:J86">
    <cfRule type="iconSet" priority="73">
      <iconSet iconSet="4TrafficLights">
        <cfvo type="percent" val="0"/>
        <cfvo type="num" val="1"/>
        <cfvo type="num" val="3"/>
        <cfvo type="num" val="4"/>
      </iconSet>
    </cfRule>
  </conditionalFormatting>
  <conditionalFormatting sqref="J89:J95">
    <cfRule type="iconSet" priority="70">
      <iconSet iconSet="4TrafficLights">
        <cfvo type="percent" val="0"/>
        <cfvo type="num" val="1"/>
        <cfvo type="num" val="3"/>
        <cfvo type="num" val="4"/>
      </iconSet>
    </cfRule>
  </conditionalFormatting>
  <conditionalFormatting sqref="J98:J99">
    <cfRule type="iconSet" priority="67">
      <iconSet iconSet="4TrafficLights">
        <cfvo type="percent" val="0"/>
        <cfvo type="num" val="1"/>
        <cfvo type="num" val="3"/>
        <cfvo type="num" val="4"/>
      </iconSet>
    </cfRule>
  </conditionalFormatting>
  <conditionalFormatting sqref="J102:J111">
    <cfRule type="iconSet" priority="64">
      <iconSet iconSet="4TrafficLights">
        <cfvo type="percent" val="0"/>
        <cfvo type="num" val="1"/>
        <cfvo type="num" val="3"/>
        <cfvo type="num" val="4"/>
      </iconSet>
    </cfRule>
  </conditionalFormatting>
  <conditionalFormatting sqref="J114:J117">
    <cfRule type="iconSet" priority="61">
      <iconSet iconSet="4TrafficLights">
        <cfvo type="percent" val="0"/>
        <cfvo type="num" val="1"/>
        <cfvo type="num" val="3"/>
        <cfvo type="num" val="4"/>
      </iconSet>
    </cfRule>
  </conditionalFormatting>
  <conditionalFormatting sqref="J122:J125">
    <cfRule type="iconSet" priority="58">
      <iconSet iconSet="4TrafficLights">
        <cfvo type="percent" val="0"/>
        <cfvo type="num" val="1"/>
        <cfvo type="num" val="3"/>
        <cfvo type="num" val="4"/>
      </iconSet>
    </cfRule>
  </conditionalFormatting>
  <conditionalFormatting sqref="J128:J131">
    <cfRule type="iconSet" priority="55">
      <iconSet iconSet="4TrafficLights">
        <cfvo type="percent" val="0"/>
        <cfvo type="num" val="1"/>
        <cfvo type="num" val="3"/>
        <cfvo type="num" val="4"/>
      </iconSet>
    </cfRule>
  </conditionalFormatting>
  <conditionalFormatting sqref="J134:J136">
    <cfRule type="iconSet" priority="52">
      <iconSet iconSet="4TrafficLights">
        <cfvo type="percent" val="0"/>
        <cfvo type="num" val="1"/>
        <cfvo type="num" val="3"/>
        <cfvo type="num" val="4"/>
      </iconSet>
    </cfRule>
  </conditionalFormatting>
  <conditionalFormatting sqref="J139:J141">
    <cfRule type="iconSet" priority="49">
      <iconSet iconSet="4TrafficLights">
        <cfvo type="percent" val="0"/>
        <cfvo type="num" val="1"/>
        <cfvo type="num" val="3"/>
        <cfvo type="num" val="4"/>
      </iconSet>
    </cfRule>
  </conditionalFormatting>
  <conditionalFormatting sqref="M7:M10">
    <cfRule type="iconSet" priority="47">
      <iconSet iconSet="4TrafficLights">
        <cfvo type="percent" val="0"/>
        <cfvo type="num" val="1"/>
        <cfvo type="num" val="3"/>
        <cfvo type="num" val="4"/>
      </iconSet>
    </cfRule>
  </conditionalFormatting>
  <conditionalFormatting sqref="M13:M17">
    <cfRule type="iconSet" priority="46">
      <iconSet iconSet="4TrafficLights">
        <cfvo type="percent" val="0"/>
        <cfvo type="num" val="1"/>
        <cfvo type="num" val="3"/>
        <cfvo type="num" val="4"/>
      </iconSet>
    </cfRule>
  </conditionalFormatting>
  <conditionalFormatting sqref="M20:M27">
    <cfRule type="iconSet" priority="45">
      <iconSet iconSet="4TrafficLights">
        <cfvo type="percent" val="0"/>
        <cfvo type="num" val="1"/>
        <cfvo type="num" val="3"/>
        <cfvo type="num" val="4"/>
      </iconSet>
    </cfRule>
  </conditionalFormatting>
  <conditionalFormatting sqref="M30:M33">
    <cfRule type="iconSet" priority="44">
      <iconSet iconSet="4TrafficLights">
        <cfvo type="percent" val="0"/>
        <cfvo type="num" val="1"/>
        <cfvo type="num" val="3"/>
        <cfvo type="num" val="4"/>
      </iconSet>
    </cfRule>
  </conditionalFormatting>
  <conditionalFormatting sqref="M36:M44">
    <cfRule type="iconSet" priority="43">
      <iconSet iconSet="4TrafficLights">
        <cfvo type="percent" val="0"/>
        <cfvo type="num" val="1"/>
        <cfvo type="num" val="3"/>
        <cfvo type="num" val="4"/>
      </iconSet>
    </cfRule>
  </conditionalFormatting>
  <conditionalFormatting sqref="M47:M50">
    <cfRule type="iconSet" priority="42">
      <iconSet iconSet="4TrafficLights">
        <cfvo type="percent" val="0"/>
        <cfvo type="num" val="1"/>
        <cfvo type="num" val="3"/>
        <cfvo type="num" val="4"/>
      </iconSet>
    </cfRule>
  </conditionalFormatting>
  <conditionalFormatting sqref="M55:M59">
    <cfRule type="iconSet" priority="41">
      <iconSet iconSet="4TrafficLights">
        <cfvo type="percent" val="0"/>
        <cfvo type="num" val="1"/>
        <cfvo type="num" val="3"/>
        <cfvo type="num" val="4"/>
      </iconSet>
    </cfRule>
  </conditionalFormatting>
  <conditionalFormatting sqref="M62:M65">
    <cfRule type="iconSet" priority="40">
      <iconSet iconSet="4TrafficLights">
        <cfvo type="percent" val="0"/>
        <cfvo type="num" val="1"/>
        <cfvo type="num" val="3"/>
        <cfvo type="num" val="4"/>
      </iconSet>
    </cfRule>
  </conditionalFormatting>
  <conditionalFormatting sqref="M68:M71">
    <cfRule type="iconSet" priority="39">
      <iconSet iconSet="4TrafficLights">
        <cfvo type="percent" val="0"/>
        <cfvo type="num" val="1"/>
        <cfvo type="num" val="3"/>
        <cfvo type="num" val="4"/>
      </iconSet>
    </cfRule>
  </conditionalFormatting>
  <conditionalFormatting sqref="M74:M79">
    <cfRule type="iconSet" priority="38">
      <iconSet iconSet="4TrafficLights">
        <cfvo type="percent" val="0"/>
        <cfvo type="num" val="1"/>
        <cfvo type="num" val="3"/>
        <cfvo type="num" val="4"/>
      </iconSet>
    </cfRule>
  </conditionalFormatting>
  <conditionalFormatting sqref="M84:M86">
    <cfRule type="iconSet" priority="37">
      <iconSet iconSet="4TrafficLights">
        <cfvo type="percent" val="0"/>
        <cfvo type="num" val="1"/>
        <cfvo type="num" val="3"/>
        <cfvo type="num" val="4"/>
      </iconSet>
    </cfRule>
  </conditionalFormatting>
  <conditionalFormatting sqref="M89:M95">
    <cfRule type="iconSet" priority="36">
      <iconSet iconSet="4TrafficLights">
        <cfvo type="percent" val="0"/>
        <cfvo type="num" val="1"/>
        <cfvo type="num" val="3"/>
        <cfvo type="num" val="4"/>
      </iconSet>
    </cfRule>
  </conditionalFormatting>
  <conditionalFormatting sqref="M98:M99">
    <cfRule type="iconSet" priority="35">
      <iconSet iconSet="4TrafficLights">
        <cfvo type="percent" val="0"/>
        <cfvo type="num" val="1"/>
        <cfvo type="num" val="3"/>
        <cfvo type="num" val="4"/>
      </iconSet>
    </cfRule>
  </conditionalFormatting>
  <conditionalFormatting sqref="M102:M111">
    <cfRule type="iconSet" priority="34">
      <iconSet iconSet="4TrafficLights">
        <cfvo type="percent" val="0"/>
        <cfvo type="num" val="1"/>
        <cfvo type="num" val="3"/>
        <cfvo type="num" val="4"/>
      </iconSet>
    </cfRule>
  </conditionalFormatting>
  <conditionalFormatting sqref="M114:M117">
    <cfRule type="iconSet" priority="33">
      <iconSet iconSet="4TrafficLights">
        <cfvo type="percent" val="0"/>
        <cfvo type="num" val="1"/>
        <cfvo type="num" val="3"/>
        <cfvo type="num" val="4"/>
      </iconSet>
    </cfRule>
  </conditionalFormatting>
  <conditionalFormatting sqref="M122:M125">
    <cfRule type="iconSet" priority="32">
      <iconSet iconSet="4TrafficLights">
        <cfvo type="percent" val="0"/>
        <cfvo type="num" val="1"/>
        <cfvo type="num" val="3"/>
        <cfvo type="num" val="4"/>
      </iconSet>
    </cfRule>
  </conditionalFormatting>
  <conditionalFormatting sqref="M128:M131">
    <cfRule type="iconSet" priority="31">
      <iconSet iconSet="4TrafficLights">
        <cfvo type="percent" val="0"/>
        <cfvo type="num" val="1"/>
        <cfvo type="num" val="3"/>
        <cfvo type="num" val="4"/>
      </iconSet>
    </cfRule>
  </conditionalFormatting>
  <conditionalFormatting sqref="M134:M136">
    <cfRule type="iconSet" priority="30">
      <iconSet iconSet="4TrafficLights">
        <cfvo type="percent" val="0"/>
        <cfvo type="num" val="1"/>
        <cfvo type="num" val="3"/>
        <cfvo type="num" val="4"/>
      </iconSet>
    </cfRule>
  </conditionalFormatting>
  <conditionalFormatting sqref="M139:M141">
    <cfRule type="iconSet" priority="29">
      <iconSet iconSet="4TrafficLights">
        <cfvo type="percent" val="0"/>
        <cfvo type="num" val="1"/>
        <cfvo type="num" val="3"/>
        <cfvo type="num" val="4"/>
      </iconSet>
    </cfRule>
  </conditionalFormatting>
  <conditionalFormatting sqref="P7:P9">
    <cfRule type="iconSet" priority="158">
      <iconSet iconSet="3Flags">
        <cfvo type="percent" val="0"/>
        <cfvo type="num" val="0"/>
        <cfvo type="num" val="1" gte="0"/>
      </iconSet>
    </cfRule>
  </conditionalFormatting>
  <conditionalFormatting sqref="Q7">
    <cfRule type="cellIs" dxfId="1" priority="159"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abSelected="1" zoomScale="80" zoomScaleNormal="80" workbookViewId="0">
      <selection activeCell="B17" sqref="B17:U17"/>
    </sheetView>
  </sheetViews>
  <sheetFormatPr baseColWidth="10" defaultColWidth="11.44140625" defaultRowHeight="16.2" x14ac:dyDescent="0.3"/>
  <cols>
    <col min="1" max="1" width="1.44140625" style="140" customWidth="1"/>
    <col min="2" max="2" width="34.6640625" style="140" customWidth="1"/>
    <col min="3" max="6" width="7.6640625" style="140" customWidth="1"/>
    <col min="7" max="7" width="1.6640625" style="140" customWidth="1"/>
    <col min="8" max="11" width="7.6640625" style="140" customWidth="1"/>
    <col min="12" max="12" width="1.6640625" style="140" customWidth="1"/>
    <col min="13" max="16" width="7.6640625" style="140" customWidth="1"/>
    <col min="17" max="17" width="2.109375" style="140" customWidth="1"/>
    <col min="18" max="21" width="7.6640625" style="140" customWidth="1"/>
    <col min="22" max="27" width="11.44140625" style="140"/>
    <col min="28" max="28" width="2" style="140" customWidth="1"/>
    <col min="29" max="33" width="11.44140625" style="140"/>
    <col min="34" max="34" width="1.88671875" style="140" customWidth="1"/>
    <col min="35" max="16384" width="11.44140625" style="140"/>
  </cols>
  <sheetData>
    <row r="1" spans="2:22" ht="6" customHeight="1" x14ac:dyDescent="0.3"/>
    <row r="2" spans="2:22" ht="22.5" customHeight="1" x14ac:dyDescent="0.3">
      <c r="B2" s="284" t="s">
        <v>27</v>
      </c>
      <c r="C2" s="283" t="s">
        <v>176</v>
      </c>
      <c r="D2" s="283"/>
      <c r="E2" s="283"/>
      <c r="F2" s="283"/>
      <c r="G2" s="141"/>
      <c r="H2" s="281" t="s">
        <v>177</v>
      </c>
      <c r="I2" s="281"/>
      <c r="J2" s="281"/>
      <c r="K2" s="281"/>
      <c r="L2" s="141"/>
      <c r="M2" s="282" t="s">
        <v>178</v>
      </c>
      <c r="N2" s="282"/>
      <c r="O2" s="282"/>
      <c r="P2" s="282"/>
      <c r="Q2" s="142"/>
      <c r="R2" s="290" t="s">
        <v>179</v>
      </c>
      <c r="S2" s="290"/>
      <c r="T2" s="290"/>
      <c r="U2" s="290"/>
      <c r="V2" s="280"/>
    </row>
    <row r="3" spans="2:22" ht="24.75" customHeight="1" thickBot="1" x14ac:dyDescent="0.35">
      <c r="B3" s="285"/>
      <c r="C3" s="143">
        <v>1</v>
      </c>
      <c r="D3" s="143">
        <v>2</v>
      </c>
      <c r="E3" s="144">
        <v>3</v>
      </c>
      <c r="F3" s="145">
        <v>4</v>
      </c>
      <c r="G3" s="288"/>
      <c r="H3" s="143">
        <v>1</v>
      </c>
      <c r="I3" s="143">
        <v>2</v>
      </c>
      <c r="J3" s="144">
        <v>3</v>
      </c>
      <c r="K3" s="145">
        <v>4</v>
      </c>
      <c r="L3" s="286"/>
      <c r="M3" s="143">
        <v>1</v>
      </c>
      <c r="N3" s="143">
        <v>2</v>
      </c>
      <c r="O3" s="144">
        <v>3</v>
      </c>
      <c r="P3" s="145">
        <v>4</v>
      </c>
      <c r="Q3" s="142"/>
      <c r="R3" s="143">
        <v>1</v>
      </c>
      <c r="S3" s="143">
        <v>2</v>
      </c>
      <c r="T3" s="144">
        <v>3</v>
      </c>
      <c r="U3" s="145">
        <v>4</v>
      </c>
      <c r="V3" s="280"/>
    </row>
    <row r="4" spans="2:22" ht="38.1" customHeight="1" thickTop="1" thickBot="1" x14ac:dyDescent="0.35">
      <c r="B4" s="146" t="s">
        <v>73</v>
      </c>
      <c r="C4" s="147">
        <f>Autoevaluación!R7/SUM(Autoevaluación!R7:R10)</f>
        <v>0</v>
      </c>
      <c r="D4" s="148">
        <f>Autoevaluación!R8/SUM(Autoevaluación!R7:R10)</f>
        <v>0.25</v>
      </c>
      <c r="E4" s="148">
        <f>Autoevaluación!R9/SUM(Autoevaluación!R7:R10)</f>
        <v>0.5</v>
      </c>
      <c r="F4" s="148">
        <f>Autoevaluación!R10/SUM(Autoevaluación!R7:R10)</f>
        <v>0.25</v>
      </c>
      <c r="G4" s="289"/>
      <c r="H4" s="148" t="e">
        <f>Autoevaluación!S7/SUM(Autoevaluación!S7:S10)</f>
        <v>#DIV/0!</v>
      </c>
      <c r="I4" s="148" t="e">
        <f>Autoevaluación!S8/SUM(Autoevaluación!S7:S10)</f>
        <v>#DIV/0!</v>
      </c>
      <c r="J4" s="148" t="e">
        <f>Autoevaluación!S9/SUM(Autoevaluación!S7:S10)</f>
        <v>#DIV/0!</v>
      </c>
      <c r="K4" s="148" t="e">
        <f>Autoevaluación!S10/SUM(Autoevaluación!S7:S10)</f>
        <v>#DIV/0!</v>
      </c>
      <c r="L4" s="287"/>
      <c r="M4" s="148" t="e">
        <f>Autoevaluación!T7/SUM(Autoevaluación!T7:T10)</f>
        <v>#DIV/0!</v>
      </c>
      <c r="N4" s="148" t="e">
        <f>Autoevaluación!T8/SUM(Autoevaluación!T7:T10)</f>
        <v>#DIV/0!</v>
      </c>
      <c r="O4" s="148" t="e">
        <f>Autoevaluación!T9/SUM(Autoevaluación!T7:T10)</f>
        <v>#DIV/0!</v>
      </c>
      <c r="P4" s="148" t="e">
        <f>Autoevaluación!T10/SUM(Autoevaluación!T7:T10)</f>
        <v>#DIV/0!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35">
      <c r="B5" s="146" t="s">
        <v>72</v>
      </c>
      <c r="C5" s="147">
        <f>Autoevaluación!R13/SUM(Autoevaluación!R13:R16)</f>
        <v>0</v>
      </c>
      <c r="D5" s="148">
        <f>Autoevaluación!R14/SUM(Autoevaluación!R13:R16)</f>
        <v>0.2</v>
      </c>
      <c r="E5" s="148">
        <f>Autoevaluación!R15/SUM(Autoevaluación!R13:R16)</f>
        <v>0.6</v>
      </c>
      <c r="F5" s="148">
        <f>Autoevaluación!R16/SUM(Autoevaluación!R13:R16)</f>
        <v>0.2</v>
      </c>
      <c r="G5" s="289"/>
      <c r="H5" s="148" t="e">
        <f>Autoevaluación!S13/SUM(Autoevaluación!S13:S16)</f>
        <v>#DIV/0!</v>
      </c>
      <c r="I5" s="148" t="e">
        <f>Autoevaluación!S14/SUM(Autoevaluación!S13:S16)</f>
        <v>#DIV/0!</v>
      </c>
      <c r="J5" s="148" t="e">
        <f>Autoevaluación!S15/SUM(Autoevaluación!S13:S16)</f>
        <v>#DIV/0!</v>
      </c>
      <c r="K5" s="148" t="e">
        <f>Autoevaluación!S16/SUM(Autoevaluación!S13:S16)</f>
        <v>#DIV/0!</v>
      </c>
      <c r="L5" s="287"/>
      <c r="M5" s="148" t="e">
        <f>Autoevaluación!T13/SUM(Autoevaluación!T13:T16)</f>
        <v>#DIV/0!</v>
      </c>
      <c r="N5" s="148" t="e">
        <f>Autoevaluación!T14/SUM(Autoevaluación!T13:T16)</f>
        <v>#DIV/0!</v>
      </c>
      <c r="O5" s="148" t="e">
        <f>Autoevaluación!T15/SUM(Autoevaluación!T13:T16)</f>
        <v>#DIV/0!</v>
      </c>
      <c r="P5" s="148" t="e">
        <f>Autoevaluación!T16/SUM(Autoevaluación!T13:T16)</f>
        <v>#DIV/0!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35">
      <c r="B6" s="146" t="s">
        <v>43</v>
      </c>
      <c r="C6" s="147">
        <f>Autoevaluación!R20/SUM(Autoevaluación!R20:R23)</f>
        <v>0</v>
      </c>
      <c r="D6" s="148">
        <f>Autoevaluación!R21/SUM(Autoevaluación!R20:R23)</f>
        <v>0.5</v>
      </c>
      <c r="E6" s="148">
        <f>Autoevaluación!R22/SUM(Autoevaluación!R20:R23)</f>
        <v>0.25</v>
      </c>
      <c r="F6" s="148">
        <f>Autoevaluación!R23/SUM(Autoevaluación!R20:R23)</f>
        <v>0.25</v>
      </c>
      <c r="G6" s="289"/>
      <c r="H6" s="148" t="e">
        <f>Autoevaluación!S20/SUM(Autoevaluación!S20:S23)</f>
        <v>#DIV/0!</v>
      </c>
      <c r="I6" s="148" t="e">
        <f>Autoevaluación!S21/SUM(Autoevaluación!S20:S23)</f>
        <v>#DIV/0!</v>
      </c>
      <c r="J6" s="148" t="e">
        <f>Autoevaluación!S20/SUM(Autoevaluación!S20:S23)</f>
        <v>#DIV/0!</v>
      </c>
      <c r="K6" s="148" t="e">
        <f>Autoevaluación!S23/SUM(Autoevaluación!S20:S23)</f>
        <v>#DIV/0!</v>
      </c>
      <c r="L6" s="287"/>
      <c r="M6" s="148" t="e">
        <f>Autoevaluación!T20/SUM(Autoevaluación!T20:T23)</f>
        <v>#DIV/0!</v>
      </c>
      <c r="N6" s="148" t="e">
        <f>Autoevaluación!T21/SUM(Autoevaluación!T20:T23)</f>
        <v>#DIV/0!</v>
      </c>
      <c r="O6" s="148" t="e">
        <f>Autoevaluación!T22/SUM(Autoevaluación!T20:T23)</f>
        <v>#DIV/0!</v>
      </c>
      <c r="P6" s="148" t="e">
        <f>Autoevaluación!T23/SUM(Autoevaluación!T20:T23)</f>
        <v>#DIV/0!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35">
      <c r="B7" s="146" t="s">
        <v>52</v>
      </c>
      <c r="C7" s="147">
        <f>Autoevaluación!R30/SUM(Autoevaluación!R30:R33)</f>
        <v>0</v>
      </c>
      <c r="D7" s="148">
        <f>Autoevaluación!R31/SUM(Autoevaluación!R30:R33)</f>
        <v>0.5</v>
      </c>
      <c r="E7" s="148">
        <f>Autoevaluación!R32/SUM(Autoevaluación!R30:R33)</f>
        <v>0.5</v>
      </c>
      <c r="F7" s="148">
        <f>Autoevaluación!R33/SUM(Autoevaluación!R30:R33)</f>
        <v>0</v>
      </c>
      <c r="G7" s="289"/>
      <c r="H7" s="148" t="e">
        <f>Autoevaluación!S30/SUM(Autoevaluación!S30:S33)</f>
        <v>#DIV/0!</v>
      </c>
      <c r="I7" s="148" t="e">
        <f>Autoevaluación!S31/SUM(Autoevaluación!S30:S33)</f>
        <v>#DIV/0!</v>
      </c>
      <c r="J7" s="148" t="e">
        <f>Autoevaluación!S32/SUM(Autoevaluación!S30:S33)</f>
        <v>#DIV/0!</v>
      </c>
      <c r="K7" s="148" t="e">
        <f>Autoevaluación!S33/SUM(Autoevaluación!S30:S33)</f>
        <v>#DIV/0!</v>
      </c>
      <c r="L7" s="287"/>
      <c r="M7" s="148" t="e">
        <f>Autoevaluación!T30/SUM(Autoevaluación!T30:T33)</f>
        <v>#DIV/0!</v>
      </c>
      <c r="N7" s="148" t="e">
        <f>Autoevaluación!T31/SUM(Autoevaluación!T30:T33)</f>
        <v>#DIV/0!</v>
      </c>
      <c r="O7" s="148" t="e">
        <f>Autoevaluación!T32/SUM(Autoevaluación!T30:T33)</f>
        <v>#DIV/0!</v>
      </c>
      <c r="P7" s="148" t="e">
        <f>Autoevaluación!T33/SUM(Autoevaluación!T30:T33)</f>
        <v>#DIV/0!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35">
      <c r="B8" s="146" t="s">
        <v>57</v>
      </c>
      <c r="C8" s="147">
        <f>Autoevaluación!R36/SUM(Autoevaluación!R36:R39)</f>
        <v>0</v>
      </c>
      <c r="D8" s="148">
        <f>Autoevaluación!R37/SUM(Autoevaluación!R36:R39)</f>
        <v>0</v>
      </c>
      <c r="E8" s="148">
        <f>Autoevaluación!R38/SUM(Autoevaluación!R36:R39)</f>
        <v>0.88888888888888884</v>
      </c>
      <c r="F8" s="148">
        <f>Autoevaluación!R39/SUM(Autoevaluación!R36:R39)</f>
        <v>0.1111111111111111</v>
      </c>
      <c r="G8" s="289"/>
      <c r="H8" s="148" t="e">
        <f>Autoevaluación!S36/SUM(Autoevaluación!S36:S39)</f>
        <v>#DIV/0!</v>
      </c>
      <c r="I8" s="148" t="e">
        <f>Autoevaluación!S37/SUM(Autoevaluación!S36:S39)</f>
        <v>#DIV/0!</v>
      </c>
      <c r="J8" s="148" t="e">
        <f>Autoevaluación!S38/SUM(Autoevaluación!S36:S39)</f>
        <v>#DIV/0!</v>
      </c>
      <c r="K8" s="148" t="e">
        <f>Autoevaluación!S39/SUM(Autoevaluación!S36:S39)</f>
        <v>#DIV/0!</v>
      </c>
      <c r="L8" s="287"/>
      <c r="M8" s="148" t="e">
        <f>Autoevaluación!T36/SUM(Autoevaluación!T36:T39)</f>
        <v>#DIV/0!</v>
      </c>
      <c r="N8" s="148" t="e">
        <f>Autoevaluación!T37/SUM(Autoevaluación!T36:T39)</f>
        <v>#DIV/0!</v>
      </c>
      <c r="O8" s="148" t="e">
        <f>Autoevaluación!T38/SUM(Autoevaluación!T36:T39)</f>
        <v>#DIV/0!</v>
      </c>
      <c r="P8" s="148" t="e">
        <f>Autoevaluación!T39/SUM(Autoevaluación!T36:T39)</f>
        <v>#DIV/0!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35">
      <c r="B9" s="146" t="s">
        <v>67</v>
      </c>
      <c r="C9" s="147">
        <f>Autoevaluación!R47/SUM(Autoevaluación!R47:R50)</f>
        <v>0</v>
      </c>
      <c r="D9" s="148">
        <f>Autoevaluación!R48/SUM(Autoevaluación!R47:R50)</f>
        <v>0</v>
      </c>
      <c r="E9" s="148">
        <f>Autoevaluación!R49/SUM(Autoevaluación!R47:R50)</f>
        <v>0.75</v>
      </c>
      <c r="F9" s="148">
        <f>Autoevaluación!R50/SUM(Autoevaluación!R47:R50)</f>
        <v>0.25</v>
      </c>
      <c r="G9" s="289"/>
      <c r="H9" s="148" t="e">
        <f>Autoevaluación!S47/SUM(Autoevaluación!S47:S50)</f>
        <v>#DIV/0!</v>
      </c>
      <c r="I9" s="148" t="e">
        <f>Autoevaluación!S48/SUM(Autoevaluación!S47:S50)</f>
        <v>#DIV/0!</v>
      </c>
      <c r="J9" s="148" t="e">
        <f>Autoevaluación!S49/SUM(Autoevaluación!S47:S50)</f>
        <v>#DIV/0!</v>
      </c>
      <c r="K9" s="148" t="e">
        <f>Autoevaluación!S50/SUM(Autoevaluación!S47:S50)</f>
        <v>#DIV/0!</v>
      </c>
      <c r="L9" s="287"/>
      <c r="M9" s="148" t="e">
        <f>Autoevaluación!T47/SUM(Autoevaluación!T47:T50)</f>
        <v>#DIV/0!</v>
      </c>
      <c r="N9" s="148" t="e">
        <f>Autoevaluación!T48/SUM(Autoevaluación!T47:T50)</f>
        <v>#DIV/0!</v>
      </c>
      <c r="O9" s="148" t="e">
        <f>Autoevaluación!T49/SUM(Autoevaluación!T47:T50)</f>
        <v>#DIV/0!</v>
      </c>
      <c r="P9" s="148" t="e">
        <f>Autoevaluación!T50/SUM(Autoevaluación!T47:T50)</f>
        <v>#DIV/0!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3">
      <c r="B10" s="151" t="s">
        <v>126</v>
      </c>
      <c r="C10" s="152">
        <f>AVERAGE(C4:C9)</f>
        <v>0</v>
      </c>
      <c r="D10" s="152">
        <f>AVERAGE(D4:D9)</f>
        <v>0.24166666666666667</v>
      </c>
      <c r="E10" s="152">
        <f>AVERAGE(E4:E9)</f>
        <v>0.58148148148148149</v>
      </c>
      <c r="F10" s="152">
        <f>AVERAGE(F4:F9)</f>
        <v>0.17685185185185184</v>
      </c>
      <c r="G10" s="153"/>
      <c r="H10" s="152" t="e">
        <f>AVERAGE(H4:H9)</f>
        <v>#DIV/0!</v>
      </c>
      <c r="I10" s="152" t="e">
        <f>AVERAGE(I4:I9)</f>
        <v>#DIV/0!</v>
      </c>
      <c r="J10" s="152" t="e">
        <f>AVERAGE(J4:J9)</f>
        <v>#DIV/0!</v>
      </c>
      <c r="K10" s="152" t="e">
        <f>AVERAGE(K4:K9)</f>
        <v>#DIV/0!</v>
      </c>
      <c r="L10" s="153"/>
      <c r="M10" s="152" t="e">
        <f>AVERAGE(M4:M9)</f>
        <v>#DIV/0!</v>
      </c>
      <c r="N10" s="152" t="e">
        <f>AVERAGE(N4:N9)</f>
        <v>#DIV/0!</v>
      </c>
      <c r="O10" s="152" t="e">
        <f>AVERAGE(O4:O9)</f>
        <v>#DIV/0!</v>
      </c>
      <c r="P10" s="152" t="e">
        <f>AVERAGE(P4:P9)</f>
        <v>#DIV/0!</v>
      </c>
      <c r="Q10" s="154"/>
      <c r="R10" s="152" t="e">
        <f>AVERAGE(R4:R9)</f>
        <v>#DIV/0!</v>
      </c>
      <c r="S10" s="152" t="e">
        <f>AVERAGE(S4:S9)</f>
        <v>#DIV/0!</v>
      </c>
      <c r="T10" s="152" t="e">
        <f>AVERAGE(T4:T9)</f>
        <v>#DIV/0!</v>
      </c>
      <c r="U10" s="152" t="e">
        <f>AVERAGE(U4:U9)</f>
        <v>#DIV/0!</v>
      </c>
    </row>
    <row r="11" spans="2:22" x14ac:dyDescent="0.3">
      <c r="B11" s="155"/>
      <c r="C11" s="155"/>
      <c r="D11" s="155"/>
      <c r="E11" s="155"/>
      <c r="F11" s="153"/>
      <c r="G11" s="153"/>
      <c r="H11" s="153"/>
      <c r="I11" s="153"/>
      <c r="J11" s="153"/>
      <c r="K11" s="153"/>
      <c r="L11" s="153"/>
      <c r="M11" s="153"/>
      <c r="N11" s="153"/>
      <c r="O11" s="153"/>
      <c r="P11" s="153"/>
      <c r="Q11" s="153"/>
      <c r="R11" s="153"/>
      <c r="S11" s="153"/>
      <c r="T11" s="153"/>
      <c r="U11" s="153"/>
    </row>
    <row r="12" spans="2:22" ht="21.9" customHeight="1" x14ac:dyDescent="0.3">
      <c r="B12" s="291">
        <v>2023</v>
      </c>
      <c r="C12" s="292"/>
      <c r="D12" s="292"/>
      <c r="E12" s="292"/>
      <c r="F12" s="292"/>
      <c r="G12" s="292"/>
      <c r="H12" s="292"/>
      <c r="I12" s="292"/>
      <c r="J12" s="292"/>
      <c r="K12" s="292"/>
      <c r="L12" s="292"/>
      <c r="M12" s="292"/>
      <c r="N12" s="292"/>
      <c r="O12" s="292"/>
      <c r="P12" s="292"/>
      <c r="Q12" s="292"/>
      <c r="R12" s="292"/>
      <c r="S12" s="292"/>
      <c r="T12" s="292"/>
      <c r="U12" s="293"/>
    </row>
    <row r="13" spans="2:22" ht="24.9" customHeight="1" x14ac:dyDescent="0.3">
      <c r="B13" s="294"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3">
      <c r="B14" s="296" t="s">
        <v>392</v>
      </c>
      <c r="C14" s="296"/>
      <c r="D14" s="296"/>
      <c r="E14" s="296"/>
      <c r="F14" s="296"/>
      <c r="G14" s="296"/>
      <c r="H14" s="296"/>
      <c r="I14" s="296"/>
      <c r="J14" s="296"/>
      <c r="K14" s="296"/>
      <c r="L14" s="296"/>
      <c r="M14" s="296"/>
      <c r="N14" s="296"/>
      <c r="O14" s="296"/>
      <c r="P14" s="296"/>
      <c r="Q14" s="296"/>
      <c r="R14" s="296"/>
      <c r="S14" s="296"/>
      <c r="T14" s="296"/>
      <c r="U14" s="296"/>
    </row>
    <row r="15" spans="2:22" ht="60" customHeight="1" x14ac:dyDescent="0.3">
      <c r="B15" s="296" t="s">
        <v>407</v>
      </c>
      <c r="C15" s="296"/>
      <c r="D15" s="296"/>
      <c r="E15" s="296"/>
      <c r="F15" s="296"/>
      <c r="G15" s="296"/>
      <c r="H15" s="296"/>
      <c r="I15" s="296"/>
      <c r="J15" s="296"/>
      <c r="K15" s="296"/>
      <c r="L15" s="296"/>
      <c r="M15" s="296"/>
      <c r="N15" s="296"/>
      <c r="O15" s="296"/>
      <c r="P15" s="296"/>
      <c r="Q15" s="296"/>
      <c r="R15" s="296"/>
      <c r="S15" s="296"/>
      <c r="T15" s="296"/>
      <c r="U15" s="296"/>
    </row>
    <row r="16" spans="2:22" s="156" customFormat="1" ht="24.9" customHeight="1" x14ac:dyDescent="0.3">
      <c r="B16" s="297" t="s">
        <v>123</v>
      </c>
      <c r="C16" s="298"/>
      <c r="D16" s="298"/>
      <c r="E16" s="298"/>
      <c r="F16" s="298"/>
      <c r="G16" s="298"/>
      <c r="H16" s="298"/>
      <c r="I16" s="298"/>
      <c r="J16" s="298"/>
      <c r="K16" s="298"/>
      <c r="L16" s="298"/>
      <c r="M16" s="298"/>
      <c r="N16" s="298"/>
      <c r="O16" s="298"/>
      <c r="P16" s="298"/>
      <c r="Q16" s="298"/>
      <c r="R16" s="298"/>
      <c r="S16" s="298"/>
      <c r="T16" s="298"/>
      <c r="U16" s="298"/>
    </row>
    <row r="17" spans="2:21" ht="60" customHeight="1" x14ac:dyDescent="0.3">
      <c r="B17" s="296" t="s">
        <v>390</v>
      </c>
      <c r="C17" s="296"/>
      <c r="D17" s="296"/>
      <c r="E17" s="296"/>
      <c r="F17" s="296"/>
      <c r="G17" s="296"/>
      <c r="H17" s="296"/>
      <c r="I17" s="296"/>
      <c r="J17" s="296"/>
      <c r="K17" s="296"/>
      <c r="L17" s="296"/>
      <c r="M17" s="296"/>
      <c r="N17" s="296"/>
      <c r="O17" s="296"/>
      <c r="P17" s="296"/>
      <c r="Q17" s="296"/>
      <c r="R17" s="296"/>
      <c r="S17" s="296"/>
      <c r="T17" s="296"/>
      <c r="U17" s="296"/>
    </row>
    <row r="18" spans="2:21" ht="60" customHeight="1" x14ac:dyDescent="0.3">
      <c r="B18" s="296" t="s">
        <v>391</v>
      </c>
      <c r="C18" s="296"/>
      <c r="D18" s="296"/>
      <c r="E18" s="296"/>
      <c r="F18" s="296"/>
      <c r="G18" s="296"/>
      <c r="H18" s="296"/>
      <c r="I18" s="296"/>
      <c r="J18" s="296"/>
      <c r="K18" s="296"/>
      <c r="L18" s="296"/>
      <c r="M18" s="296"/>
      <c r="N18" s="296"/>
      <c r="O18" s="296"/>
      <c r="P18" s="296"/>
      <c r="Q18" s="296"/>
      <c r="R18" s="296"/>
      <c r="S18" s="296"/>
      <c r="T18" s="296"/>
      <c r="U18" s="296"/>
    </row>
    <row r="19" spans="2:21" ht="60" customHeight="1" x14ac:dyDescent="0.3">
      <c r="B19" s="296"/>
      <c r="C19" s="296"/>
      <c r="D19" s="296"/>
      <c r="E19" s="296"/>
      <c r="F19" s="296"/>
      <c r="G19" s="296"/>
      <c r="H19" s="296"/>
      <c r="I19" s="296"/>
      <c r="J19" s="296"/>
      <c r="K19" s="296"/>
      <c r="L19" s="296"/>
      <c r="M19" s="296"/>
      <c r="N19" s="296"/>
      <c r="O19" s="296"/>
      <c r="P19" s="296"/>
      <c r="Q19" s="296"/>
      <c r="R19" s="296"/>
      <c r="S19" s="296"/>
      <c r="T19" s="296"/>
      <c r="U19" s="296"/>
    </row>
    <row r="20" spans="2:21" ht="16.5" customHeight="1" x14ac:dyDescent="0.3">
      <c r="B20" s="157"/>
      <c r="C20" s="157"/>
      <c r="D20" s="157"/>
      <c r="E20" s="157"/>
      <c r="F20" s="157"/>
      <c r="G20" s="157"/>
      <c r="H20" s="157"/>
      <c r="I20" s="157"/>
      <c r="J20" s="157"/>
      <c r="K20" s="157"/>
      <c r="L20" s="157"/>
      <c r="M20" s="157"/>
      <c r="N20" s="157"/>
      <c r="O20" s="157"/>
      <c r="P20" s="157"/>
      <c r="Q20" s="157"/>
      <c r="R20" s="157"/>
      <c r="S20" s="157"/>
      <c r="T20" s="157"/>
      <c r="U20" s="157"/>
    </row>
    <row r="21" spans="2:21" ht="21.9" customHeight="1" x14ac:dyDescent="0.3">
      <c r="B21" s="299">
        <v>2024</v>
      </c>
      <c r="C21" s="299"/>
      <c r="D21" s="299"/>
      <c r="E21" s="299"/>
      <c r="F21" s="299"/>
      <c r="G21" s="299"/>
      <c r="H21" s="299"/>
      <c r="I21" s="299"/>
      <c r="J21" s="299"/>
      <c r="K21" s="299"/>
      <c r="L21" s="299"/>
      <c r="M21" s="299"/>
      <c r="N21" s="299"/>
      <c r="O21" s="299"/>
      <c r="P21" s="299"/>
      <c r="Q21" s="299"/>
      <c r="R21" s="299"/>
      <c r="S21" s="299"/>
      <c r="T21" s="299"/>
      <c r="U21" s="299"/>
    </row>
    <row r="22" spans="2:21" ht="24.9" customHeight="1" x14ac:dyDescent="0.3">
      <c r="B22" s="300" t="s">
        <v>28</v>
      </c>
      <c r="C22" s="300"/>
      <c r="D22" s="300"/>
      <c r="E22" s="300"/>
      <c r="F22" s="300"/>
      <c r="G22" s="300"/>
      <c r="H22" s="300"/>
      <c r="I22" s="300"/>
      <c r="J22" s="300"/>
      <c r="K22" s="300"/>
      <c r="L22" s="300"/>
      <c r="M22" s="300"/>
      <c r="N22" s="300"/>
      <c r="O22" s="300"/>
      <c r="P22" s="300"/>
      <c r="Q22" s="300"/>
      <c r="R22" s="300"/>
      <c r="S22" s="300"/>
      <c r="T22" s="300"/>
      <c r="U22" s="300"/>
    </row>
    <row r="23" spans="2:21" ht="60" customHeight="1" x14ac:dyDescent="0.3">
      <c r="B23" s="296"/>
      <c r="C23" s="296"/>
      <c r="D23" s="296"/>
      <c r="E23" s="296"/>
      <c r="F23" s="296"/>
      <c r="G23" s="296"/>
      <c r="H23" s="296"/>
      <c r="I23" s="296"/>
      <c r="J23" s="296"/>
      <c r="K23" s="296"/>
      <c r="L23" s="296"/>
      <c r="M23" s="296"/>
      <c r="N23" s="296"/>
      <c r="O23" s="296"/>
      <c r="P23" s="296"/>
      <c r="Q23" s="296"/>
      <c r="R23" s="296"/>
      <c r="S23" s="296"/>
      <c r="T23" s="296"/>
      <c r="U23" s="296"/>
    </row>
    <row r="24" spans="2:21" ht="60" customHeight="1" x14ac:dyDescent="0.3">
      <c r="B24" s="296"/>
      <c r="C24" s="296"/>
      <c r="D24" s="296"/>
      <c r="E24" s="296"/>
      <c r="F24" s="296"/>
      <c r="G24" s="296"/>
      <c r="H24" s="296"/>
      <c r="I24" s="296"/>
      <c r="J24" s="296"/>
      <c r="K24" s="296"/>
      <c r="L24" s="296"/>
      <c r="M24" s="296"/>
      <c r="N24" s="296"/>
      <c r="O24" s="296"/>
      <c r="P24" s="296"/>
      <c r="Q24" s="296"/>
      <c r="R24" s="296"/>
      <c r="S24" s="296"/>
      <c r="T24" s="296"/>
      <c r="U24" s="296"/>
    </row>
    <row r="25" spans="2:21" s="156" customFormat="1" ht="24.9" customHeight="1" x14ac:dyDescent="0.3">
      <c r="B25" s="297" t="s">
        <v>123</v>
      </c>
      <c r="C25" s="298"/>
      <c r="D25" s="298"/>
      <c r="E25" s="298"/>
      <c r="F25" s="298"/>
      <c r="G25" s="298"/>
      <c r="H25" s="298"/>
      <c r="I25" s="298"/>
      <c r="J25" s="298"/>
      <c r="K25" s="298"/>
      <c r="L25" s="298"/>
      <c r="M25" s="298"/>
      <c r="N25" s="298"/>
      <c r="O25" s="298"/>
      <c r="P25" s="298"/>
      <c r="Q25" s="298"/>
      <c r="R25" s="298"/>
      <c r="S25" s="298"/>
      <c r="T25" s="298"/>
      <c r="U25" s="298"/>
    </row>
    <row r="26" spans="2:21" ht="60" customHeight="1" x14ac:dyDescent="0.3">
      <c r="B26" s="296"/>
      <c r="C26" s="296"/>
      <c r="D26" s="296"/>
      <c r="E26" s="296"/>
      <c r="F26" s="296"/>
      <c r="G26" s="296"/>
      <c r="H26" s="296"/>
      <c r="I26" s="296"/>
      <c r="J26" s="296"/>
      <c r="K26" s="296"/>
      <c r="L26" s="296"/>
      <c r="M26" s="296"/>
      <c r="N26" s="296"/>
      <c r="O26" s="296"/>
      <c r="P26" s="296"/>
      <c r="Q26" s="296"/>
      <c r="R26" s="296"/>
      <c r="S26" s="296"/>
      <c r="T26" s="296"/>
      <c r="U26" s="296"/>
    </row>
    <row r="27" spans="2:21" ht="60" customHeight="1" x14ac:dyDescent="0.3">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x14ac:dyDescent="0.3">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x14ac:dyDescent="0.3">
      <c r="B29" s="157"/>
      <c r="C29" s="157"/>
      <c r="D29" s="157"/>
      <c r="E29" s="157"/>
      <c r="F29" s="157"/>
      <c r="G29" s="157"/>
      <c r="H29" s="157"/>
      <c r="I29" s="157"/>
      <c r="J29" s="157"/>
      <c r="K29" s="157"/>
      <c r="L29" s="157"/>
      <c r="M29" s="157"/>
      <c r="N29" s="157"/>
      <c r="O29" s="157"/>
      <c r="P29" s="157"/>
      <c r="Q29" s="157"/>
      <c r="R29" s="157"/>
      <c r="S29" s="157"/>
      <c r="T29" s="157"/>
      <c r="U29" s="157"/>
    </row>
    <row r="30" spans="2:21" ht="21.9" customHeight="1" x14ac:dyDescent="0.3">
      <c r="B30" s="301">
        <v>2025</v>
      </c>
      <c r="C30" s="302"/>
      <c r="D30" s="302"/>
      <c r="E30" s="302"/>
      <c r="F30" s="302"/>
      <c r="G30" s="302"/>
      <c r="H30" s="302"/>
      <c r="I30" s="302"/>
      <c r="J30" s="302"/>
      <c r="K30" s="302"/>
      <c r="L30" s="302"/>
      <c r="M30" s="302"/>
      <c r="N30" s="302"/>
      <c r="O30" s="302"/>
      <c r="P30" s="302"/>
      <c r="Q30" s="302"/>
      <c r="R30" s="302"/>
      <c r="S30" s="302"/>
      <c r="T30" s="302"/>
      <c r="U30" s="302"/>
    </row>
    <row r="31" spans="2:21" ht="24.9" customHeight="1" x14ac:dyDescent="0.3">
      <c r="B31" s="303" t="s">
        <v>28</v>
      </c>
      <c r="C31" s="304"/>
      <c r="D31" s="304"/>
      <c r="E31" s="304"/>
      <c r="F31" s="304"/>
      <c r="G31" s="304"/>
      <c r="H31" s="304"/>
      <c r="I31" s="304"/>
      <c r="J31" s="304"/>
      <c r="K31" s="304"/>
      <c r="L31" s="304"/>
      <c r="M31" s="304"/>
      <c r="N31" s="304"/>
      <c r="O31" s="304"/>
      <c r="P31" s="304"/>
      <c r="Q31" s="304"/>
      <c r="R31" s="304"/>
      <c r="S31" s="304"/>
      <c r="T31" s="304"/>
      <c r="U31" s="304"/>
    </row>
    <row r="32" spans="2:21" ht="60" customHeight="1" x14ac:dyDescent="0.3">
      <c r="B32" s="296"/>
      <c r="C32" s="296"/>
      <c r="D32" s="296"/>
      <c r="E32" s="296"/>
      <c r="F32" s="296"/>
      <c r="G32" s="296"/>
      <c r="H32" s="296"/>
      <c r="I32" s="296"/>
      <c r="J32" s="296"/>
      <c r="K32" s="296"/>
      <c r="L32" s="296"/>
      <c r="M32" s="296"/>
      <c r="N32" s="296"/>
      <c r="O32" s="296"/>
      <c r="P32" s="296"/>
      <c r="Q32" s="296"/>
      <c r="R32" s="296"/>
      <c r="S32" s="296"/>
      <c r="T32" s="296"/>
      <c r="U32" s="296"/>
    </row>
    <row r="33" spans="2:21" ht="60" customHeight="1" x14ac:dyDescent="0.3">
      <c r="B33" s="296"/>
      <c r="C33" s="296"/>
      <c r="D33" s="296"/>
      <c r="E33" s="296"/>
      <c r="F33" s="296"/>
      <c r="G33" s="296"/>
      <c r="H33" s="296"/>
      <c r="I33" s="296"/>
      <c r="J33" s="296"/>
      <c r="K33" s="296"/>
      <c r="L33" s="296"/>
      <c r="M33" s="296"/>
      <c r="N33" s="296"/>
      <c r="O33" s="296"/>
      <c r="P33" s="296"/>
      <c r="Q33" s="296"/>
      <c r="R33" s="296"/>
      <c r="S33" s="296"/>
      <c r="T33" s="296"/>
      <c r="U33" s="296"/>
    </row>
    <row r="34" spans="2:21" s="156" customFormat="1" ht="24.9" customHeight="1" x14ac:dyDescent="0.3">
      <c r="B34" s="297" t="s">
        <v>123</v>
      </c>
      <c r="C34" s="298"/>
      <c r="D34" s="298"/>
      <c r="E34" s="298"/>
      <c r="F34" s="298"/>
      <c r="G34" s="298"/>
      <c r="H34" s="298"/>
      <c r="I34" s="298"/>
      <c r="J34" s="298"/>
      <c r="K34" s="298"/>
      <c r="L34" s="298"/>
      <c r="M34" s="298"/>
      <c r="N34" s="298"/>
      <c r="O34" s="298"/>
      <c r="P34" s="298"/>
      <c r="Q34" s="298"/>
      <c r="R34" s="298"/>
      <c r="S34" s="298"/>
      <c r="T34" s="298"/>
      <c r="U34" s="298"/>
    </row>
    <row r="35" spans="2:21" ht="60" customHeight="1" x14ac:dyDescent="0.3">
      <c r="B35" s="296"/>
      <c r="C35" s="296"/>
      <c r="D35" s="296"/>
      <c r="E35" s="296"/>
      <c r="F35" s="296"/>
      <c r="G35" s="296"/>
      <c r="H35" s="296"/>
      <c r="I35" s="296"/>
      <c r="J35" s="296"/>
      <c r="K35" s="296"/>
      <c r="L35" s="296"/>
      <c r="M35" s="296"/>
      <c r="N35" s="296"/>
      <c r="O35" s="296"/>
      <c r="P35" s="296"/>
      <c r="Q35" s="296"/>
      <c r="R35" s="296"/>
      <c r="S35" s="296"/>
      <c r="T35" s="296"/>
      <c r="U35" s="296"/>
    </row>
    <row r="36" spans="2:21" ht="60" customHeight="1" x14ac:dyDescent="0.3">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x14ac:dyDescent="0.3">
      <c r="B37" s="296"/>
      <c r="C37" s="296"/>
      <c r="D37" s="296"/>
      <c r="E37" s="296"/>
      <c r="F37" s="296"/>
      <c r="G37" s="296"/>
      <c r="H37" s="296"/>
      <c r="I37" s="296"/>
      <c r="J37" s="296"/>
      <c r="K37" s="296"/>
      <c r="L37" s="296"/>
      <c r="M37" s="296"/>
      <c r="N37" s="296"/>
      <c r="O37" s="296"/>
      <c r="P37" s="296"/>
      <c r="Q37" s="296"/>
      <c r="R37" s="296"/>
      <c r="S37" s="296"/>
      <c r="T37" s="296"/>
      <c r="U37" s="296"/>
    </row>
    <row r="39" spans="2:21" x14ac:dyDescent="0.3">
      <c r="B39" s="305">
        <v>2026</v>
      </c>
      <c r="C39" s="306"/>
      <c r="D39" s="306"/>
      <c r="E39" s="306"/>
      <c r="F39" s="306"/>
      <c r="G39" s="306"/>
      <c r="H39" s="306"/>
      <c r="I39" s="306"/>
      <c r="J39" s="306"/>
      <c r="K39" s="306"/>
      <c r="L39" s="306"/>
      <c r="M39" s="306"/>
      <c r="N39" s="306"/>
      <c r="O39" s="306"/>
      <c r="P39" s="306"/>
      <c r="Q39" s="306"/>
      <c r="R39" s="306"/>
      <c r="S39" s="306"/>
      <c r="T39" s="306"/>
      <c r="U39" s="306"/>
    </row>
    <row r="40" spans="2:21" ht="19.8" x14ac:dyDescent="0.3">
      <c r="B40" s="303" t="s">
        <v>28</v>
      </c>
      <c r="C40" s="304"/>
      <c r="D40" s="304"/>
      <c r="E40" s="304"/>
      <c r="F40" s="304"/>
      <c r="G40" s="304"/>
      <c r="H40" s="304"/>
      <c r="I40" s="304"/>
      <c r="J40" s="304"/>
      <c r="K40" s="304"/>
      <c r="L40" s="304"/>
      <c r="M40" s="304"/>
      <c r="N40" s="304"/>
      <c r="O40" s="304"/>
      <c r="P40" s="304"/>
      <c r="Q40" s="304"/>
      <c r="R40" s="304"/>
      <c r="S40" s="304"/>
      <c r="T40" s="304"/>
      <c r="U40" s="304"/>
    </row>
    <row r="41" spans="2:21" ht="60.75" customHeight="1" x14ac:dyDescent="0.3">
      <c r="B41" s="296"/>
      <c r="C41" s="296"/>
      <c r="D41" s="296"/>
      <c r="E41" s="296"/>
      <c r="F41" s="296"/>
      <c r="G41" s="296"/>
      <c r="H41" s="296"/>
      <c r="I41" s="296"/>
      <c r="J41" s="296"/>
      <c r="K41" s="296"/>
      <c r="L41" s="296"/>
      <c r="M41" s="296"/>
      <c r="N41" s="296"/>
      <c r="O41" s="296"/>
      <c r="P41" s="296"/>
      <c r="Q41" s="296"/>
      <c r="R41" s="296"/>
      <c r="S41" s="296"/>
      <c r="T41" s="296"/>
      <c r="U41" s="296"/>
    </row>
    <row r="42" spans="2:21" ht="60" customHeight="1" x14ac:dyDescent="0.3">
      <c r="B42" s="296"/>
      <c r="C42" s="296"/>
      <c r="D42" s="296"/>
      <c r="E42" s="296"/>
      <c r="F42" s="296"/>
      <c r="G42" s="296"/>
      <c r="H42" s="296"/>
      <c r="I42" s="296"/>
      <c r="J42" s="296"/>
      <c r="K42" s="296"/>
      <c r="L42" s="296"/>
      <c r="M42" s="296"/>
      <c r="N42" s="296"/>
      <c r="O42" s="296"/>
      <c r="P42" s="296"/>
      <c r="Q42" s="296"/>
      <c r="R42" s="296"/>
      <c r="S42" s="296"/>
      <c r="T42" s="296"/>
      <c r="U42" s="296"/>
    </row>
    <row r="43" spans="2:21" ht="19.8" x14ac:dyDescent="0.3">
      <c r="B43" s="297" t="s">
        <v>123</v>
      </c>
      <c r="C43" s="298"/>
      <c r="D43" s="298"/>
      <c r="E43" s="298"/>
      <c r="F43" s="298"/>
      <c r="G43" s="298"/>
      <c r="H43" s="298"/>
      <c r="I43" s="298"/>
      <c r="J43" s="298"/>
      <c r="K43" s="298"/>
      <c r="L43" s="298"/>
      <c r="M43" s="298"/>
      <c r="N43" s="298"/>
      <c r="O43" s="298"/>
      <c r="P43" s="298"/>
      <c r="Q43" s="298"/>
      <c r="R43" s="298"/>
      <c r="S43" s="298"/>
      <c r="T43" s="298"/>
      <c r="U43" s="298"/>
    </row>
    <row r="44" spans="2:21" ht="45.75" customHeight="1" x14ac:dyDescent="0.3">
      <c r="B44" s="296"/>
      <c r="C44" s="296"/>
      <c r="D44" s="296"/>
      <c r="E44" s="296"/>
      <c r="F44" s="296"/>
      <c r="G44" s="296"/>
      <c r="H44" s="296"/>
      <c r="I44" s="296"/>
      <c r="J44" s="296"/>
      <c r="K44" s="296"/>
      <c r="L44" s="296"/>
      <c r="M44" s="296"/>
      <c r="N44" s="296"/>
      <c r="O44" s="296"/>
      <c r="P44" s="296"/>
      <c r="Q44" s="296"/>
      <c r="R44" s="296"/>
      <c r="S44" s="296"/>
      <c r="T44" s="296"/>
      <c r="U44" s="296"/>
    </row>
    <row r="45" spans="2:21" ht="48" customHeight="1" x14ac:dyDescent="0.3">
      <c r="B45" s="296"/>
      <c r="C45" s="296"/>
      <c r="D45" s="296"/>
      <c r="E45" s="296"/>
      <c r="F45" s="296"/>
      <c r="G45" s="296"/>
      <c r="H45" s="296"/>
      <c r="I45" s="296"/>
      <c r="J45" s="296"/>
      <c r="K45" s="296"/>
      <c r="L45" s="296"/>
      <c r="M45" s="296"/>
      <c r="N45" s="296"/>
      <c r="O45" s="296"/>
      <c r="P45" s="296"/>
      <c r="Q45" s="296"/>
      <c r="R45" s="296"/>
      <c r="S45" s="296"/>
      <c r="T45" s="296"/>
      <c r="U45" s="296"/>
    </row>
    <row r="46" spans="2:21" ht="56.25" customHeight="1" x14ac:dyDescent="0.3">
      <c r="B46" s="296"/>
      <c r="C46" s="296"/>
      <c r="D46" s="296"/>
      <c r="E46" s="296"/>
      <c r="F46" s="296"/>
      <c r="G46" s="296"/>
      <c r="H46" s="296"/>
      <c r="I46" s="296"/>
      <c r="J46" s="296"/>
      <c r="K46" s="296"/>
      <c r="L46" s="296"/>
      <c r="M46" s="296"/>
      <c r="N46" s="296"/>
      <c r="O46" s="296"/>
      <c r="P46" s="296"/>
      <c r="Q46" s="296"/>
      <c r="R46" s="296"/>
      <c r="S46" s="296"/>
      <c r="T46" s="296"/>
      <c r="U46" s="296"/>
    </row>
    <row r="65495" spans="2:22" x14ac:dyDescent="0.3">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3">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0" zoomScale="70" zoomScaleNormal="70" workbookViewId="0">
      <selection activeCell="B2" sqref="B2:F10"/>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10" t="s">
        <v>127</v>
      </c>
      <c r="C2" s="317" t="s">
        <v>176</v>
      </c>
      <c r="D2" s="317"/>
      <c r="E2" s="317"/>
      <c r="F2" s="317"/>
      <c r="G2" s="2"/>
      <c r="H2" s="318" t="s">
        <v>177</v>
      </c>
      <c r="I2" s="318"/>
      <c r="J2" s="318"/>
      <c r="K2" s="318"/>
      <c r="L2" s="2"/>
      <c r="M2" s="312" t="s">
        <v>178</v>
      </c>
      <c r="N2" s="312"/>
      <c r="O2" s="312"/>
      <c r="P2" s="312"/>
      <c r="Q2" s="55"/>
      <c r="R2" s="319" t="s">
        <v>179</v>
      </c>
      <c r="S2" s="319"/>
      <c r="T2" s="319"/>
      <c r="U2" s="319"/>
      <c r="V2" s="314"/>
    </row>
    <row r="3" spans="2:22" ht="24.75" customHeight="1" thickBot="1" x14ac:dyDescent="0.35">
      <c r="B3" s="311"/>
      <c r="C3" s="3">
        <v>1</v>
      </c>
      <c r="D3" s="3">
        <v>2</v>
      </c>
      <c r="E3" s="4">
        <v>3</v>
      </c>
      <c r="F3" s="5">
        <v>4</v>
      </c>
      <c r="G3" s="308"/>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37" t="s">
        <v>128</v>
      </c>
      <c r="C4" s="36">
        <f>Autoevaluación!R55/SUM(Autoevaluación!R55:R58)</f>
        <v>0</v>
      </c>
      <c r="D4" s="7">
        <f>Autoevaluación!R56/SUM(Autoevaluación!R55:R58)</f>
        <v>0</v>
      </c>
      <c r="E4" s="7">
        <f>Autoevaluación!R57/SUM(Autoevaluación!R55:R58)</f>
        <v>0.2</v>
      </c>
      <c r="F4" s="7">
        <f>Autoevaluación!R58/SUM(Autoevaluación!R55:R58)</f>
        <v>0.8</v>
      </c>
      <c r="G4" s="309"/>
      <c r="H4" s="7" t="e">
        <f>Autoevaluación!S55/SUM(Autoevaluación!S55:S59)</f>
        <v>#DIV/0!</v>
      </c>
      <c r="I4" s="7" t="e">
        <f>Autoevaluación!S56/SUM(Autoevaluación!S55:S58)</f>
        <v>#DIV/0!</v>
      </c>
      <c r="J4" s="7" t="e">
        <f>Autoevaluación!S57/SUM(Autoevaluación!S55:S58)</f>
        <v>#DIV/0!</v>
      </c>
      <c r="K4" s="7" t="e">
        <f>Autoevaluación!S58/SUM(Autoevaluación!S55:S58)</f>
        <v>#DIV/0!</v>
      </c>
      <c r="L4" s="316"/>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0.75</v>
      </c>
      <c r="F5" s="7">
        <f>Autoevaluación!R65/SUM(Autoevaluación!R62:R65)</f>
        <v>0.25</v>
      </c>
      <c r="G5" s="309"/>
      <c r="H5" s="7" t="e">
        <f>Autoevaluación!S62/SUM(Autoevaluación!S62:S65)</f>
        <v>#DIV/0!</v>
      </c>
      <c r="I5" s="7" t="e">
        <f>Autoevaluación!S63/SUM(Autoevaluación!S62:S65)</f>
        <v>#DIV/0!</v>
      </c>
      <c r="J5" s="7" t="e">
        <f>Autoevaluación!S64/SUM(Autoevaluación!S62:S65)</f>
        <v>#DIV/0!</v>
      </c>
      <c r="K5" s="7" t="e">
        <f>Autoevaluación!S65/SUM(Autoevaluación!S62:S65)</f>
        <v>#DIV/0!</v>
      </c>
      <c r="L5" s="316"/>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v>
      </c>
      <c r="E6" s="7">
        <f>Autoevaluación!R70/SUM(Autoevaluación!R68:R71)</f>
        <v>0.5</v>
      </c>
      <c r="F6" s="7">
        <f>Autoevaluación!R71/SUM(Autoevaluación!R68:R71)</f>
        <v>0.5</v>
      </c>
      <c r="G6" s="309"/>
      <c r="H6" s="7" t="e">
        <f>Autoevaluación!S68/SUM(Autoevaluación!S68:S71)</f>
        <v>#DIV/0!</v>
      </c>
      <c r="I6" s="7" t="e">
        <f>Autoevaluación!S69/SUM(Autoevaluación!S68:S71)</f>
        <v>#DIV/0!</v>
      </c>
      <c r="J6" s="7" t="e">
        <f>Autoevaluación!S70/SUM(Autoevaluación!S68:S71)</f>
        <v>#DIV/0!</v>
      </c>
      <c r="K6" s="7" t="e">
        <f>Autoevaluación!S71/SUM(Autoevaluación!S68:S71)</f>
        <v>#DIV/0!</v>
      </c>
      <c r="L6" s="316"/>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0.2</v>
      </c>
      <c r="E7" s="7">
        <f>Autoevaluación!R76/SUM(Autoevaluación!R74:R77)</f>
        <v>0.2</v>
      </c>
      <c r="F7" s="7">
        <f>Autoevaluación!R77/SUM(Autoevaluación!R74:R77)</f>
        <v>0.6</v>
      </c>
      <c r="G7" s="309"/>
      <c r="H7" s="7" t="e">
        <f>Autoevaluación!S74/SUM(Autoevaluación!S74:S77)</f>
        <v>#DIV/0!</v>
      </c>
      <c r="I7" s="7" t="e">
        <f>Autoevaluación!S75/SUM(Autoevaluación!S74:S77)</f>
        <v>#DIV/0!</v>
      </c>
      <c r="J7" s="7" t="e">
        <f>Autoevaluación!S76/SUM(Autoevaluación!S74:S77)</f>
        <v>#DIV/0!</v>
      </c>
      <c r="K7" s="7" t="e">
        <f>Autoevaluación!S77/SUM(Autoevaluación!S74:S77)</f>
        <v>#DIV/0!</v>
      </c>
      <c r="L7" s="316"/>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09"/>
      <c r="H8" s="7"/>
      <c r="I8" s="7"/>
      <c r="J8" s="7"/>
      <c r="K8" s="7"/>
      <c r="L8" s="316"/>
      <c r="M8" s="7"/>
      <c r="N8" s="7"/>
      <c r="O8" s="7"/>
      <c r="P8" s="7"/>
      <c r="Q8" s="53"/>
      <c r="R8" s="7"/>
      <c r="S8" s="7"/>
      <c r="T8" s="7"/>
      <c r="U8" s="7"/>
    </row>
    <row r="9" spans="2:22" ht="38.1" customHeight="1" x14ac:dyDescent="0.3">
      <c r="B9" s="6"/>
      <c r="C9" s="7"/>
      <c r="D9" s="7"/>
      <c r="E9" s="7"/>
      <c r="F9" s="7"/>
      <c r="G9" s="309"/>
      <c r="H9" s="7"/>
      <c r="I9" s="7"/>
      <c r="J9" s="7"/>
      <c r="K9" s="7"/>
      <c r="L9" s="316"/>
      <c r="M9" s="7"/>
      <c r="N9" s="7"/>
      <c r="O9" s="7"/>
      <c r="P9" s="7"/>
      <c r="Q9" s="53"/>
      <c r="R9" s="7"/>
      <c r="S9" s="7"/>
      <c r="T9" s="7"/>
      <c r="U9" s="7"/>
    </row>
    <row r="10" spans="2:22" ht="38.1" customHeight="1" x14ac:dyDescent="0.3">
      <c r="B10" s="15" t="s">
        <v>132</v>
      </c>
      <c r="C10" s="12">
        <f>AVERAGE(C4:C9)</f>
        <v>0</v>
      </c>
      <c r="D10" s="12">
        <f>AVERAGE(D4:D9)</f>
        <v>0.05</v>
      </c>
      <c r="E10" s="12">
        <f>AVERAGE(E4:E9)</f>
        <v>0.41249999999999998</v>
      </c>
      <c r="F10" s="12">
        <f>AVERAGE(F4:F9)</f>
        <v>0.53749999999999998</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7" t="s">
        <v>176</v>
      </c>
      <c r="C12" s="317"/>
      <c r="D12" s="317"/>
      <c r="E12" s="317"/>
      <c r="F12" s="317"/>
      <c r="G12" s="317"/>
      <c r="H12" s="317"/>
      <c r="I12" s="317"/>
      <c r="J12" s="317"/>
      <c r="K12" s="317"/>
      <c r="L12" s="317"/>
      <c r="M12" s="317"/>
      <c r="N12" s="317"/>
      <c r="O12" s="317"/>
      <c r="P12" s="317"/>
      <c r="Q12" s="317"/>
      <c r="R12" s="317"/>
      <c r="S12" s="317"/>
      <c r="T12" s="317"/>
      <c r="U12" s="317"/>
    </row>
    <row r="13" spans="2:22" ht="24.9" customHeight="1" x14ac:dyDescent="0.3">
      <c r="B13" s="320" t="s">
        <v>28</v>
      </c>
      <c r="C13" s="320"/>
      <c r="D13" s="320"/>
      <c r="E13" s="320"/>
      <c r="F13" s="320"/>
      <c r="G13" s="320"/>
      <c r="H13" s="320"/>
      <c r="I13" s="320"/>
      <c r="J13" s="320"/>
      <c r="K13" s="320"/>
      <c r="L13" s="320"/>
      <c r="M13" s="320"/>
      <c r="N13" s="320"/>
      <c r="O13" s="320"/>
      <c r="P13" s="320"/>
      <c r="Q13" s="320"/>
      <c r="R13" s="320"/>
      <c r="S13" s="320"/>
      <c r="T13" s="320"/>
      <c r="U13" s="320"/>
    </row>
    <row r="14" spans="2:22" ht="60" customHeight="1" x14ac:dyDescent="0.3">
      <c r="B14" s="307" t="s">
        <v>401</v>
      </c>
      <c r="C14" s="307"/>
      <c r="D14" s="307"/>
      <c r="E14" s="307"/>
      <c r="F14" s="307"/>
      <c r="G14" s="307"/>
      <c r="H14" s="307"/>
      <c r="I14" s="307"/>
      <c r="J14" s="307"/>
      <c r="K14" s="307"/>
      <c r="L14" s="307"/>
      <c r="M14" s="307"/>
      <c r="N14" s="307"/>
      <c r="O14" s="307"/>
      <c r="P14" s="307"/>
      <c r="Q14" s="307"/>
      <c r="R14" s="307"/>
      <c r="S14" s="307"/>
      <c r="T14" s="307"/>
      <c r="U14" s="307"/>
    </row>
    <row r="15" spans="2:22" ht="60" customHeight="1" x14ac:dyDescent="0.3">
      <c r="B15" s="307" t="s">
        <v>400</v>
      </c>
      <c r="C15" s="307"/>
      <c r="D15" s="307"/>
      <c r="E15" s="307"/>
      <c r="F15" s="307"/>
      <c r="G15" s="307"/>
      <c r="H15" s="307"/>
      <c r="I15" s="307"/>
      <c r="J15" s="307"/>
      <c r="K15" s="307"/>
      <c r="L15" s="307"/>
      <c r="M15" s="307"/>
      <c r="N15" s="307"/>
      <c r="O15" s="307"/>
      <c r="P15" s="307"/>
      <c r="Q15" s="307"/>
      <c r="R15" s="307"/>
      <c r="S15" s="307"/>
      <c r="T15" s="307"/>
      <c r="U15" s="307"/>
    </row>
    <row r="16" spans="2:22" s="14" customFormat="1" ht="24.9" customHeight="1" x14ac:dyDescent="0.3">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x14ac:dyDescent="0.3">
      <c r="B17" s="296" t="s">
        <v>399</v>
      </c>
      <c r="C17" s="307"/>
      <c r="D17" s="307"/>
      <c r="E17" s="307"/>
      <c r="F17" s="307"/>
      <c r="G17" s="307"/>
      <c r="H17" s="307"/>
      <c r="I17" s="307"/>
      <c r="J17" s="307"/>
      <c r="K17" s="307"/>
      <c r="L17" s="307"/>
      <c r="M17" s="307"/>
      <c r="N17" s="307"/>
      <c r="O17" s="307"/>
      <c r="P17" s="307"/>
      <c r="Q17" s="307"/>
      <c r="R17" s="307"/>
      <c r="S17" s="307"/>
      <c r="T17" s="307"/>
      <c r="U17" s="307"/>
    </row>
    <row r="18" spans="2:21" ht="60" customHeight="1" x14ac:dyDescent="0.3">
      <c r="B18" s="307"/>
      <c r="C18" s="307"/>
      <c r="D18" s="307"/>
      <c r="E18" s="307"/>
      <c r="F18" s="307"/>
      <c r="G18" s="307"/>
      <c r="H18" s="307"/>
      <c r="I18" s="307"/>
      <c r="J18" s="307"/>
      <c r="K18" s="307"/>
      <c r="L18" s="307"/>
      <c r="M18" s="307"/>
      <c r="N18" s="307"/>
      <c r="O18" s="307"/>
      <c r="P18" s="307"/>
      <c r="Q18" s="307"/>
      <c r="R18" s="307"/>
      <c r="S18" s="307"/>
      <c r="T18" s="307"/>
      <c r="U18" s="307"/>
    </row>
    <row r="19" spans="2:21" ht="60" customHeight="1" x14ac:dyDescent="0.3">
      <c r="B19" s="307"/>
      <c r="C19" s="307"/>
      <c r="D19" s="307"/>
      <c r="E19" s="307"/>
      <c r="F19" s="307"/>
      <c r="G19" s="307"/>
      <c r="H19" s="307"/>
      <c r="I19" s="307"/>
      <c r="J19" s="307"/>
      <c r="K19" s="307"/>
      <c r="L19" s="307"/>
      <c r="M19" s="307"/>
      <c r="N19" s="307"/>
      <c r="O19" s="307"/>
      <c r="P19" s="307"/>
      <c r="Q19" s="307"/>
      <c r="R19" s="307"/>
      <c r="S19" s="307"/>
      <c r="T19" s="307"/>
      <c r="U19" s="30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1" t="s">
        <v>177</v>
      </c>
      <c r="C21" s="321"/>
      <c r="D21" s="321"/>
      <c r="E21" s="321"/>
      <c r="F21" s="321"/>
      <c r="G21" s="321"/>
      <c r="H21" s="321"/>
      <c r="I21" s="321"/>
      <c r="J21" s="321"/>
      <c r="K21" s="321"/>
      <c r="L21" s="321"/>
      <c r="M21" s="321"/>
      <c r="N21" s="321"/>
      <c r="O21" s="321"/>
      <c r="P21" s="321"/>
      <c r="Q21" s="321"/>
      <c r="R21" s="321"/>
      <c r="S21" s="321"/>
      <c r="T21" s="321"/>
      <c r="U21" s="321"/>
    </row>
    <row r="22" spans="2:21" ht="24.9" customHeight="1" x14ac:dyDescent="0.3">
      <c r="B22" s="322"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3">
      <c r="B23" s="307"/>
      <c r="C23" s="307"/>
      <c r="D23" s="307"/>
      <c r="E23" s="307"/>
      <c r="F23" s="307"/>
      <c r="G23" s="307"/>
      <c r="H23" s="307"/>
      <c r="I23" s="307"/>
      <c r="J23" s="307"/>
      <c r="K23" s="307"/>
      <c r="L23" s="307"/>
      <c r="M23" s="307"/>
      <c r="N23" s="307"/>
      <c r="O23" s="307"/>
      <c r="P23" s="307"/>
      <c r="Q23" s="307"/>
      <c r="R23" s="307"/>
      <c r="S23" s="307"/>
      <c r="T23" s="307"/>
      <c r="U23" s="307"/>
    </row>
    <row r="24" spans="2:21" ht="60" customHeight="1" x14ac:dyDescent="0.3">
      <c r="B24" s="307"/>
      <c r="C24" s="307"/>
      <c r="D24" s="307"/>
      <c r="E24" s="307"/>
      <c r="F24" s="307"/>
      <c r="G24" s="307"/>
      <c r="H24" s="307"/>
      <c r="I24" s="307"/>
      <c r="J24" s="307"/>
      <c r="K24" s="307"/>
      <c r="L24" s="307"/>
      <c r="M24" s="307"/>
      <c r="N24" s="307"/>
      <c r="O24" s="307"/>
      <c r="P24" s="307"/>
      <c r="Q24" s="307"/>
      <c r="R24" s="307"/>
      <c r="S24" s="307"/>
      <c r="T24" s="307"/>
      <c r="U24" s="307"/>
    </row>
    <row r="25" spans="2:21" s="14" customFormat="1" ht="24.9" customHeight="1" x14ac:dyDescent="0.3">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x14ac:dyDescent="0.3">
      <c r="B26" s="307"/>
      <c r="C26" s="307"/>
      <c r="D26" s="307"/>
      <c r="E26" s="307"/>
      <c r="F26" s="307"/>
      <c r="G26" s="307"/>
      <c r="H26" s="307"/>
      <c r="I26" s="307"/>
      <c r="J26" s="307"/>
      <c r="K26" s="307"/>
      <c r="L26" s="307"/>
      <c r="M26" s="307"/>
      <c r="N26" s="307"/>
      <c r="O26" s="307"/>
      <c r="P26" s="307"/>
      <c r="Q26" s="307"/>
      <c r="R26" s="307"/>
      <c r="S26" s="307"/>
      <c r="T26" s="307"/>
      <c r="U26" s="307"/>
    </row>
    <row r="27" spans="2:21" ht="60" customHeight="1" x14ac:dyDescent="0.3">
      <c r="B27" s="307"/>
      <c r="C27" s="307"/>
      <c r="D27" s="307"/>
      <c r="E27" s="307"/>
      <c r="F27" s="307"/>
      <c r="G27" s="307"/>
      <c r="H27" s="307"/>
      <c r="I27" s="307"/>
      <c r="J27" s="307"/>
      <c r="K27" s="307"/>
      <c r="L27" s="307"/>
      <c r="M27" s="307"/>
      <c r="N27" s="307"/>
      <c r="O27" s="307"/>
      <c r="P27" s="307"/>
      <c r="Q27" s="307"/>
      <c r="R27" s="307"/>
      <c r="S27" s="307"/>
      <c r="T27" s="307"/>
      <c r="U27" s="307"/>
    </row>
    <row r="28" spans="2:21" ht="60" customHeight="1" x14ac:dyDescent="0.3">
      <c r="B28" s="307"/>
      <c r="C28" s="307"/>
      <c r="D28" s="307"/>
      <c r="E28" s="307"/>
      <c r="F28" s="307"/>
      <c r="G28" s="307"/>
      <c r="H28" s="307"/>
      <c r="I28" s="307"/>
      <c r="J28" s="307"/>
      <c r="K28" s="307"/>
      <c r="L28" s="307"/>
      <c r="M28" s="307"/>
      <c r="N28" s="307"/>
      <c r="O28" s="307"/>
      <c r="P28" s="307"/>
      <c r="Q28" s="307"/>
      <c r="R28" s="307"/>
      <c r="S28" s="307"/>
      <c r="T28" s="307"/>
      <c r="U28" s="30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3" t="s">
        <v>178</v>
      </c>
      <c r="C30" s="323"/>
      <c r="D30" s="323"/>
      <c r="E30" s="323"/>
      <c r="F30" s="323"/>
      <c r="G30" s="323"/>
      <c r="H30" s="323"/>
      <c r="I30" s="323"/>
      <c r="J30" s="323"/>
      <c r="K30" s="323"/>
      <c r="L30" s="323"/>
      <c r="M30" s="323"/>
      <c r="N30" s="323"/>
      <c r="O30" s="323"/>
      <c r="P30" s="323"/>
      <c r="Q30" s="323"/>
      <c r="R30" s="323"/>
      <c r="S30" s="323"/>
      <c r="T30" s="323"/>
      <c r="U30" s="323"/>
    </row>
    <row r="31" spans="2:21" ht="24.9" customHeight="1" x14ac:dyDescent="0.3">
      <c r="B31" s="324" t="s">
        <v>28</v>
      </c>
      <c r="C31" s="325"/>
      <c r="D31" s="325"/>
      <c r="E31" s="325"/>
      <c r="F31" s="325"/>
      <c r="G31" s="325"/>
      <c r="H31" s="325"/>
      <c r="I31" s="325"/>
      <c r="J31" s="325"/>
      <c r="K31" s="325"/>
      <c r="L31" s="325"/>
      <c r="M31" s="325"/>
      <c r="N31" s="325"/>
      <c r="O31" s="325"/>
      <c r="P31" s="325"/>
      <c r="Q31" s="325"/>
      <c r="R31" s="325"/>
      <c r="S31" s="325"/>
      <c r="T31" s="325"/>
      <c r="U31" s="325"/>
    </row>
    <row r="32" spans="2:21" ht="60" customHeight="1" x14ac:dyDescent="0.3">
      <c r="B32" s="307"/>
      <c r="C32" s="307"/>
      <c r="D32" s="307"/>
      <c r="E32" s="307"/>
      <c r="F32" s="307"/>
      <c r="G32" s="307"/>
      <c r="H32" s="307"/>
      <c r="I32" s="307"/>
      <c r="J32" s="307"/>
      <c r="K32" s="307"/>
      <c r="L32" s="307"/>
      <c r="M32" s="307"/>
      <c r="N32" s="307"/>
      <c r="O32" s="307"/>
      <c r="P32" s="307"/>
      <c r="Q32" s="307"/>
      <c r="R32" s="307"/>
      <c r="S32" s="307"/>
      <c r="T32" s="307"/>
      <c r="U32" s="307"/>
    </row>
    <row r="33" spans="2:21" ht="60" customHeight="1" x14ac:dyDescent="0.3">
      <c r="B33" s="307"/>
      <c r="C33" s="307"/>
      <c r="D33" s="307"/>
      <c r="E33" s="307"/>
      <c r="F33" s="307"/>
      <c r="G33" s="307"/>
      <c r="H33" s="307"/>
      <c r="I33" s="307"/>
      <c r="J33" s="307"/>
      <c r="K33" s="307"/>
      <c r="L33" s="307"/>
      <c r="M33" s="307"/>
      <c r="N33" s="307"/>
      <c r="O33" s="307"/>
      <c r="P33" s="307"/>
      <c r="Q33" s="307"/>
      <c r="R33" s="307"/>
      <c r="S33" s="307"/>
      <c r="T33" s="307"/>
      <c r="U33" s="307"/>
    </row>
    <row r="34" spans="2:21" s="14" customFormat="1" ht="24.9" customHeight="1" x14ac:dyDescent="0.3">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x14ac:dyDescent="0.3">
      <c r="B35" s="307"/>
      <c r="C35" s="307"/>
      <c r="D35" s="307"/>
      <c r="E35" s="307"/>
      <c r="F35" s="307"/>
      <c r="G35" s="307"/>
      <c r="H35" s="307"/>
      <c r="I35" s="307"/>
      <c r="J35" s="307"/>
      <c r="K35" s="307"/>
      <c r="L35" s="307"/>
      <c r="M35" s="307"/>
      <c r="N35" s="307"/>
      <c r="O35" s="307"/>
      <c r="P35" s="307"/>
      <c r="Q35" s="307"/>
      <c r="R35" s="307"/>
      <c r="S35" s="307"/>
      <c r="T35" s="307"/>
      <c r="U35" s="307"/>
    </row>
    <row r="36" spans="2:21" ht="60" customHeight="1" x14ac:dyDescent="0.3">
      <c r="B36" s="307"/>
      <c r="C36" s="307"/>
      <c r="D36" s="307"/>
      <c r="E36" s="307"/>
      <c r="F36" s="307"/>
      <c r="G36" s="307"/>
      <c r="H36" s="307"/>
      <c r="I36" s="307"/>
      <c r="J36" s="307"/>
      <c r="K36" s="307"/>
      <c r="L36" s="307"/>
      <c r="M36" s="307"/>
      <c r="N36" s="307"/>
      <c r="O36" s="307"/>
      <c r="P36" s="307"/>
      <c r="Q36" s="307"/>
      <c r="R36" s="307"/>
      <c r="S36" s="307"/>
      <c r="T36" s="307"/>
      <c r="U36" s="307"/>
    </row>
    <row r="37" spans="2:21" ht="60" customHeight="1" x14ac:dyDescent="0.3">
      <c r="B37" s="307"/>
      <c r="C37" s="307"/>
      <c r="D37" s="307"/>
      <c r="E37" s="307"/>
      <c r="F37" s="307"/>
      <c r="G37" s="307"/>
      <c r="H37" s="307"/>
      <c r="I37" s="307"/>
      <c r="J37" s="307"/>
      <c r="K37" s="307"/>
      <c r="L37" s="307"/>
      <c r="M37" s="307"/>
      <c r="N37" s="307"/>
      <c r="O37" s="307"/>
      <c r="P37" s="307"/>
      <c r="Q37" s="307"/>
      <c r="R37" s="307"/>
      <c r="S37" s="307"/>
      <c r="T37" s="307"/>
      <c r="U37" s="307"/>
    </row>
    <row r="39" spans="2:21" x14ac:dyDescent="0.3">
      <c r="B39" s="319" t="s">
        <v>179</v>
      </c>
      <c r="C39" s="319"/>
      <c r="D39" s="319"/>
      <c r="E39" s="319"/>
      <c r="F39" s="319"/>
      <c r="G39" s="319"/>
      <c r="H39" s="319"/>
      <c r="I39" s="319"/>
      <c r="J39" s="319"/>
      <c r="K39" s="319"/>
      <c r="L39" s="319"/>
      <c r="M39" s="319"/>
      <c r="N39" s="319"/>
      <c r="O39" s="319"/>
      <c r="P39" s="319"/>
      <c r="Q39" s="319"/>
      <c r="R39" s="319"/>
      <c r="S39" s="319"/>
      <c r="T39" s="319"/>
      <c r="U39" s="319"/>
    </row>
    <row r="40" spans="2:21" ht="19.8" x14ac:dyDescent="0.3">
      <c r="B40" s="324" t="s">
        <v>28</v>
      </c>
      <c r="C40" s="325"/>
      <c r="D40" s="325"/>
      <c r="E40" s="325"/>
      <c r="F40" s="325"/>
      <c r="G40" s="325"/>
      <c r="H40" s="325"/>
      <c r="I40" s="325"/>
      <c r="J40" s="325"/>
      <c r="K40" s="325"/>
      <c r="L40" s="325"/>
      <c r="M40" s="325"/>
      <c r="N40" s="325"/>
      <c r="O40" s="325"/>
      <c r="P40" s="325"/>
      <c r="Q40" s="325"/>
      <c r="R40" s="325"/>
      <c r="S40" s="325"/>
      <c r="T40" s="325"/>
      <c r="U40" s="325"/>
    </row>
    <row r="41" spans="2:21" ht="51.75" customHeight="1" x14ac:dyDescent="0.3">
      <c r="B41" s="307"/>
      <c r="C41" s="307"/>
      <c r="D41" s="307"/>
      <c r="E41" s="307"/>
      <c r="F41" s="307"/>
      <c r="G41" s="307"/>
      <c r="H41" s="307"/>
      <c r="I41" s="307"/>
      <c r="J41" s="307"/>
      <c r="K41" s="307"/>
      <c r="L41" s="307"/>
      <c r="M41" s="307"/>
      <c r="N41" s="307"/>
      <c r="O41" s="307"/>
      <c r="P41" s="307"/>
      <c r="Q41" s="307"/>
      <c r="R41" s="307"/>
      <c r="S41" s="307"/>
      <c r="T41" s="307"/>
      <c r="U41" s="307"/>
    </row>
    <row r="42" spans="2:21" ht="50.25" customHeight="1" x14ac:dyDescent="0.3">
      <c r="B42" s="307"/>
      <c r="C42" s="307"/>
      <c r="D42" s="307"/>
      <c r="E42" s="307"/>
      <c r="F42" s="307"/>
      <c r="G42" s="307"/>
      <c r="H42" s="307"/>
      <c r="I42" s="307"/>
      <c r="J42" s="307"/>
      <c r="K42" s="307"/>
      <c r="L42" s="307"/>
      <c r="M42" s="307"/>
      <c r="N42" s="307"/>
      <c r="O42" s="307"/>
      <c r="P42" s="307"/>
      <c r="Q42" s="307"/>
      <c r="R42" s="307"/>
      <c r="S42" s="307"/>
      <c r="T42" s="307"/>
      <c r="U42" s="307"/>
    </row>
    <row r="43" spans="2:21" ht="19.8" x14ac:dyDescent="0.3">
      <c r="B43" s="313" t="s">
        <v>123</v>
      </c>
      <c r="C43" s="313"/>
      <c r="D43" s="313"/>
      <c r="E43" s="313"/>
      <c r="F43" s="313"/>
      <c r="G43" s="313"/>
      <c r="H43" s="313"/>
      <c r="I43" s="313"/>
      <c r="J43" s="313"/>
      <c r="K43" s="313"/>
      <c r="L43" s="313"/>
      <c r="M43" s="313"/>
      <c r="N43" s="313"/>
      <c r="O43" s="313"/>
      <c r="P43" s="313"/>
      <c r="Q43" s="313"/>
      <c r="R43" s="313"/>
      <c r="S43" s="313"/>
      <c r="T43" s="313"/>
      <c r="U43" s="313"/>
    </row>
    <row r="44" spans="2:21" ht="69.75" customHeight="1" x14ac:dyDescent="0.3">
      <c r="B44" s="307"/>
      <c r="C44" s="307"/>
      <c r="D44" s="307"/>
      <c r="E44" s="307"/>
      <c r="F44" s="307"/>
      <c r="G44" s="307"/>
      <c r="H44" s="307"/>
      <c r="I44" s="307"/>
      <c r="J44" s="307"/>
      <c r="K44" s="307"/>
      <c r="L44" s="307"/>
      <c r="M44" s="307"/>
      <c r="N44" s="307"/>
      <c r="O44" s="307"/>
      <c r="P44" s="307"/>
      <c r="Q44" s="307"/>
      <c r="R44" s="307"/>
      <c r="S44" s="307"/>
      <c r="T44" s="307"/>
      <c r="U44" s="307"/>
    </row>
    <row r="45" spans="2:21" ht="60" customHeight="1" x14ac:dyDescent="0.3">
      <c r="B45" s="307"/>
      <c r="C45" s="307"/>
      <c r="D45" s="307"/>
      <c r="E45" s="307"/>
      <c r="F45" s="307"/>
      <c r="G45" s="307"/>
      <c r="H45" s="307"/>
      <c r="I45" s="307"/>
      <c r="J45" s="307"/>
      <c r="K45" s="307"/>
      <c r="L45" s="307"/>
      <c r="M45" s="307"/>
      <c r="N45" s="307"/>
      <c r="O45" s="307"/>
      <c r="P45" s="307"/>
      <c r="Q45" s="307"/>
      <c r="R45" s="307"/>
      <c r="S45" s="307"/>
      <c r="T45" s="307"/>
      <c r="U45" s="307"/>
    </row>
    <row r="46" spans="2:21" ht="59.25" customHeight="1" x14ac:dyDescent="0.3">
      <c r="B46" s="307"/>
      <c r="C46" s="307"/>
      <c r="D46" s="307"/>
      <c r="E46" s="307"/>
      <c r="F46" s="307"/>
      <c r="G46" s="307"/>
      <c r="H46" s="307"/>
      <c r="I46" s="307"/>
      <c r="J46" s="307"/>
      <c r="K46" s="307"/>
      <c r="L46" s="307"/>
      <c r="M46" s="307"/>
      <c r="N46" s="307"/>
      <c r="O46" s="307"/>
      <c r="P46" s="307"/>
      <c r="Q46" s="307"/>
      <c r="R46" s="307"/>
      <c r="S46" s="307"/>
      <c r="T46" s="307"/>
      <c r="U46" s="30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B13" zoomScale="70" zoomScaleNormal="70" workbookViewId="0">
      <selection activeCell="B2" sqref="B2:F10"/>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10" t="s">
        <v>137</v>
      </c>
      <c r="C2" s="317" t="s">
        <v>176</v>
      </c>
      <c r="D2" s="317"/>
      <c r="E2" s="317"/>
      <c r="F2" s="317"/>
      <c r="G2" s="2"/>
      <c r="H2" s="318" t="s">
        <v>177</v>
      </c>
      <c r="I2" s="318"/>
      <c r="J2" s="318"/>
      <c r="K2" s="318"/>
      <c r="L2" s="2"/>
      <c r="M2" s="312" t="s">
        <v>178</v>
      </c>
      <c r="N2" s="312"/>
      <c r="O2" s="312"/>
      <c r="P2" s="312"/>
      <c r="Q2" s="55"/>
      <c r="R2" s="319" t="s">
        <v>179</v>
      </c>
      <c r="S2" s="319"/>
      <c r="T2" s="319"/>
      <c r="U2" s="319"/>
      <c r="V2" s="314"/>
    </row>
    <row r="3" spans="2:22" ht="24.75" customHeight="1" thickBot="1" x14ac:dyDescent="0.35">
      <c r="B3" s="311"/>
      <c r="C3" s="3">
        <v>1</v>
      </c>
      <c r="D3" s="3">
        <v>2</v>
      </c>
      <c r="E3" s="4">
        <v>3</v>
      </c>
      <c r="F3" s="5">
        <v>4</v>
      </c>
      <c r="G3" s="308"/>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09"/>
      <c r="H4" s="17" t="e">
        <f>Autoevaluación!S84/SUM(Autoevaluación!S84:S87)</f>
        <v>#DIV/0!</v>
      </c>
      <c r="I4" s="7" t="e">
        <f>Autoevaluación!S85/SUM(Autoevaluación!S84:S87)</f>
        <v>#DIV/0!</v>
      </c>
      <c r="J4" s="7" t="e">
        <f>Autoevaluación!S86/SUM(Autoevaluación!S84:S87)</f>
        <v>#DIV/0!</v>
      </c>
      <c r="K4" s="7" t="e">
        <f>Autoevaluación!S87/SUM(Autoevaluación!S84:S87)</f>
        <v>#DIV/0!</v>
      </c>
      <c r="L4" s="316"/>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v>
      </c>
      <c r="E5" s="7">
        <f>Autoevaluación!R91/SUM(Autoevaluación!R89:R92)</f>
        <v>0.2857142857142857</v>
      </c>
      <c r="F5" s="7">
        <f>Autoevaluación!R92/SUM(Autoevaluación!R89:R92)</f>
        <v>0.7142857142857143</v>
      </c>
      <c r="G5" s="309"/>
      <c r="H5" s="17" t="e">
        <f>Autoevaluación!S89/SUM(Autoevaluación!S89:S92)</f>
        <v>#DIV/0!</v>
      </c>
      <c r="I5" s="7" t="e">
        <f>Autoevaluación!S90/SUM(Autoevaluación!S89:S92)</f>
        <v>#DIV/0!</v>
      </c>
      <c r="J5" s="7" t="e">
        <f>Autoevaluación!S91/SUM(Autoevaluación!S89:Q92Q13:V16)</f>
        <v>#NAME?</v>
      </c>
      <c r="K5" s="7" t="e">
        <f>Autoevaluación!S92/SUM(Autoevaluación!S89:S92)</f>
        <v>#DIV/0!</v>
      </c>
      <c r="L5" s="316"/>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1</v>
      </c>
      <c r="E6" s="7">
        <f>Autoevaluación!R100/SUM(Autoevaluación!R98:R101)</f>
        <v>0</v>
      </c>
      <c r="F6" s="7">
        <f>Autoevaluación!R101/SUM(Autoevaluación!R98:R101)</f>
        <v>0</v>
      </c>
      <c r="G6" s="309"/>
      <c r="H6" s="17" t="e">
        <f>Autoevaluación!S98/SUM(Autoevaluación!S98:S101)</f>
        <v>#DIV/0!</v>
      </c>
      <c r="I6" s="7" t="e">
        <f>Autoevaluación!S99/SUM(Autoevaluación!S98:S101)</f>
        <v>#DIV/0!</v>
      </c>
      <c r="J6" s="7" t="e">
        <f>Autoevaluación!S100/SUM(Autoevaluación!S98:S101)</f>
        <v>#DIV/0!</v>
      </c>
      <c r="K6" s="7" t="e">
        <f>Autoevaluación!S10/SUM(Autoevaluación!S98:S101)</f>
        <v>#DIV/0!</v>
      </c>
      <c r="L6" s="316"/>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0.4</v>
      </c>
      <c r="E7" s="7">
        <f>Autoevaluación!R104/SUM(Autoevaluación!R102:R105)</f>
        <v>0.3</v>
      </c>
      <c r="F7" s="7">
        <f>Autoevaluación!R105/SUM(Autoevaluación!R102:R105)</f>
        <v>0.3</v>
      </c>
      <c r="G7" s="309"/>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31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0</v>
      </c>
      <c r="F8" s="7">
        <f>Autoevaluación!R117/SUM(Autoevaluación!R114:R117)</f>
        <v>1</v>
      </c>
      <c r="G8" s="309"/>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1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09"/>
      <c r="H9" s="7"/>
      <c r="I9" s="7"/>
      <c r="J9" s="7"/>
      <c r="K9" s="7"/>
      <c r="L9" s="316"/>
      <c r="M9" s="7"/>
      <c r="N9" s="7"/>
      <c r="O9" s="7"/>
      <c r="P9" s="7"/>
      <c r="Q9" s="53"/>
      <c r="R9" s="7"/>
      <c r="S9" s="7"/>
      <c r="T9" s="7"/>
      <c r="U9" s="7"/>
    </row>
    <row r="10" spans="2:22" ht="42" customHeight="1" x14ac:dyDescent="0.3">
      <c r="B10" s="15" t="s">
        <v>138</v>
      </c>
      <c r="C10" s="12">
        <f>AVERAGE(C4:C9)</f>
        <v>0</v>
      </c>
      <c r="D10" s="12">
        <f>AVERAGE(D4:D9)</f>
        <v>0.27999999999999997</v>
      </c>
      <c r="E10" s="12">
        <f>AVERAGE(E4:E9)</f>
        <v>0.18380952380952381</v>
      </c>
      <c r="F10" s="12">
        <f>AVERAGE(F4:F9)</f>
        <v>0.53619047619047622</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7" t="s">
        <v>176</v>
      </c>
      <c r="C12" s="317"/>
      <c r="D12" s="317"/>
      <c r="E12" s="317"/>
      <c r="F12" s="317"/>
      <c r="G12" s="317"/>
      <c r="H12" s="317"/>
      <c r="I12" s="317"/>
      <c r="J12" s="317"/>
      <c r="K12" s="317"/>
      <c r="L12" s="317"/>
      <c r="M12" s="317"/>
      <c r="N12" s="317"/>
      <c r="O12" s="317"/>
      <c r="P12" s="317"/>
      <c r="Q12" s="317"/>
      <c r="R12" s="317"/>
      <c r="S12" s="317"/>
      <c r="T12" s="317"/>
      <c r="U12" s="317"/>
    </row>
    <row r="13" spans="2:22" ht="24.9" customHeight="1" x14ac:dyDescent="0.3">
      <c r="B13" s="320" t="s">
        <v>28</v>
      </c>
      <c r="C13" s="320"/>
      <c r="D13" s="320"/>
      <c r="E13" s="320"/>
      <c r="F13" s="320"/>
      <c r="G13" s="320"/>
      <c r="H13" s="320"/>
      <c r="I13" s="320"/>
      <c r="J13" s="320"/>
      <c r="K13" s="320"/>
      <c r="L13" s="320"/>
      <c r="M13" s="320"/>
      <c r="N13" s="320"/>
      <c r="O13" s="320"/>
      <c r="P13" s="320"/>
      <c r="Q13" s="320"/>
      <c r="R13" s="320"/>
      <c r="S13" s="320"/>
      <c r="T13" s="320"/>
      <c r="U13" s="320"/>
    </row>
    <row r="14" spans="2:22" ht="60" customHeight="1" x14ac:dyDescent="0.3">
      <c r="B14" s="296" t="s">
        <v>393</v>
      </c>
      <c r="C14" s="296"/>
      <c r="D14" s="296"/>
      <c r="E14" s="296"/>
      <c r="F14" s="296"/>
      <c r="G14" s="296"/>
      <c r="H14" s="296"/>
      <c r="I14" s="296"/>
      <c r="J14" s="296"/>
      <c r="K14" s="296"/>
      <c r="L14" s="296"/>
      <c r="M14" s="296"/>
      <c r="N14" s="296"/>
      <c r="O14" s="296"/>
      <c r="P14" s="296"/>
      <c r="Q14" s="296"/>
      <c r="R14" s="296"/>
      <c r="S14" s="296"/>
      <c r="T14" s="296"/>
      <c r="U14" s="296"/>
    </row>
    <row r="15" spans="2:22" ht="60" customHeight="1" x14ac:dyDescent="0.3">
      <c r="B15" s="296" t="s">
        <v>398</v>
      </c>
      <c r="C15" s="296"/>
      <c r="D15" s="296"/>
      <c r="E15" s="296"/>
      <c r="F15" s="296"/>
      <c r="G15" s="296"/>
      <c r="H15" s="296"/>
      <c r="I15" s="296"/>
      <c r="J15" s="296"/>
      <c r="K15" s="296"/>
      <c r="L15" s="296"/>
      <c r="M15" s="296"/>
      <c r="N15" s="296"/>
      <c r="O15" s="296"/>
      <c r="P15" s="296"/>
      <c r="Q15" s="296"/>
      <c r="R15" s="296"/>
      <c r="S15" s="296"/>
      <c r="T15" s="296"/>
      <c r="U15" s="296"/>
    </row>
    <row r="16" spans="2:22" s="14" customFormat="1" ht="24.9" customHeight="1" x14ac:dyDescent="0.3">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x14ac:dyDescent="0.3">
      <c r="B17" s="296" t="s">
        <v>403</v>
      </c>
      <c r="C17" s="296"/>
      <c r="D17" s="296"/>
      <c r="E17" s="296"/>
      <c r="F17" s="296"/>
      <c r="G17" s="296"/>
      <c r="H17" s="296"/>
      <c r="I17" s="296"/>
      <c r="J17" s="296"/>
      <c r="K17" s="296"/>
      <c r="L17" s="296"/>
      <c r="M17" s="296"/>
      <c r="N17" s="296"/>
      <c r="O17" s="296"/>
      <c r="P17" s="296"/>
      <c r="Q17" s="296"/>
      <c r="R17" s="296"/>
      <c r="S17" s="296"/>
      <c r="T17" s="296"/>
      <c r="U17" s="296"/>
    </row>
    <row r="18" spans="2:21" ht="60" customHeight="1" x14ac:dyDescent="0.3">
      <c r="B18" s="296" t="s">
        <v>395</v>
      </c>
      <c r="C18" s="296"/>
      <c r="D18" s="296"/>
      <c r="E18" s="296"/>
      <c r="F18" s="296"/>
      <c r="G18" s="296"/>
      <c r="H18" s="296"/>
      <c r="I18" s="296"/>
      <c r="J18" s="296"/>
      <c r="K18" s="296"/>
      <c r="L18" s="296"/>
      <c r="M18" s="296"/>
      <c r="N18" s="296"/>
      <c r="O18" s="296"/>
      <c r="P18" s="296"/>
      <c r="Q18" s="296"/>
      <c r="R18" s="296"/>
      <c r="S18" s="296"/>
      <c r="T18" s="296"/>
      <c r="U18" s="296"/>
    </row>
    <row r="19" spans="2:21" ht="60" customHeight="1" x14ac:dyDescent="0.3">
      <c r="B19" s="296"/>
      <c r="C19" s="296"/>
      <c r="D19" s="296"/>
      <c r="E19" s="296"/>
      <c r="F19" s="296"/>
      <c r="G19" s="296"/>
      <c r="H19" s="296"/>
      <c r="I19" s="296"/>
      <c r="J19" s="296"/>
      <c r="K19" s="296"/>
      <c r="L19" s="296"/>
      <c r="M19" s="296"/>
      <c r="N19" s="296"/>
      <c r="O19" s="296"/>
      <c r="P19" s="296"/>
      <c r="Q19" s="296"/>
      <c r="R19" s="296"/>
      <c r="S19" s="296"/>
      <c r="T19" s="296"/>
      <c r="U19" s="29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1" t="s">
        <v>177</v>
      </c>
      <c r="C21" s="321"/>
      <c r="D21" s="321"/>
      <c r="E21" s="321"/>
      <c r="F21" s="321"/>
      <c r="G21" s="321"/>
      <c r="H21" s="321"/>
      <c r="I21" s="321"/>
      <c r="J21" s="321"/>
      <c r="K21" s="321"/>
      <c r="L21" s="321"/>
      <c r="M21" s="321"/>
      <c r="N21" s="321"/>
      <c r="O21" s="321"/>
      <c r="P21" s="321"/>
      <c r="Q21" s="321"/>
      <c r="R21" s="321"/>
      <c r="S21" s="321"/>
      <c r="T21" s="321"/>
      <c r="U21" s="321"/>
    </row>
    <row r="22" spans="2:21" ht="24.9" customHeight="1" x14ac:dyDescent="0.3">
      <c r="B22" s="324" t="s">
        <v>28</v>
      </c>
      <c r="C22" s="325"/>
      <c r="D22" s="325"/>
      <c r="E22" s="325"/>
      <c r="F22" s="325"/>
      <c r="G22" s="325"/>
      <c r="H22" s="325"/>
      <c r="I22" s="325"/>
      <c r="J22" s="325"/>
      <c r="K22" s="325"/>
      <c r="L22" s="325"/>
      <c r="M22" s="325"/>
      <c r="N22" s="325"/>
      <c r="O22" s="325"/>
      <c r="P22" s="325"/>
      <c r="Q22" s="325"/>
      <c r="R22" s="325"/>
      <c r="S22" s="325"/>
      <c r="T22" s="325"/>
      <c r="U22" s="325"/>
    </row>
    <row r="23" spans="2:21" ht="60" customHeight="1" x14ac:dyDescent="0.3">
      <c r="B23" s="296"/>
      <c r="C23" s="296"/>
      <c r="D23" s="296"/>
      <c r="E23" s="296"/>
      <c r="F23" s="296"/>
      <c r="G23" s="296"/>
      <c r="H23" s="296"/>
      <c r="I23" s="296"/>
      <c r="J23" s="296"/>
      <c r="K23" s="296"/>
      <c r="L23" s="296"/>
      <c r="M23" s="296"/>
      <c r="N23" s="296"/>
      <c r="O23" s="296"/>
      <c r="P23" s="296"/>
      <c r="Q23" s="296"/>
      <c r="R23" s="296"/>
      <c r="S23" s="296"/>
      <c r="T23" s="296"/>
      <c r="U23" s="296"/>
    </row>
    <row r="24" spans="2:21" ht="60" customHeight="1" x14ac:dyDescent="0.3">
      <c r="B24" s="296"/>
      <c r="C24" s="296"/>
      <c r="D24" s="296"/>
      <c r="E24" s="296"/>
      <c r="F24" s="296"/>
      <c r="G24" s="296"/>
      <c r="H24" s="296"/>
      <c r="I24" s="296"/>
      <c r="J24" s="296"/>
      <c r="K24" s="296"/>
      <c r="L24" s="296"/>
      <c r="M24" s="296"/>
      <c r="N24" s="296"/>
      <c r="O24" s="296"/>
      <c r="P24" s="296"/>
      <c r="Q24" s="296"/>
      <c r="R24" s="296"/>
      <c r="S24" s="296"/>
      <c r="T24" s="296"/>
      <c r="U24" s="296"/>
    </row>
    <row r="25" spans="2:21" s="14" customFormat="1" ht="24.9" customHeight="1" x14ac:dyDescent="0.3">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x14ac:dyDescent="0.3">
      <c r="B26" s="296"/>
      <c r="C26" s="296"/>
      <c r="D26" s="296"/>
      <c r="E26" s="296"/>
      <c r="F26" s="296"/>
      <c r="G26" s="296"/>
      <c r="H26" s="296"/>
      <c r="I26" s="296"/>
      <c r="J26" s="296"/>
      <c r="K26" s="296"/>
      <c r="L26" s="296"/>
      <c r="M26" s="296"/>
      <c r="N26" s="296"/>
      <c r="O26" s="296"/>
      <c r="P26" s="296"/>
      <c r="Q26" s="296"/>
      <c r="R26" s="296"/>
      <c r="S26" s="296"/>
      <c r="T26" s="296"/>
      <c r="U26" s="296"/>
    </row>
    <row r="27" spans="2:21" ht="60" customHeight="1" x14ac:dyDescent="0.3">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x14ac:dyDescent="0.3">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3" t="s">
        <v>178</v>
      </c>
      <c r="C30" s="323"/>
      <c r="D30" s="323"/>
      <c r="E30" s="323"/>
      <c r="F30" s="323"/>
      <c r="G30" s="323"/>
      <c r="H30" s="323"/>
      <c r="I30" s="323"/>
      <c r="J30" s="323"/>
      <c r="K30" s="323"/>
      <c r="L30" s="323"/>
      <c r="M30" s="323"/>
      <c r="N30" s="323"/>
      <c r="O30" s="323"/>
      <c r="P30" s="323"/>
      <c r="Q30" s="323"/>
      <c r="R30" s="323"/>
      <c r="S30" s="323"/>
      <c r="T30" s="323"/>
      <c r="U30" s="323"/>
    </row>
    <row r="31" spans="2:21" ht="24.9" customHeight="1" x14ac:dyDescent="0.3">
      <c r="B31" s="322"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3">
      <c r="B32" s="296"/>
      <c r="C32" s="296"/>
      <c r="D32" s="296"/>
      <c r="E32" s="296"/>
      <c r="F32" s="296"/>
      <c r="G32" s="296"/>
      <c r="H32" s="296"/>
      <c r="I32" s="296"/>
      <c r="J32" s="296"/>
      <c r="K32" s="296"/>
      <c r="L32" s="296"/>
      <c r="M32" s="296"/>
      <c r="N32" s="296"/>
      <c r="O32" s="296"/>
      <c r="P32" s="296"/>
      <c r="Q32" s="296"/>
      <c r="R32" s="296"/>
      <c r="S32" s="296"/>
      <c r="T32" s="296"/>
      <c r="U32" s="296"/>
    </row>
    <row r="33" spans="2:21" ht="60" customHeight="1" x14ac:dyDescent="0.3">
      <c r="B33" s="296"/>
      <c r="C33" s="296"/>
      <c r="D33" s="296"/>
      <c r="E33" s="296"/>
      <c r="F33" s="296"/>
      <c r="G33" s="296"/>
      <c r="H33" s="296"/>
      <c r="I33" s="296"/>
      <c r="J33" s="296"/>
      <c r="K33" s="296"/>
      <c r="L33" s="296"/>
      <c r="M33" s="296"/>
      <c r="N33" s="296"/>
      <c r="O33" s="296"/>
      <c r="P33" s="296"/>
      <c r="Q33" s="296"/>
      <c r="R33" s="296"/>
      <c r="S33" s="296"/>
      <c r="T33" s="296"/>
      <c r="U33" s="296"/>
    </row>
    <row r="34" spans="2:21" s="14" customFormat="1" ht="24.9" customHeight="1" x14ac:dyDescent="0.3">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x14ac:dyDescent="0.3">
      <c r="B35" s="296"/>
      <c r="C35" s="296"/>
      <c r="D35" s="296"/>
      <c r="E35" s="296"/>
      <c r="F35" s="296"/>
      <c r="G35" s="296"/>
      <c r="H35" s="296"/>
      <c r="I35" s="296"/>
      <c r="J35" s="296"/>
      <c r="K35" s="296"/>
      <c r="L35" s="296"/>
      <c r="M35" s="296"/>
      <c r="N35" s="296"/>
      <c r="O35" s="296"/>
      <c r="P35" s="296"/>
      <c r="Q35" s="296"/>
      <c r="R35" s="296"/>
      <c r="S35" s="296"/>
      <c r="T35" s="296"/>
      <c r="U35" s="296"/>
    </row>
    <row r="36" spans="2:21" ht="60" customHeight="1" x14ac:dyDescent="0.3">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x14ac:dyDescent="0.3">
      <c r="B37" s="296"/>
      <c r="C37" s="296"/>
      <c r="D37" s="296"/>
      <c r="E37" s="296"/>
      <c r="F37" s="296"/>
      <c r="G37" s="296"/>
      <c r="H37" s="296"/>
      <c r="I37" s="296"/>
      <c r="J37" s="296"/>
      <c r="K37" s="296"/>
      <c r="L37" s="296"/>
      <c r="M37" s="296"/>
      <c r="N37" s="296"/>
      <c r="O37" s="296"/>
      <c r="P37" s="296"/>
      <c r="Q37" s="296"/>
      <c r="R37" s="296"/>
      <c r="S37" s="296"/>
      <c r="T37" s="296"/>
      <c r="U37" s="296"/>
    </row>
    <row r="39" spans="2:21" x14ac:dyDescent="0.3">
      <c r="B39" s="319" t="s">
        <v>179</v>
      </c>
      <c r="C39" s="319"/>
      <c r="D39" s="319"/>
      <c r="E39" s="319"/>
      <c r="F39" s="319"/>
      <c r="G39" s="319"/>
      <c r="H39" s="319"/>
      <c r="I39" s="319"/>
      <c r="J39" s="319"/>
      <c r="K39" s="319"/>
      <c r="L39" s="319"/>
      <c r="M39" s="319"/>
      <c r="N39" s="319"/>
      <c r="O39" s="319"/>
      <c r="P39" s="319"/>
      <c r="Q39" s="319"/>
      <c r="R39" s="319"/>
      <c r="S39" s="319"/>
      <c r="T39" s="319"/>
      <c r="U39" s="319"/>
    </row>
    <row r="40" spans="2:21" ht="19.8" x14ac:dyDescent="0.3">
      <c r="B40" s="322" t="s">
        <v>28</v>
      </c>
      <c r="C40" s="322"/>
      <c r="D40" s="322"/>
      <c r="E40" s="322"/>
      <c r="F40" s="322"/>
      <c r="G40" s="322"/>
      <c r="H40" s="322"/>
      <c r="I40" s="322"/>
      <c r="J40" s="322"/>
      <c r="K40" s="322"/>
      <c r="L40" s="322"/>
      <c r="M40" s="322"/>
      <c r="N40" s="322"/>
      <c r="O40" s="322"/>
      <c r="P40" s="322"/>
      <c r="Q40" s="322"/>
      <c r="R40" s="322"/>
      <c r="S40" s="322"/>
      <c r="T40" s="322"/>
      <c r="U40" s="322"/>
    </row>
    <row r="41" spans="2:21" ht="50.25" customHeight="1" x14ac:dyDescent="0.3">
      <c r="B41" s="296"/>
      <c r="C41" s="296"/>
      <c r="D41" s="296"/>
      <c r="E41" s="296"/>
      <c r="F41" s="296"/>
      <c r="G41" s="296"/>
      <c r="H41" s="296"/>
      <c r="I41" s="296"/>
      <c r="J41" s="296"/>
      <c r="K41" s="296"/>
      <c r="L41" s="296"/>
      <c r="M41" s="296"/>
      <c r="N41" s="296"/>
      <c r="O41" s="296"/>
      <c r="P41" s="296"/>
      <c r="Q41" s="296"/>
      <c r="R41" s="296"/>
      <c r="S41" s="296"/>
      <c r="T41" s="296"/>
      <c r="U41" s="296"/>
    </row>
    <row r="42" spans="2:21" ht="51.75" customHeight="1" x14ac:dyDescent="0.3">
      <c r="B42" s="296"/>
      <c r="C42" s="296"/>
      <c r="D42" s="296"/>
      <c r="E42" s="296"/>
      <c r="F42" s="296"/>
      <c r="G42" s="296"/>
      <c r="H42" s="296"/>
      <c r="I42" s="296"/>
      <c r="J42" s="296"/>
      <c r="K42" s="296"/>
      <c r="L42" s="296"/>
      <c r="M42" s="296"/>
      <c r="N42" s="296"/>
      <c r="O42" s="296"/>
      <c r="P42" s="296"/>
      <c r="Q42" s="296"/>
      <c r="R42" s="296"/>
      <c r="S42" s="296"/>
      <c r="T42" s="296"/>
      <c r="U42" s="296"/>
    </row>
    <row r="43" spans="2:21" ht="19.8" x14ac:dyDescent="0.3">
      <c r="B43" s="313" t="s">
        <v>123</v>
      </c>
      <c r="C43" s="313"/>
      <c r="D43" s="313"/>
      <c r="E43" s="313"/>
      <c r="F43" s="313"/>
      <c r="G43" s="313"/>
      <c r="H43" s="313"/>
      <c r="I43" s="313"/>
      <c r="J43" s="313"/>
      <c r="K43" s="313"/>
      <c r="L43" s="313"/>
      <c r="M43" s="313"/>
      <c r="N43" s="313"/>
      <c r="O43" s="313"/>
      <c r="P43" s="313"/>
      <c r="Q43" s="313"/>
      <c r="R43" s="313"/>
      <c r="S43" s="313"/>
      <c r="T43" s="313"/>
      <c r="U43" s="313"/>
    </row>
    <row r="44" spans="2:21" ht="45" customHeight="1" x14ac:dyDescent="0.3">
      <c r="B44" s="296"/>
      <c r="C44" s="296"/>
      <c r="D44" s="296"/>
      <c r="E44" s="296"/>
      <c r="F44" s="296"/>
      <c r="G44" s="296"/>
      <c r="H44" s="296"/>
      <c r="I44" s="296"/>
      <c r="J44" s="296"/>
      <c r="K44" s="296"/>
      <c r="L44" s="296"/>
      <c r="M44" s="296"/>
      <c r="N44" s="296"/>
      <c r="O44" s="296"/>
      <c r="P44" s="296"/>
      <c r="Q44" s="296"/>
      <c r="R44" s="296"/>
      <c r="S44" s="296"/>
      <c r="T44" s="296"/>
      <c r="U44" s="296"/>
    </row>
    <row r="45" spans="2:21" ht="52.5" customHeight="1" x14ac:dyDescent="0.3">
      <c r="B45" s="296"/>
      <c r="C45" s="296"/>
      <c r="D45" s="296"/>
      <c r="E45" s="296"/>
      <c r="F45" s="296"/>
      <c r="G45" s="296"/>
      <c r="H45" s="296"/>
      <c r="I45" s="296"/>
      <c r="J45" s="296"/>
      <c r="K45" s="296"/>
      <c r="L45" s="296"/>
      <c r="M45" s="296"/>
      <c r="N45" s="296"/>
      <c r="O45" s="296"/>
      <c r="P45" s="296"/>
      <c r="Q45" s="296"/>
      <c r="R45" s="296"/>
      <c r="S45" s="296"/>
      <c r="T45" s="296"/>
      <c r="U45" s="296"/>
    </row>
    <row r="46" spans="2:21" ht="55.5" customHeight="1" x14ac:dyDescent="0.3">
      <c r="B46" s="296"/>
      <c r="C46" s="296"/>
      <c r="D46" s="296"/>
      <c r="E46" s="296"/>
      <c r="F46" s="296"/>
      <c r="G46" s="296"/>
      <c r="H46" s="296"/>
      <c r="I46" s="296"/>
      <c r="J46" s="296"/>
      <c r="K46" s="296"/>
      <c r="L46" s="296"/>
      <c r="M46" s="296"/>
      <c r="N46" s="296"/>
      <c r="O46" s="296"/>
      <c r="P46" s="296"/>
      <c r="Q46" s="296"/>
      <c r="R46" s="296"/>
      <c r="S46" s="296"/>
      <c r="T46" s="296"/>
      <c r="U46" s="29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6" zoomScale="70" zoomScaleNormal="70" workbookViewId="0">
      <selection activeCell="B15" sqref="B15:U1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10" t="s">
        <v>24</v>
      </c>
      <c r="C2" s="317" t="s">
        <v>176</v>
      </c>
      <c r="D2" s="317"/>
      <c r="E2" s="317"/>
      <c r="F2" s="317"/>
      <c r="G2" s="2"/>
      <c r="H2" s="318" t="s">
        <v>177</v>
      </c>
      <c r="I2" s="318"/>
      <c r="J2" s="318"/>
      <c r="K2" s="318"/>
      <c r="L2" s="2"/>
      <c r="M2" s="312" t="s">
        <v>178</v>
      </c>
      <c r="N2" s="312"/>
      <c r="O2" s="312"/>
      <c r="P2" s="312"/>
      <c r="Q2" s="55"/>
      <c r="R2" s="319" t="s">
        <v>179</v>
      </c>
      <c r="S2" s="319"/>
      <c r="T2" s="319"/>
      <c r="U2" s="319"/>
      <c r="V2" s="314"/>
    </row>
    <row r="3" spans="2:22" ht="24.75" customHeight="1" thickBot="1" x14ac:dyDescent="0.35">
      <c r="B3" s="311"/>
      <c r="C3" s="3">
        <v>1</v>
      </c>
      <c r="D3" s="3">
        <v>2</v>
      </c>
      <c r="E3" s="4">
        <v>3</v>
      </c>
      <c r="F3" s="5">
        <v>4</v>
      </c>
      <c r="G3" s="308"/>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40" t="s">
        <v>5</v>
      </c>
      <c r="C4" s="36">
        <f>Autoevaluación!R122/SUM(Autoevaluación!R122:R125)</f>
        <v>0</v>
      </c>
      <c r="D4" s="7">
        <f>Autoevaluación!R123/SUM(Autoevaluación!R122:R125)</f>
        <v>0.25</v>
      </c>
      <c r="E4" s="7">
        <f>Autoevaluación!R124/SUM(Autoevaluación!R122:R125)</f>
        <v>0.75</v>
      </c>
      <c r="F4" s="7">
        <f>Autoevaluación!R125/SUM(Autoevaluación!R122:R125)</f>
        <v>0</v>
      </c>
      <c r="G4" s="309"/>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31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09"/>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31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09"/>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31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309"/>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31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09"/>
      <c r="H8" s="7"/>
      <c r="I8" s="7"/>
      <c r="J8" s="7"/>
      <c r="K8" s="7"/>
      <c r="L8" s="316"/>
      <c r="M8" s="7"/>
      <c r="N8" s="7"/>
      <c r="O8" s="7"/>
      <c r="P8" s="7"/>
      <c r="Q8" s="53"/>
      <c r="R8" s="7"/>
      <c r="S8" s="7"/>
      <c r="T8" s="7"/>
      <c r="U8" s="7"/>
    </row>
    <row r="9" spans="2:22" ht="38.1" customHeight="1" x14ac:dyDescent="0.3">
      <c r="B9" s="6"/>
      <c r="C9" s="7"/>
      <c r="D9" s="7"/>
      <c r="E9" s="7"/>
      <c r="F9" s="7"/>
      <c r="G9" s="309"/>
      <c r="H9" s="7"/>
      <c r="I9" s="7"/>
      <c r="J9" s="7"/>
      <c r="K9" s="7"/>
      <c r="L9" s="316"/>
      <c r="M9" s="7"/>
      <c r="N9" s="7"/>
      <c r="O9" s="7"/>
      <c r="P9" s="7"/>
      <c r="Q9" s="53"/>
      <c r="R9" s="7"/>
      <c r="S9" s="7"/>
      <c r="T9" s="7"/>
      <c r="U9" s="7"/>
    </row>
    <row r="10" spans="2:22" ht="42" customHeight="1" x14ac:dyDescent="0.3">
      <c r="B10" s="15" t="s">
        <v>139</v>
      </c>
      <c r="C10" s="12">
        <f>AVERAGE(C4:C9)</f>
        <v>0</v>
      </c>
      <c r="D10" s="12">
        <f>AVERAGE(D4:D9)</f>
        <v>0.35416666666666663</v>
      </c>
      <c r="E10" s="12">
        <f>AVERAGE(E4:E9)</f>
        <v>0.64583333333333337</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7" t="s">
        <v>176</v>
      </c>
      <c r="C12" s="317"/>
      <c r="D12" s="317"/>
      <c r="E12" s="317"/>
      <c r="F12" s="317"/>
      <c r="G12" s="317"/>
      <c r="H12" s="317"/>
      <c r="I12" s="317"/>
      <c r="J12" s="317"/>
      <c r="K12" s="317"/>
      <c r="L12" s="317"/>
      <c r="M12" s="317"/>
      <c r="N12" s="317"/>
      <c r="O12" s="317"/>
      <c r="P12" s="317"/>
      <c r="Q12" s="317"/>
      <c r="R12" s="317"/>
      <c r="S12" s="317"/>
      <c r="T12" s="317"/>
      <c r="U12" s="317"/>
    </row>
    <row r="13" spans="2:22" ht="24.9" customHeight="1" x14ac:dyDescent="0.3">
      <c r="B13" s="320" t="s">
        <v>28</v>
      </c>
      <c r="C13" s="320"/>
      <c r="D13" s="320"/>
      <c r="E13" s="320"/>
      <c r="F13" s="320"/>
      <c r="G13" s="320"/>
      <c r="H13" s="320"/>
      <c r="I13" s="320"/>
      <c r="J13" s="320"/>
      <c r="K13" s="320"/>
      <c r="L13" s="320"/>
      <c r="M13" s="320"/>
      <c r="N13" s="320"/>
      <c r="O13" s="320"/>
      <c r="P13" s="320"/>
      <c r="Q13" s="320"/>
      <c r="R13" s="320"/>
      <c r="S13" s="320"/>
      <c r="T13" s="320"/>
      <c r="U13" s="320"/>
    </row>
    <row r="14" spans="2:22" ht="60" customHeight="1" x14ac:dyDescent="0.3">
      <c r="B14" s="296" t="s">
        <v>404</v>
      </c>
      <c r="C14" s="296"/>
      <c r="D14" s="296"/>
      <c r="E14" s="296"/>
      <c r="F14" s="296"/>
      <c r="G14" s="296"/>
      <c r="H14" s="296"/>
      <c r="I14" s="296"/>
      <c r="J14" s="296"/>
      <c r="K14" s="296"/>
      <c r="L14" s="296"/>
      <c r="M14" s="296"/>
      <c r="N14" s="296"/>
      <c r="O14" s="296"/>
      <c r="P14" s="296"/>
      <c r="Q14" s="296"/>
      <c r="R14" s="296"/>
      <c r="S14" s="296"/>
      <c r="T14" s="296"/>
      <c r="U14" s="296"/>
    </row>
    <row r="15" spans="2:22" ht="60" customHeight="1" x14ac:dyDescent="0.3">
      <c r="B15" s="296" t="s">
        <v>406</v>
      </c>
      <c r="C15" s="296"/>
      <c r="D15" s="296"/>
      <c r="E15" s="296"/>
      <c r="F15" s="296"/>
      <c r="G15" s="296"/>
      <c r="H15" s="296"/>
      <c r="I15" s="296"/>
      <c r="J15" s="296"/>
      <c r="K15" s="296"/>
      <c r="L15" s="296"/>
      <c r="M15" s="296"/>
      <c r="N15" s="296"/>
      <c r="O15" s="296"/>
      <c r="P15" s="296"/>
      <c r="Q15" s="296"/>
      <c r="R15" s="296"/>
      <c r="S15" s="296"/>
      <c r="T15" s="296"/>
      <c r="U15" s="296"/>
    </row>
    <row r="16" spans="2:22" s="14" customFormat="1" ht="24.9" customHeight="1" x14ac:dyDescent="0.3">
      <c r="B16" s="313" t="s">
        <v>123</v>
      </c>
      <c r="C16" s="313"/>
      <c r="D16" s="313"/>
      <c r="E16" s="313"/>
      <c r="F16" s="313"/>
      <c r="G16" s="313"/>
      <c r="H16" s="313"/>
      <c r="I16" s="313"/>
      <c r="J16" s="313"/>
      <c r="K16" s="313"/>
      <c r="L16" s="313"/>
      <c r="M16" s="313"/>
      <c r="N16" s="313"/>
      <c r="O16" s="313"/>
      <c r="P16" s="313"/>
      <c r="Q16" s="313"/>
      <c r="R16" s="313"/>
      <c r="S16" s="313"/>
      <c r="T16" s="313"/>
      <c r="U16" s="313"/>
    </row>
    <row r="17" spans="2:21" ht="60" customHeight="1" x14ac:dyDescent="0.3">
      <c r="B17" s="296" t="s">
        <v>405</v>
      </c>
      <c r="C17" s="296"/>
      <c r="D17" s="296"/>
      <c r="E17" s="296"/>
      <c r="F17" s="296"/>
      <c r="G17" s="296"/>
      <c r="H17" s="296"/>
      <c r="I17" s="296"/>
      <c r="J17" s="296"/>
      <c r="K17" s="296"/>
      <c r="L17" s="296"/>
      <c r="M17" s="296"/>
      <c r="N17" s="296"/>
      <c r="O17" s="296"/>
      <c r="P17" s="296"/>
      <c r="Q17" s="296"/>
      <c r="R17" s="296"/>
      <c r="S17" s="296"/>
      <c r="T17" s="296"/>
      <c r="U17" s="296"/>
    </row>
    <row r="18" spans="2:21" ht="60" customHeight="1" x14ac:dyDescent="0.3">
      <c r="B18" s="296" t="s">
        <v>396</v>
      </c>
      <c r="C18" s="296"/>
      <c r="D18" s="296"/>
      <c r="E18" s="296"/>
      <c r="F18" s="296"/>
      <c r="G18" s="296"/>
      <c r="H18" s="296"/>
      <c r="I18" s="296"/>
      <c r="J18" s="296"/>
      <c r="K18" s="296"/>
      <c r="L18" s="296"/>
      <c r="M18" s="296"/>
      <c r="N18" s="296"/>
      <c r="O18" s="296"/>
      <c r="P18" s="296"/>
      <c r="Q18" s="296"/>
      <c r="R18" s="296"/>
      <c r="S18" s="296"/>
      <c r="T18" s="296"/>
      <c r="U18" s="296"/>
    </row>
    <row r="19" spans="2:21" ht="60" customHeight="1" x14ac:dyDescent="0.3">
      <c r="B19" s="296" t="s">
        <v>397</v>
      </c>
      <c r="C19" s="296"/>
      <c r="D19" s="296"/>
      <c r="E19" s="296"/>
      <c r="F19" s="296"/>
      <c r="G19" s="296"/>
      <c r="H19" s="296"/>
      <c r="I19" s="296"/>
      <c r="J19" s="296"/>
      <c r="K19" s="296"/>
      <c r="L19" s="296"/>
      <c r="M19" s="296"/>
      <c r="N19" s="296"/>
      <c r="O19" s="296"/>
      <c r="P19" s="296"/>
      <c r="Q19" s="296"/>
      <c r="R19" s="296"/>
      <c r="S19" s="296"/>
      <c r="T19" s="296"/>
      <c r="U19" s="29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1" t="s">
        <v>177</v>
      </c>
      <c r="C21" s="321"/>
      <c r="D21" s="321"/>
      <c r="E21" s="321"/>
      <c r="F21" s="321"/>
      <c r="G21" s="321"/>
      <c r="H21" s="321"/>
      <c r="I21" s="321"/>
      <c r="J21" s="321"/>
      <c r="K21" s="321"/>
      <c r="L21" s="321"/>
      <c r="M21" s="321"/>
      <c r="N21" s="321"/>
      <c r="O21" s="321"/>
      <c r="P21" s="321"/>
      <c r="Q21" s="321"/>
      <c r="R21" s="321"/>
      <c r="S21" s="321"/>
      <c r="T21" s="321"/>
      <c r="U21" s="321"/>
    </row>
    <row r="22" spans="2:21" ht="24.9" customHeight="1" x14ac:dyDescent="0.3">
      <c r="B22" s="322"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3">
      <c r="B23" s="296"/>
      <c r="C23" s="296"/>
      <c r="D23" s="296"/>
      <c r="E23" s="296"/>
      <c r="F23" s="296"/>
      <c r="G23" s="296"/>
      <c r="H23" s="296"/>
      <c r="I23" s="296"/>
      <c r="J23" s="296"/>
      <c r="K23" s="296"/>
      <c r="L23" s="296"/>
      <c r="M23" s="296"/>
      <c r="N23" s="296"/>
      <c r="O23" s="296"/>
      <c r="P23" s="296"/>
      <c r="Q23" s="296"/>
      <c r="R23" s="296"/>
      <c r="S23" s="296"/>
      <c r="T23" s="296"/>
      <c r="U23" s="296"/>
    </row>
    <row r="24" spans="2:21" ht="60" customHeight="1" x14ac:dyDescent="0.3">
      <c r="B24" s="296"/>
      <c r="C24" s="296"/>
      <c r="D24" s="296"/>
      <c r="E24" s="296"/>
      <c r="F24" s="296"/>
      <c r="G24" s="296"/>
      <c r="H24" s="296"/>
      <c r="I24" s="296"/>
      <c r="J24" s="296"/>
      <c r="K24" s="296"/>
      <c r="L24" s="296"/>
      <c r="M24" s="296"/>
      <c r="N24" s="296"/>
      <c r="O24" s="296"/>
      <c r="P24" s="296"/>
      <c r="Q24" s="296"/>
      <c r="R24" s="296"/>
      <c r="S24" s="296"/>
      <c r="T24" s="296"/>
      <c r="U24" s="296"/>
    </row>
    <row r="25" spans="2:21" s="14" customFormat="1" ht="24.9" customHeight="1" x14ac:dyDescent="0.3">
      <c r="B25" s="313" t="s">
        <v>123</v>
      </c>
      <c r="C25" s="313"/>
      <c r="D25" s="313"/>
      <c r="E25" s="313"/>
      <c r="F25" s="313"/>
      <c r="G25" s="313"/>
      <c r="H25" s="313"/>
      <c r="I25" s="313"/>
      <c r="J25" s="313"/>
      <c r="K25" s="313"/>
      <c r="L25" s="313"/>
      <c r="M25" s="313"/>
      <c r="N25" s="313"/>
      <c r="O25" s="313"/>
      <c r="P25" s="313"/>
      <c r="Q25" s="313"/>
      <c r="R25" s="313"/>
      <c r="S25" s="313"/>
      <c r="T25" s="313"/>
      <c r="U25" s="313"/>
    </row>
    <row r="26" spans="2:21" ht="60" customHeight="1" x14ac:dyDescent="0.3">
      <c r="B26" s="296"/>
      <c r="C26" s="296"/>
      <c r="D26" s="296"/>
      <c r="E26" s="296"/>
      <c r="F26" s="296"/>
      <c r="G26" s="296"/>
      <c r="H26" s="296"/>
      <c r="I26" s="296"/>
      <c r="J26" s="296"/>
      <c r="K26" s="296"/>
      <c r="L26" s="296"/>
      <c r="M26" s="296"/>
      <c r="N26" s="296"/>
      <c r="O26" s="296"/>
      <c r="P26" s="296"/>
      <c r="Q26" s="296"/>
      <c r="R26" s="296"/>
      <c r="S26" s="296"/>
      <c r="T26" s="296"/>
      <c r="U26" s="296"/>
    </row>
    <row r="27" spans="2:21" ht="60" customHeight="1" x14ac:dyDescent="0.3">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x14ac:dyDescent="0.3">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3" t="s">
        <v>178</v>
      </c>
      <c r="C30" s="323"/>
      <c r="D30" s="323"/>
      <c r="E30" s="323"/>
      <c r="F30" s="323"/>
      <c r="G30" s="323"/>
      <c r="H30" s="323"/>
      <c r="I30" s="323"/>
      <c r="J30" s="323"/>
      <c r="K30" s="323"/>
      <c r="L30" s="323"/>
      <c r="M30" s="323"/>
      <c r="N30" s="323"/>
      <c r="O30" s="323"/>
      <c r="P30" s="323"/>
      <c r="Q30" s="323"/>
      <c r="R30" s="323"/>
      <c r="S30" s="323"/>
      <c r="T30" s="323"/>
      <c r="U30" s="323"/>
    </row>
    <row r="31" spans="2:21" ht="24.9" customHeight="1" x14ac:dyDescent="0.3">
      <c r="B31" s="324" t="s">
        <v>28</v>
      </c>
      <c r="C31" s="325"/>
      <c r="D31" s="325"/>
      <c r="E31" s="325"/>
      <c r="F31" s="325"/>
      <c r="G31" s="325"/>
      <c r="H31" s="325"/>
      <c r="I31" s="325"/>
      <c r="J31" s="325"/>
      <c r="K31" s="325"/>
      <c r="L31" s="325"/>
      <c r="M31" s="325"/>
      <c r="N31" s="325"/>
      <c r="O31" s="325"/>
      <c r="P31" s="325"/>
      <c r="Q31" s="325"/>
      <c r="R31" s="325"/>
      <c r="S31" s="325"/>
      <c r="T31" s="325"/>
      <c r="U31" s="325"/>
    </row>
    <row r="32" spans="2:21" ht="60" customHeight="1" x14ac:dyDescent="0.3">
      <c r="B32" s="296"/>
      <c r="C32" s="296"/>
      <c r="D32" s="296"/>
      <c r="E32" s="296"/>
      <c r="F32" s="296"/>
      <c r="G32" s="296"/>
      <c r="H32" s="296"/>
      <c r="I32" s="296"/>
      <c r="J32" s="296"/>
      <c r="K32" s="296"/>
      <c r="L32" s="296"/>
      <c r="M32" s="296"/>
      <c r="N32" s="296"/>
      <c r="O32" s="296"/>
      <c r="P32" s="296"/>
      <c r="Q32" s="296"/>
      <c r="R32" s="296"/>
      <c r="S32" s="296"/>
      <c r="T32" s="296"/>
      <c r="U32" s="296"/>
    </row>
    <row r="33" spans="2:21" ht="60" customHeight="1" x14ac:dyDescent="0.3">
      <c r="B33" s="296"/>
      <c r="C33" s="296"/>
      <c r="D33" s="296"/>
      <c r="E33" s="296"/>
      <c r="F33" s="296"/>
      <c r="G33" s="296"/>
      <c r="H33" s="296"/>
      <c r="I33" s="296"/>
      <c r="J33" s="296"/>
      <c r="K33" s="296"/>
      <c r="L33" s="296"/>
      <c r="M33" s="296"/>
      <c r="N33" s="296"/>
      <c r="O33" s="296"/>
      <c r="P33" s="296"/>
      <c r="Q33" s="296"/>
      <c r="R33" s="296"/>
      <c r="S33" s="296"/>
      <c r="T33" s="296"/>
      <c r="U33" s="296"/>
    </row>
    <row r="34" spans="2:21" s="14" customFormat="1" ht="24.9" customHeight="1" x14ac:dyDescent="0.3">
      <c r="B34" s="313" t="s">
        <v>123</v>
      </c>
      <c r="C34" s="313"/>
      <c r="D34" s="313"/>
      <c r="E34" s="313"/>
      <c r="F34" s="313"/>
      <c r="G34" s="313"/>
      <c r="H34" s="313"/>
      <c r="I34" s="313"/>
      <c r="J34" s="313"/>
      <c r="K34" s="313"/>
      <c r="L34" s="313"/>
      <c r="M34" s="313"/>
      <c r="N34" s="313"/>
      <c r="O34" s="313"/>
      <c r="P34" s="313"/>
      <c r="Q34" s="313"/>
      <c r="R34" s="313"/>
      <c r="S34" s="313"/>
      <c r="T34" s="313"/>
      <c r="U34" s="313"/>
    </row>
    <row r="35" spans="2:21" ht="60" customHeight="1" x14ac:dyDescent="0.3">
      <c r="B35" s="296"/>
      <c r="C35" s="296"/>
      <c r="D35" s="296"/>
      <c r="E35" s="296"/>
      <c r="F35" s="296"/>
      <c r="G35" s="296"/>
      <c r="H35" s="296"/>
      <c r="I35" s="296"/>
      <c r="J35" s="296"/>
      <c r="K35" s="296"/>
      <c r="L35" s="296"/>
      <c r="M35" s="296"/>
      <c r="N35" s="296"/>
      <c r="O35" s="296"/>
      <c r="P35" s="296"/>
      <c r="Q35" s="296"/>
      <c r="R35" s="296"/>
      <c r="S35" s="296"/>
      <c r="T35" s="296"/>
      <c r="U35" s="296"/>
    </row>
    <row r="36" spans="2:21" ht="60" customHeight="1" x14ac:dyDescent="0.3">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x14ac:dyDescent="0.3">
      <c r="B37" s="296"/>
      <c r="C37" s="296"/>
      <c r="D37" s="296"/>
      <c r="E37" s="296"/>
      <c r="F37" s="296"/>
      <c r="G37" s="296"/>
      <c r="H37" s="296"/>
      <c r="I37" s="296"/>
      <c r="J37" s="296"/>
      <c r="K37" s="296"/>
      <c r="L37" s="296"/>
      <c r="M37" s="296"/>
      <c r="N37" s="296"/>
      <c r="O37" s="296"/>
      <c r="P37" s="296"/>
      <c r="Q37" s="296"/>
      <c r="R37" s="296"/>
      <c r="S37" s="296"/>
      <c r="T37" s="296"/>
      <c r="U37" s="296"/>
    </row>
    <row r="40" spans="2:21" x14ac:dyDescent="0.3">
      <c r="B40" s="319" t="s">
        <v>179</v>
      </c>
      <c r="C40" s="319"/>
      <c r="D40" s="319"/>
      <c r="E40" s="319"/>
      <c r="F40" s="319"/>
      <c r="G40" s="319"/>
      <c r="H40" s="319"/>
      <c r="I40" s="319"/>
      <c r="J40" s="319"/>
      <c r="K40" s="319"/>
      <c r="L40" s="319"/>
      <c r="M40" s="319"/>
      <c r="N40" s="319"/>
      <c r="O40" s="319"/>
      <c r="P40" s="319"/>
      <c r="Q40" s="319"/>
      <c r="R40" s="319"/>
      <c r="S40" s="319"/>
      <c r="T40" s="319"/>
      <c r="U40" s="319"/>
    </row>
    <row r="41" spans="2:21" ht="19.8" x14ac:dyDescent="0.3">
      <c r="B41" s="324" t="s">
        <v>28</v>
      </c>
      <c r="C41" s="325"/>
      <c r="D41" s="325"/>
      <c r="E41" s="325"/>
      <c r="F41" s="325"/>
      <c r="G41" s="325"/>
      <c r="H41" s="325"/>
      <c r="I41" s="325"/>
      <c r="J41" s="325"/>
      <c r="K41" s="325"/>
      <c r="L41" s="325"/>
      <c r="M41" s="325"/>
      <c r="N41" s="325"/>
      <c r="O41" s="325"/>
      <c r="P41" s="325"/>
      <c r="Q41" s="325"/>
      <c r="R41" s="325"/>
      <c r="S41" s="325"/>
      <c r="T41" s="325"/>
      <c r="U41" s="325"/>
    </row>
    <row r="42" spans="2:21" ht="62.25" customHeight="1" x14ac:dyDescent="0.3">
      <c r="B42" s="296"/>
      <c r="C42" s="296"/>
      <c r="D42" s="296"/>
      <c r="E42" s="296"/>
      <c r="F42" s="296"/>
      <c r="G42" s="296"/>
      <c r="H42" s="296"/>
      <c r="I42" s="296"/>
      <c r="J42" s="296"/>
      <c r="K42" s="296"/>
      <c r="L42" s="296"/>
      <c r="M42" s="296"/>
      <c r="N42" s="296"/>
      <c r="O42" s="296"/>
      <c r="P42" s="296"/>
      <c r="Q42" s="296"/>
      <c r="R42" s="296"/>
      <c r="S42" s="296"/>
      <c r="T42" s="296"/>
      <c r="U42" s="296"/>
    </row>
    <row r="43" spans="2:21" ht="64.5" customHeight="1" x14ac:dyDescent="0.3">
      <c r="B43" s="296"/>
      <c r="C43" s="296"/>
      <c r="D43" s="296"/>
      <c r="E43" s="296"/>
      <c r="F43" s="296"/>
      <c r="G43" s="296"/>
      <c r="H43" s="296"/>
      <c r="I43" s="296"/>
      <c r="J43" s="296"/>
      <c r="K43" s="296"/>
      <c r="L43" s="296"/>
      <c r="M43" s="296"/>
      <c r="N43" s="296"/>
      <c r="O43" s="296"/>
      <c r="P43" s="296"/>
      <c r="Q43" s="296"/>
      <c r="R43" s="296"/>
      <c r="S43" s="296"/>
      <c r="T43" s="296"/>
      <c r="U43" s="296"/>
    </row>
    <row r="44" spans="2:21" ht="19.8" x14ac:dyDescent="0.3">
      <c r="B44" s="313" t="s">
        <v>123</v>
      </c>
      <c r="C44" s="313"/>
      <c r="D44" s="313"/>
      <c r="E44" s="313"/>
      <c r="F44" s="313"/>
      <c r="G44" s="313"/>
      <c r="H44" s="313"/>
      <c r="I44" s="313"/>
      <c r="J44" s="313"/>
      <c r="K44" s="313"/>
      <c r="L44" s="313"/>
      <c r="M44" s="313"/>
      <c r="N44" s="313"/>
      <c r="O44" s="313"/>
      <c r="P44" s="313"/>
      <c r="Q44" s="313"/>
      <c r="R44" s="313"/>
      <c r="S44" s="313"/>
      <c r="T44" s="313"/>
      <c r="U44" s="313"/>
    </row>
    <row r="45" spans="2:21" ht="54.75" customHeight="1" x14ac:dyDescent="0.3">
      <c r="B45" s="296"/>
      <c r="C45" s="296"/>
      <c r="D45" s="296"/>
      <c r="E45" s="296"/>
      <c r="F45" s="296"/>
      <c r="G45" s="296"/>
      <c r="H45" s="296"/>
      <c r="I45" s="296"/>
      <c r="J45" s="296"/>
      <c r="K45" s="296"/>
      <c r="L45" s="296"/>
      <c r="M45" s="296"/>
      <c r="N45" s="296"/>
      <c r="O45" s="296"/>
      <c r="P45" s="296"/>
      <c r="Q45" s="296"/>
      <c r="R45" s="296"/>
      <c r="S45" s="296"/>
      <c r="T45" s="296"/>
      <c r="U45" s="296"/>
    </row>
    <row r="46" spans="2:21" ht="61.5" customHeight="1" x14ac:dyDescent="0.3">
      <c r="B46" s="296"/>
      <c r="C46" s="296"/>
      <c r="D46" s="296"/>
      <c r="E46" s="296"/>
      <c r="F46" s="296"/>
      <c r="G46" s="296"/>
      <c r="H46" s="296"/>
      <c r="I46" s="296"/>
      <c r="J46" s="296"/>
      <c r="K46" s="296"/>
      <c r="L46" s="296"/>
      <c r="M46" s="296"/>
      <c r="N46" s="296"/>
      <c r="O46" s="296"/>
      <c r="P46" s="296"/>
      <c r="Q46" s="296"/>
      <c r="R46" s="296"/>
      <c r="S46" s="296"/>
      <c r="T46" s="296"/>
      <c r="U46" s="296"/>
    </row>
    <row r="47" spans="2:21" ht="64.5" customHeight="1" x14ac:dyDescent="0.3">
      <c r="B47" s="296"/>
      <c r="C47" s="296"/>
      <c r="D47" s="296"/>
      <c r="E47" s="296"/>
      <c r="F47" s="296"/>
      <c r="G47" s="296"/>
      <c r="H47" s="296"/>
      <c r="I47" s="296"/>
      <c r="J47" s="296"/>
      <c r="K47" s="296"/>
      <c r="L47" s="296"/>
      <c r="M47" s="296"/>
      <c r="N47" s="296"/>
      <c r="O47" s="296"/>
      <c r="P47" s="296"/>
      <c r="Q47" s="296"/>
      <c r="R47" s="296"/>
      <c r="S47" s="296"/>
      <c r="T47" s="296"/>
      <c r="U47" s="29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JUAN CARLOS VARGAS LLAIN</cp:lastModifiedBy>
  <cp:lastPrinted>2011-10-07T14:16:27Z</cp:lastPrinted>
  <dcterms:created xsi:type="dcterms:W3CDTF">2010-02-23T19:10:51Z</dcterms:created>
  <dcterms:modified xsi:type="dcterms:W3CDTF">2024-02-05T15:05:47Z</dcterms:modified>
</cp:coreProperties>
</file>