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OneDrive\Escritorio\semana institucional noviembre\"/>
    </mc:Choice>
  </mc:AlternateContent>
  <xr:revisionPtr revIDLastSave="0" documentId="13_ncr:1_{787FDB10-9966-4C95-AAAF-BAAA30B3D9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</workbook>
</file>

<file path=xl/calcChain.xml><?xml version="1.0" encoding="utf-8"?>
<calcChain xmlns="http://schemas.openxmlformats.org/spreadsheetml/2006/main">
  <c r="U100" i="1" l="1"/>
  <c r="T6" i="6" s="1"/>
  <c r="U98" i="1"/>
  <c r="U99" i="1"/>
  <c r="U101" i="1"/>
  <c r="U87" i="1"/>
  <c r="U92" i="1"/>
  <c r="U89" i="1"/>
  <c r="U90" i="1"/>
  <c r="U91" i="1"/>
  <c r="U5" i="6" s="1"/>
  <c r="R7" i="1"/>
  <c r="C4" i="2" s="1"/>
  <c r="R8" i="1"/>
  <c r="R9" i="1"/>
  <c r="E4" i="2" s="1"/>
  <c r="R10" i="1"/>
  <c r="S7" i="1"/>
  <c r="T7" i="1"/>
  <c r="T8" i="1"/>
  <c r="M4" i="2" s="1"/>
  <c r="M10" i="2" s="1"/>
  <c r="T9" i="1"/>
  <c r="T10" i="1"/>
  <c r="U7" i="1"/>
  <c r="S8" i="1"/>
  <c r="U8" i="1"/>
  <c r="U9" i="1"/>
  <c r="U10" i="1"/>
  <c r="U4" i="2" s="1"/>
  <c r="U10" i="2" s="1"/>
  <c r="S9" i="1"/>
  <c r="S10" i="1"/>
  <c r="K6" i="6" s="1"/>
  <c r="S98" i="1"/>
  <c r="S99" i="1"/>
  <c r="S100" i="1"/>
  <c r="S101" i="1"/>
  <c r="Q11" i="1"/>
  <c r="R11" i="1"/>
  <c r="S11" i="1"/>
  <c r="R13" i="1"/>
  <c r="S13" i="1"/>
  <c r="T13" i="1"/>
  <c r="U13" i="1"/>
  <c r="S5" i="2" s="1"/>
  <c r="R14" i="1"/>
  <c r="S14" i="1"/>
  <c r="K5" i="2" s="1"/>
  <c r="T14" i="1"/>
  <c r="M5" i="2" s="1"/>
  <c r="T15" i="1"/>
  <c r="T16" i="1"/>
  <c r="U14" i="1"/>
  <c r="U15" i="1"/>
  <c r="U16" i="1"/>
  <c r="R5" i="2"/>
  <c r="R15" i="1"/>
  <c r="S15" i="1"/>
  <c r="S16" i="1"/>
  <c r="R16" i="1"/>
  <c r="U5" i="2"/>
  <c r="R20" i="1"/>
  <c r="S20" i="1"/>
  <c r="T20" i="1"/>
  <c r="M6" i="2" s="1"/>
  <c r="U20" i="1"/>
  <c r="R21" i="1"/>
  <c r="S21" i="1"/>
  <c r="S22" i="1"/>
  <c r="S23" i="1"/>
  <c r="I6" i="2" s="1"/>
  <c r="T21" i="1"/>
  <c r="T22" i="1"/>
  <c r="O6" i="2" s="1"/>
  <c r="T23" i="1"/>
  <c r="U21" i="1"/>
  <c r="R22" i="1"/>
  <c r="R23" i="1"/>
  <c r="E6" i="2" s="1"/>
  <c r="U22" i="1"/>
  <c r="T6" i="2" s="1"/>
  <c r="U23" i="1"/>
  <c r="R30" i="1"/>
  <c r="R31" i="1"/>
  <c r="R32" i="1"/>
  <c r="E7" i="2" s="1"/>
  <c r="R33" i="1"/>
  <c r="F7" i="2" s="1"/>
  <c r="S30" i="1"/>
  <c r="T30" i="1"/>
  <c r="M7" i="2" s="1"/>
  <c r="T31" i="1"/>
  <c r="T32" i="1"/>
  <c r="O7" i="2" s="1"/>
  <c r="T33" i="1"/>
  <c r="P7" i="2" s="1"/>
  <c r="U30" i="1"/>
  <c r="R7" i="2" s="1"/>
  <c r="U31" i="1"/>
  <c r="S7" i="2" s="1"/>
  <c r="U32" i="1"/>
  <c r="U33" i="1"/>
  <c r="S31" i="1"/>
  <c r="S32" i="1"/>
  <c r="S33" i="1"/>
  <c r="I7" i="2"/>
  <c r="N7" i="2"/>
  <c r="K7" i="2"/>
  <c r="U7" i="2"/>
  <c r="R36" i="1"/>
  <c r="C8" i="2" s="1"/>
  <c r="R37" i="1"/>
  <c r="R38" i="1"/>
  <c r="E8" i="2" s="1"/>
  <c r="R39" i="1"/>
  <c r="S36" i="1"/>
  <c r="T36" i="1"/>
  <c r="T37" i="1"/>
  <c r="O8" i="2" s="1"/>
  <c r="T38" i="1"/>
  <c r="T39" i="1"/>
  <c r="U36" i="1"/>
  <c r="S37" i="1"/>
  <c r="U37" i="1"/>
  <c r="U38" i="1"/>
  <c r="U39" i="1"/>
  <c r="S8" i="2" s="1"/>
  <c r="S38" i="1"/>
  <c r="S39" i="1"/>
  <c r="K8" i="2" s="1"/>
  <c r="R47" i="1"/>
  <c r="R48" i="1"/>
  <c r="C9" i="2" s="1"/>
  <c r="R49" i="1"/>
  <c r="R50" i="1"/>
  <c r="F9" i="2" s="1"/>
  <c r="S47" i="1"/>
  <c r="S48" i="1"/>
  <c r="H9" i="2" s="1"/>
  <c r="S49" i="1"/>
  <c r="S50" i="1"/>
  <c r="T47" i="1"/>
  <c r="T48" i="1"/>
  <c r="N9" i="2" s="1"/>
  <c r="T49" i="1"/>
  <c r="T50" i="1"/>
  <c r="P9" i="2" s="1"/>
  <c r="U47" i="1"/>
  <c r="U48" i="1"/>
  <c r="J9" i="2"/>
  <c r="U49" i="1"/>
  <c r="T9" i="2" s="1"/>
  <c r="U50" i="1"/>
  <c r="U9" i="2"/>
  <c r="R55" i="1"/>
  <c r="C4" i="4" s="1"/>
  <c r="R56" i="1"/>
  <c r="R57" i="1"/>
  <c r="E4" i="4" s="1"/>
  <c r="R58" i="1"/>
  <c r="S55" i="1"/>
  <c r="H4" i="4" s="1"/>
  <c r="H10" i="4" s="1"/>
  <c r="S56" i="1"/>
  <c r="S57" i="1"/>
  <c r="J4" i="4" s="1"/>
  <c r="J10" i="4" s="1"/>
  <c r="S58" i="1"/>
  <c r="K4" i="4" s="1"/>
  <c r="K10" i="4" s="1"/>
  <c r="T55" i="1"/>
  <c r="U55" i="1"/>
  <c r="U56" i="1"/>
  <c r="U57" i="1"/>
  <c r="T4" i="4" s="1"/>
  <c r="T10" i="4" s="1"/>
  <c r="U58" i="1"/>
  <c r="U4" i="4" s="1"/>
  <c r="U10" i="4" s="1"/>
  <c r="T56" i="1"/>
  <c r="T57" i="1"/>
  <c r="O4" i="4" s="1"/>
  <c r="O10" i="4" s="1"/>
  <c r="T58" i="1"/>
  <c r="R62" i="1"/>
  <c r="C5" i="4" s="1"/>
  <c r="S62" i="1"/>
  <c r="K5" i="4" s="1"/>
  <c r="S63" i="1"/>
  <c r="I5" i="4" s="1"/>
  <c r="S64" i="1"/>
  <c r="S65" i="1"/>
  <c r="T62" i="1"/>
  <c r="M5" i="4" s="1"/>
  <c r="T63" i="1"/>
  <c r="T64" i="1"/>
  <c r="O5" i="4" s="1"/>
  <c r="T65" i="1"/>
  <c r="P5" i="4" s="1"/>
  <c r="U62" i="1"/>
  <c r="R63" i="1"/>
  <c r="R64" i="1"/>
  <c r="R65" i="1"/>
  <c r="F5" i="4" s="1"/>
  <c r="N5" i="4"/>
  <c r="U63" i="1"/>
  <c r="S5" i="4" s="1"/>
  <c r="U64" i="1"/>
  <c r="U65" i="1"/>
  <c r="U5" i="4"/>
  <c r="R68" i="1"/>
  <c r="S68" i="1"/>
  <c r="S69" i="1"/>
  <c r="I6" i="4" s="1"/>
  <c r="S70" i="1"/>
  <c r="S71" i="1"/>
  <c r="T68" i="1"/>
  <c r="T69" i="1"/>
  <c r="N6" i="4" s="1"/>
  <c r="T70" i="1"/>
  <c r="O6" i="4" s="1"/>
  <c r="T71" i="1"/>
  <c r="U68" i="1"/>
  <c r="U69" i="1"/>
  <c r="U70" i="1"/>
  <c r="U71" i="1"/>
  <c r="R6" i="4"/>
  <c r="R69" i="1"/>
  <c r="D6" i="4" s="1"/>
  <c r="R70" i="1"/>
  <c r="E6" i="4" s="1"/>
  <c r="R71" i="1"/>
  <c r="P6" i="4"/>
  <c r="R74" i="1"/>
  <c r="R76" i="1"/>
  <c r="R75" i="1"/>
  <c r="D7" i="4" s="1"/>
  <c r="R77" i="1"/>
  <c r="S74" i="1"/>
  <c r="S75" i="1"/>
  <c r="S76" i="1"/>
  <c r="S77" i="1"/>
  <c r="K7" i="4" s="1"/>
  <c r="T74" i="1"/>
  <c r="P7" i="4" s="1"/>
  <c r="U74" i="1"/>
  <c r="R7" i="4" s="1"/>
  <c r="U75" i="1"/>
  <c r="U76" i="1"/>
  <c r="U77" i="1"/>
  <c r="T75" i="1"/>
  <c r="N7" i="4" s="1"/>
  <c r="T76" i="1"/>
  <c r="T77" i="1"/>
  <c r="R84" i="1"/>
  <c r="D4" i="6" s="1"/>
  <c r="R85" i="1"/>
  <c r="R86" i="1"/>
  <c r="R87" i="1"/>
  <c r="F4" i="6" s="1"/>
  <c r="S84" i="1"/>
  <c r="T84" i="1"/>
  <c r="M4" i="6" s="1"/>
  <c r="M10" i="6" s="1"/>
  <c r="T85" i="1"/>
  <c r="T86" i="1"/>
  <c r="N4" i="6" s="1"/>
  <c r="N10" i="6" s="1"/>
  <c r="T87" i="1"/>
  <c r="P4" i="6" s="1"/>
  <c r="P10" i="6" s="1"/>
  <c r="U84" i="1"/>
  <c r="S85" i="1"/>
  <c r="S86" i="1"/>
  <c r="S87" i="1"/>
  <c r="J4" i="6"/>
  <c r="J10" i="6" s="1"/>
  <c r="U85" i="1"/>
  <c r="U86" i="1"/>
  <c r="T4" i="6" s="1"/>
  <c r="T10" i="6" s="1"/>
  <c r="R89" i="1"/>
  <c r="S89" i="1"/>
  <c r="K5" i="6" s="1"/>
  <c r="S90" i="1"/>
  <c r="I5" i="6" s="1"/>
  <c r="S91" i="1"/>
  <c r="J5" i="6" s="1"/>
  <c r="S92" i="1"/>
  <c r="T89" i="1"/>
  <c r="M5" i="6" s="1"/>
  <c r="T90" i="1"/>
  <c r="N5" i="6" s="1"/>
  <c r="T91" i="1"/>
  <c r="P5" i="6" s="1"/>
  <c r="T92" i="1"/>
  <c r="R90" i="1"/>
  <c r="R91" i="1"/>
  <c r="O5" i="6"/>
  <c r="R92" i="1"/>
  <c r="R98" i="1"/>
  <c r="R99" i="1"/>
  <c r="R100" i="1"/>
  <c r="R101" i="1"/>
  <c r="T98" i="1"/>
  <c r="M6" i="6" s="1"/>
  <c r="T101" i="1"/>
  <c r="P6" i="6" s="1"/>
  <c r="T99" i="1"/>
  <c r="T100" i="1"/>
  <c r="S6" i="6"/>
  <c r="R6" i="6"/>
  <c r="H6" i="6"/>
  <c r="O6" i="6"/>
  <c r="U6" i="6"/>
  <c r="R102" i="1"/>
  <c r="R103" i="1"/>
  <c r="D7" i="6" s="1"/>
  <c r="R104" i="1"/>
  <c r="R105" i="1"/>
  <c r="S102" i="1"/>
  <c r="T102" i="1"/>
  <c r="T103" i="1"/>
  <c r="O7" i="6" s="1"/>
  <c r="T104" i="1"/>
  <c r="T105" i="1"/>
  <c r="P7" i="6" s="1"/>
  <c r="U102" i="1"/>
  <c r="S103" i="1"/>
  <c r="S104" i="1"/>
  <c r="J7" i="6" s="1"/>
  <c r="S105" i="1"/>
  <c r="I7" i="6"/>
  <c r="U103" i="1"/>
  <c r="R7" i="6" s="1"/>
  <c r="U104" i="1"/>
  <c r="U105" i="1"/>
  <c r="K7" i="6"/>
  <c r="U7" i="6"/>
  <c r="R114" i="1"/>
  <c r="F8" i="6" s="1"/>
  <c r="R115" i="1"/>
  <c r="D8" i="6" s="1"/>
  <c r="R116" i="1"/>
  <c r="R117" i="1"/>
  <c r="S114" i="1"/>
  <c r="H8" i="6" s="1"/>
  <c r="S115" i="1"/>
  <c r="S116" i="1"/>
  <c r="K8" i="6" s="1"/>
  <c r="S117" i="1"/>
  <c r="T114" i="1"/>
  <c r="M8" i="6" s="1"/>
  <c r="U114" i="1"/>
  <c r="T115" i="1"/>
  <c r="N8" i="6" s="1"/>
  <c r="T116" i="1"/>
  <c r="T117" i="1"/>
  <c r="P8" i="6" s="1"/>
  <c r="U115" i="1"/>
  <c r="R8" i="6" s="1"/>
  <c r="U116" i="1"/>
  <c r="T8" i="6" s="1"/>
  <c r="U117" i="1"/>
  <c r="R122" i="1"/>
  <c r="S122" i="1"/>
  <c r="J4" i="5" s="1"/>
  <c r="J10" i="5" s="1"/>
  <c r="T122" i="1"/>
  <c r="T123" i="1"/>
  <c r="T124" i="1"/>
  <c r="T125" i="1"/>
  <c r="M4" i="5"/>
  <c r="M10" i="5" s="1"/>
  <c r="U122" i="1"/>
  <c r="T4" i="5" s="1"/>
  <c r="T10" i="5" s="1"/>
  <c r="U125" i="1"/>
  <c r="U4" i="5" s="1"/>
  <c r="U10" i="5" s="1"/>
  <c r="U123" i="1"/>
  <c r="U124" i="1"/>
  <c r="R123" i="1"/>
  <c r="C4" i="5" s="1"/>
  <c r="S123" i="1"/>
  <c r="I4" i="5" s="1"/>
  <c r="I10" i="5" s="1"/>
  <c r="S124" i="1"/>
  <c r="S125" i="1"/>
  <c r="K4" i="5" s="1"/>
  <c r="K10" i="5" s="1"/>
  <c r="N4" i="5"/>
  <c r="N10" i="5" s="1"/>
  <c r="R124" i="1"/>
  <c r="E4" i="5" s="1"/>
  <c r="O4" i="5"/>
  <c r="O10" i="5" s="1"/>
  <c r="R125" i="1"/>
  <c r="P4" i="5"/>
  <c r="P10" i="5" s="1"/>
  <c r="R128" i="1"/>
  <c r="R129" i="1"/>
  <c r="R130" i="1"/>
  <c r="R131" i="1"/>
  <c r="S128" i="1"/>
  <c r="H5" i="5" s="1"/>
  <c r="S130" i="1"/>
  <c r="J5" i="5" s="1"/>
  <c r="S129" i="1"/>
  <c r="I5" i="5" s="1"/>
  <c r="S131" i="1"/>
  <c r="T128" i="1"/>
  <c r="U128" i="1"/>
  <c r="K5" i="5"/>
  <c r="T129" i="1"/>
  <c r="N5" i="5" s="1"/>
  <c r="T130" i="1"/>
  <c r="T131" i="1"/>
  <c r="O5" i="5" s="1"/>
  <c r="U129" i="1"/>
  <c r="U130" i="1"/>
  <c r="U131" i="1"/>
  <c r="T5" i="5"/>
  <c r="R134" i="1"/>
  <c r="S134" i="1"/>
  <c r="S135" i="1"/>
  <c r="S136" i="1"/>
  <c r="J6" i="5" s="1"/>
  <c r="S137" i="1"/>
  <c r="H6" i="5"/>
  <c r="T134" i="1"/>
  <c r="N6" i="5" s="1"/>
  <c r="T135" i="1"/>
  <c r="T136" i="1"/>
  <c r="P6" i="5" s="1"/>
  <c r="T137" i="1"/>
  <c r="U134" i="1"/>
  <c r="U6" i="5" s="1"/>
  <c r="R135" i="1"/>
  <c r="R136" i="1"/>
  <c r="R137" i="1"/>
  <c r="U135" i="1"/>
  <c r="R6" i="5" s="1"/>
  <c r="U136" i="1"/>
  <c r="K6" i="5"/>
  <c r="R139" i="1"/>
  <c r="R140" i="1"/>
  <c r="C7" i="5" s="1"/>
  <c r="R141" i="1"/>
  <c r="R142" i="1"/>
  <c r="S139" i="1"/>
  <c r="S140" i="1"/>
  <c r="I7" i="5" s="1"/>
  <c r="S141" i="1"/>
  <c r="J7" i="5" s="1"/>
  <c r="S142" i="1"/>
  <c r="T139" i="1"/>
  <c r="U139" i="1"/>
  <c r="R7" i="5" s="1"/>
  <c r="T140" i="1"/>
  <c r="P7" i="5" s="1"/>
  <c r="U140" i="1"/>
  <c r="T141" i="1"/>
  <c r="O7" i="5" s="1"/>
  <c r="T142" i="1"/>
  <c r="U141" i="1"/>
  <c r="T7" i="5" s="1"/>
  <c r="F7" i="5"/>
  <c r="S5" i="6"/>
  <c r="S4" i="5"/>
  <c r="S10" i="5" s="1"/>
  <c r="R4" i="5"/>
  <c r="R10" i="5" s="1"/>
  <c r="R5" i="6"/>
  <c r="T5" i="6"/>
  <c r="S6" i="4"/>
  <c r="T5" i="2"/>
  <c r="T5" i="4"/>
  <c r="T7" i="2"/>
  <c r="U6" i="2"/>
  <c r="H7" i="6"/>
  <c r="S5" i="5"/>
  <c r="D4" i="5"/>
  <c r="O7" i="4"/>
  <c r="P5" i="2"/>
  <c r="I6" i="5"/>
  <c r="J5" i="4"/>
  <c r="S7" i="5"/>
  <c r="U7" i="5"/>
  <c r="T7" i="6"/>
  <c r="S7" i="6"/>
  <c r="I4" i="6"/>
  <c r="I10" i="6"/>
  <c r="J7" i="2"/>
  <c r="H7" i="2"/>
  <c r="H4" i="5"/>
  <c r="H10" i="5"/>
  <c r="J6" i="6"/>
  <c r="K6" i="4"/>
  <c r="H6" i="2"/>
  <c r="M7" i="4"/>
  <c r="T6" i="4"/>
  <c r="I8" i="2"/>
  <c r="S6" i="2"/>
  <c r="R6" i="2"/>
  <c r="J5" i="2"/>
  <c r="I6" i="6"/>
  <c r="P4" i="4"/>
  <c r="P10" i="4" s="1"/>
  <c r="U4" i="6"/>
  <c r="U10" i="6"/>
  <c r="S4" i="6"/>
  <c r="S10" i="6"/>
  <c r="E8" i="6"/>
  <c r="H4" i="6"/>
  <c r="H10" i="6"/>
  <c r="U6" i="4"/>
  <c r="O8" i="6"/>
  <c r="H5" i="4"/>
  <c r="U5" i="5"/>
  <c r="O5" i="2"/>
  <c r="C7" i="4"/>
  <c r="K4" i="6"/>
  <c r="K10" i="6"/>
  <c r="H5" i="2"/>
  <c r="U7" i="4"/>
  <c r="R4" i="6"/>
  <c r="R10" i="6"/>
  <c r="R5" i="4"/>
  <c r="P6" i="2"/>
  <c r="N6" i="2"/>
  <c r="T7" i="4"/>
  <c r="T6" i="5"/>
  <c r="H6" i="4"/>
  <c r="R5" i="5"/>
  <c r="R9" i="2"/>
  <c r="M4" i="4"/>
  <c r="M10" i="4" s="1"/>
  <c r="S6" i="5"/>
  <c r="S9" i="2"/>
  <c r="F6" i="6"/>
  <c r="F4" i="2"/>
  <c r="J4" i="2"/>
  <c r="J10" i="2" s="1"/>
  <c r="N4" i="2"/>
  <c r="N10" i="2" s="1"/>
  <c r="H4" i="2"/>
  <c r="H10" i="2" s="1"/>
  <c r="K4" i="2"/>
  <c r="K10" i="2" s="1"/>
  <c r="I4" i="2"/>
  <c r="I10" i="2"/>
  <c r="M5" i="5" l="1"/>
  <c r="N6" i="6"/>
  <c r="J8" i="6"/>
  <c r="P8" i="2"/>
  <c r="T8" i="2"/>
  <c r="N7" i="5"/>
  <c r="O6" i="5"/>
  <c r="M6" i="5"/>
  <c r="S8" i="6"/>
  <c r="C8" i="6"/>
  <c r="F7" i="6"/>
  <c r="H5" i="6"/>
  <c r="D5" i="4"/>
  <c r="I9" i="2"/>
  <c r="H8" i="2"/>
  <c r="M8" i="2"/>
  <c r="N7" i="6"/>
  <c r="O4" i="6"/>
  <c r="O10" i="6" s="1"/>
  <c r="U8" i="2"/>
  <c r="I5" i="2"/>
  <c r="N5" i="2"/>
  <c r="M7" i="5"/>
  <c r="R4" i="4"/>
  <c r="R10" i="4" s="1"/>
  <c r="R8" i="2"/>
  <c r="H7" i="5"/>
  <c r="M7" i="6"/>
  <c r="E4" i="6"/>
  <c r="M6" i="4"/>
  <c r="I4" i="4"/>
  <c r="I10" i="4" s="1"/>
  <c r="M9" i="2"/>
  <c r="N8" i="2"/>
  <c r="N4" i="4"/>
  <c r="N10" i="4" s="1"/>
  <c r="I8" i="6"/>
  <c r="K6" i="2"/>
  <c r="E7" i="5"/>
  <c r="P5" i="5"/>
  <c r="S7" i="4"/>
  <c r="J8" i="2"/>
  <c r="F4" i="5"/>
  <c r="I7" i="4"/>
  <c r="J6" i="2"/>
  <c r="K7" i="5"/>
  <c r="F6" i="5"/>
  <c r="U8" i="6"/>
  <c r="F5" i="6"/>
  <c r="F10" i="6" s="1"/>
  <c r="C4" i="6"/>
  <c r="C10" i="6" s="1"/>
  <c r="H7" i="4"/>
  <c r="S4" i="4"/>
  <c r="S10" i="4" s="1"/>
  <c r="O9" i="2"/>
  <c r="E5" i="2"/>
  <c r="O4" i="2"/>
  <c r="O10" i="2" s="1"/>
  <c r="E5" i="4"/>
  <c r="J7" i="4"/>
  <c r="E5" i="5"/>
  <c r="E10" i="5" s="1"/>
  <c r="E9" i="2"/>
  <c r="P4" i="2"/>
  <c r="P10" i="2" s="1"/>
  <c r="D7" i="5"/>
  <c r="J6" i="4"/>
  <c r="K9" i="2"/>
  <c r="S4" i="2"/>
  <c r="S10" i="2" s="1"/>
  <c r="E6" i="5"/>
  <c r="D6" i="5"/>
  <c r="C6" i="5"/>
  <c r="C10" i="5" s="1"/>
  <c r="D5" i="5"/>
  <c r="C5" i="5"/>
  <c r="F5" i="5"/>
  <c r="F10" i="5"/>
  <c r="C7" i="6"/>
  <c r="E7" i="6"/>
  <c r="C6" i="6"/>
  <c r="E6" i="6"/>
  <c r="D6" i="6"/>
  <c r="C5" i="6"/>
  <c r="D5" i="6"/>
  <c r="E5" i="6"/>
  <c r="E7" i="4"/>
  <c r="E10" i="4" s="1"/>
  <c r="F7" i="4"/>
  <c r="F6" i="4"/>
  <c r="C6" i="4"/>
  <c r="C10" i="4" s="1"/>
  <c r="F4" i="4"/>
  <c r="F10" i="4" s="1"/>
  <c r="D4" i="4"/>
  <c r="D10" i="4" s="1"/>
  <c r="D9" i="2"/>
  <c r="D8" i="2"/>
  <c r="F8" i="2"/>
  <c r="C7" i="2"/>
  <c r="D7" i="2"/>
  <c r="D6" i="2"/>
  <c r="F6" i="2"/>
  <c r="C6" i="2"/>
  <c r="D5" i="2"/>
  <c r="C5" i="2"/>
  <c r="C10" i="2" s="1"/>
  <c r="F5" i="2"/>
  <c r="E10" i="2"/>
  <c r="D4" i="2"/>
  <c r="R4" i="2"/>
  <c r="R10" i="2" s="1"/>
  <c r="T4" i="2"/>
  <c r="T10" i="2" s="1"/>
  <c r="D10" i="5" l="1"/>
  <c r="D10" i="6"/>
  <c r="F10" i="2"/>
  <c r="E10" i="6"/>
  <c r="D10" i="2"/>
</calcChain>
</file>

<file path=xl/sharedStrings.xml><?xml version="1.0" encoding="utf-8"?>
<sst xmlns="http://schemas.openxmlformats.org/spreadsheetml/2006/main" count="543" uniqueCount="393">
  <si>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</si>
  <si>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</si>
  <si>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</si>
  <si>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</si>
  <si>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</si>
  <si>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</si>
  <si>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</si>
  <si>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</si>
  <si>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</si>
  <si>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</si>
  <si>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</si>
  <si>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</si>
  <si>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</si>
  <si>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</si>
  <si>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</si>
  <si>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</si>
  <si>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</si>
  <si>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</si>
  <si>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</si>
  <si>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</si>
  <si>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</si>
  <si>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</si>
  <si>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</si>
  <si>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</si>
  <si>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</si>
  <si>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</si>
  <si>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</si>
  <si>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</si>
  <si>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</si>
  <si>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</si>
  <si>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</si>
  <si>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</si>
  <si>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</si>
  <si>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</si>
  <si>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</si>
  <si>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</si>
  <si>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</si>
  <si>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</si>
  <si>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</si>
  <si>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</si>
  <si>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</si>
  <si>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</si>
  <si>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</si>
  <si>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</si>
  <si>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</si>
  <si>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</si>
  <si>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</si>
  <si>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</si>
  <si>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</si>
  <si>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</si>
  <si>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</si>
  <si>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</si>
  <si>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</si>
  <si>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</si>
  <si>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</si>
  <si>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</si>
  <si>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</si>
  <si>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</si>
  <si>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</si>
  <si>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</si>
  <si>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</si>
  <si>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</si>
  <si>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</si>
  <si>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</si>
  <si>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</si>
  <si>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</si>
  <si>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</si>
  <si>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</si>
  <si>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</si>
  <si>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</si>
  <si>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</si>
  <si>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</si>
  <si>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</si>
  <si>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</si>
  <si>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</si>
  <si>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</si>
  <si>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</si>
  <si>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</si>
  <si>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</si>
  <si>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</si>
  <si>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</si>
  <si>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</si>
  <si>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</si>
  <si>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</si>
  <si>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</si>
  <si>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</si>
  <si>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</si>
  <si>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</si>
  <si>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</si>
  <si>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</si>
  <si>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</si>
  <si>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</si>
  <si>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</si>
  <si>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</si>
  <si>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</si>
  <si>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</si>
  <si>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</si>
  <si>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</si>
  <si>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</si>
  <si>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</si>
  <si>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</si>
  <si>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</si>
  <si>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</si>
  <si>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</si>
  <si>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</si>
  <si>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</si>
  <si>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</si>
  <si>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</si>
  <si>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</si>
  <si>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</si>
  <si>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</si>
  <si>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</si>
  <si>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</si>
  <si>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</si>
  <si>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</si>
  <si>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</si>
  <si>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</si>
  <si>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</si>
  <si>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</si>
  <si>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</si>
  <si>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</si>
  <si>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</si>
  <si>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</si>
  <si>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</si>
  <si>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</si>
  <si>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</si>
  <si>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</si>
  <si>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</si>
  <si>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</si>
  <si>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</si>
  <si>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</si>
  <si>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</si>
  <si>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</si>
  <si>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</si>
  <si>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</si>
  <si>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</si>
  <si>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</si>
  <si>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</si>
  <si>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</si>
  <si>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</si>
  <si>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</si>
  <si>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</si>
  <si>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</si>
  <si>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</si>
  <si>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</si>
  <si>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</si>
  <si>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</si>
  <si>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</si>
  <si>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</si>
  <si>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</si>
  <si>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</si>
  <si>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</si>
  <si>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</si>
  <si>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</si>
  <si>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</si>
  <si>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</si>
  <si>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</si>
  <si>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</si>
  <si>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</si>
  <si>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</si>
  <si>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</si>
  <si>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</si>
  <si>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</si>
  <si>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</si>
  <si>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</si>
  <si>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</si>
  <si>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</si>
  <si>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</si>
  <si>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</si>
  <si>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</si>
  <si>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</si>
  <si>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</si>
  <si>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</si>
  <si>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</si>
  <si>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</si>
  <si>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</si>
  <si>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</si>
  <si>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</si>
  <si>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</si>
  <si>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Se hace retroalimentacion de la Mision y Vision en la transversalidad y en las diferentes reuniones con la comunidad educativa.</t>
  </si>
  <si>
    <t>Izadas de Bandera.
Proyectos Transversales
En la eleccion del gobierno escolar
Manual de Convivencia</t>
  </si>
  <si>
    <t>Se realizaron diferentes actividades donde se resaltaron diferentes derechos y valores con la comunidad educatva</t>
  </si>
  <si>
    <t>Carteleras- Fotos - Izadas de Bandera - actos culturales</t>
  </si>
  <si>
    <t>En cada una de las sedes del CER la Union se hace seguimiento mediante evaluaciòn a los direccionamientos estrategicos por parte de la comunidad educativa.</t>
  </si>
  <si>
    <t>Carteleras - Conversatorios - Izadas de bandera - Proyectos transversales</t>
  </si>
  <si>
    <t>La institucion educativa en cada una de las sedes adopta las metodologias y espacios fisicos para la inclusion de personas de diferentes grupos poblacionales.</t>
  </si>
  <si>
    <t>Visita de los profesionales a docentes de apoyo de la secretaria de educacion.
Material didactico - adaptacion de guias y talleres.</t>
  </si>
  <si>
    <t>Se trabaja en equipo y se aplican distintas formas para resolver los problemas.</t>
  </si>
  <si>
    <t>Actas - citacion a reunion.
Compromisos</t>
  </si>
  <si>
    <t>Se articulan las acciones a traves del trabajo en equipo para realizar ajustes de los proyectos de aula.</t>
  </si>
  <si>
    <t>Proyectos trnsversales - Planes de area</t>
  </si>
  <si>
    <t>La insitituciòn cuenta con estrategias pedagogicas y es aplicada de manera articulada, tiene coherencia con la msion, la vision y los principios intitucionales.</t>
  </si>
  <si>
    <t>Carteleras - lecturas - material didactico - actos culturales.</t>
  </si>
  <si>
    <t>La instituciòn utiliza sistematicamente la informacion de los resultados en las evaluaciones externas, autoevaluaciòn y evaluaciòn docente para elaborar planes de trabajo.</t>
  </si>
  <si>
    <t>Planes de mejoramiento.
Informes academicos.
Plataforma Sinai.</t>
  </si>
  <si>
    <t>La instituciòn implementa un proceso de autoevaluacion integral, empleando instrumentos, cuenta con participaciòn de los diferentes estamentos de la comunidad educativa</t>
  </si>
  <si>
    <t>Actas - Formatos enviados por la secretaria de educaciòn.</t>
  </si>
  <si>
    <t>Periodicamente el concejo directivo se reune de acuerdo al cronograma establecido con la participacion de los miembros activos para garantizar su cumplimiento al plan de trabajo.</t>
  </si>
  <si>
    <t>Citaciones.
Actas de compromiso.
Carteleras o avisos informativos.</t>
  </si>
  <si>
    <t>El concejo academico se reune ordinariamente y cuenta con el aporte activo de todos los miembros y se toma decisiones sobre los procesos pedagogicos haciendo seguimiento al plan de trabajo para asegurar su cumplimiento</t>
  </si>
  <si>
    <t>Planes de trabajo
actas de reuciones
Actas de compromiso.</t>
  </si>
  <si>
    <t>La comision de evaluacion y promosion esta conformada y se reune para analizar y tomar decesiones pertinentes.</t>
  </si>
  <si>
    <t>Acta de reuniones.</t>
  </si>
  <si>
    <t>El comité de convivencia se reune para analizar y plantear soluciones a los problemas de convivencia que se preenta en la institucion.</t>
  </si>
  <si>
    <t>Actas de reuniones.</t>
  </si>
  <si>
    <t>El consejo estudiantil esta confirmado mediante eleccion democratica y se reunede acuedo a las situaciones presentadas.</t>
  </si>
  <si>
    <t>Tarjeton
Fotos
Actas de reuniones</t>
  </si>
  <si>
    <t>La institucion cuenta con un personero elegico demotraticmente que representa a todos los estudiantes.</t>
  </si>
  <si>
    <t>Plan de gobierno
Fotos del a jornada democratica
Actas,</t>
  </si>
  <si>
    <t>la asamblea de padres de familias se reune periodicamente y es reconocida como representacion de la comunidad educativa.</t>
  </si>
  <si>
    <t>Reuniones
Actas</t>
  </si>
  <si>
    <t>El consejo de padre de familia se reune ocasionalmente en apoyo al director en el marco del plan de mejoramiento.</t>
  </si>
  <si>
    <t>citas
actas</t>
  </si>
  <si>
    <t>La institucion utiliza diferentes medios de comunicación ajustados a las necesidades de la diversidad de la comunidad educativa.</t>
  </si>
  <si>
    <t>Grupo de WhatsApp
Notas
Cuaderno "HolaComunidad"</t>
  </si>
  <si>
    <t>La institucion cuenta con grupos de rabajo que generan un ambiente de comunicación y confianza.</t>
  </si>
  <si>
    <t>Actas
Fotos</t>
  </si>
  <si>
    <t>La institucion tiene un sistema de estimulos y reconocimiento alos logros de los docentes y a los estudiantes la comunidad eductiva y es parte de la cultura.</t>
  </si>
  <si>
    <t>Diplomas
Detalles
Fotos</t>
  </si>
  <si>
    <t>La institucion ha implementado un procedimiento para las buenas practicas  pedagogicas, administrativo y cultural</t>
  </si>
  <si>
    <t>Reuniones
Actas
Fotos</t>
  </si>
  <si>
    <t>Los estudiantes se sienten orgullosos de la insitucion y participan activamente en las actividades internas y externas en sus representaciones.</t>
  </si>
  <si>
    <t>Fotos
Videos</t>
  </si>
  <si>
    <t>Todas las sedes e lainstitucion posee espacio sificiente para realizar labores academicas y recreativas estas mantienen limpas y ordenadas.</t>
  </si>
  <si>
    <t>Fotos</t>
  </si>
  <si>
    <t>Al inicio del año escolar se le da a conocer a los niños la msion y vision junto con el manual de convivencia.</t>
  </si>
  <si>
    <t>Fotos
Actividades Recreativas
Conversatorios</t>
  </si>
  <si>
    <t>En las sedes se observa el entuciasmo y motivacion hacia el aprendizaje</t>
  </si>
  <si>
    <t>Actividades ludicas - recreativas
Actividades de aula en clase</t>
  </si>
  <si>
    <t>El manual de convivencia conocido como un instrumento que orienta los pronicipio, valores, estrategias que favorecen un clima armonico.</t>
  </si>
  <si>
    <t>El manual de convivencia
Actividades de aula - fotos</t>
  </si>
  <si>
    <t>La institucion revisa y evalua efectivamente las actividades culturales y se hace ajuste pertinente,</t>
  </si>
  <si>
    <t>Actas
Fotos y videos</t>
  </si>
  <si>
    <t>La institucion cuenta con un programa de promosion del bienestar de los estudiantes y ademas tienen el apoyo de otras entidades y la comunidad eductiva.</t>
  </si>
  <si>
    <t>Fotos
Actividades ludicas</t>
  </si>
  <si>
    <t>La comunidad utiliza actividades programadas para fortalecer la convivencia</t>
  </si>
  <si>
    <t>Manual de convivencia
Actas de compromiso</t>
  </si>
  <si>
    <t>La institucion utiliza mecanismo que conbina recursos internos y externos para prevenir conflictos.</t>
  </si>
  <si>
    <t>Mannual de convivencia
Conversatorio sobre el tema</t>
  </si>
  <si>
    <t>El CER la union realiza intercambio muy agl y fluido con las familias y acudientes en el marco politica definida para soluciones aportuna de los problemas,</t>
  </si>
  <si>
    <t>Conversatorios
Reuniones 
Grupo deWhatsApp.</t>
  </si>
  <si>
    <t>La institucion realiza un intercambio de informacion con las autoridades educativas y facilita la solucion de los problemas</t>
  </si>
  <si>
    <t>Jornada de ssalud - recreativa
Libro de visitas,</t>
  </si>
  <si>
    <t>La instiucion con alianza y acuerdos con difrentes entidades para apoyar las ejecuciones de los proyectos</t>
  </si>
  <si>
    <t>Actas
Libros de visitas</t>
  </si>
  <si>
    <t>Las relaciones con el sector productivo son esporadicos</t>
  </si>
  <si>
    <t>No existen</t>
  </si>
  <si>
    <t>El CER la union tiene un plan de estudios trazados en el PEI, los estandares basicos de competencia dando especial importancia al proceso de enselanza, aprendizaje de los estudiantes.</t>
  </si>
  <si>
    <t>Plan de estudios
Planes de area
PIAR</t>
  </si>
  <si>
    <t>Se impulso el modelo educativo, escuela nueva y post-primaria en el CER la union, teniendo en cuenta la divesidad de la poblacion se aplican los recursos educativos</t>
  </si>
  <si>
    <t>Plan de estudios
PEI</t>
  </si>
  <si>
    <t>Teniendo en cuenta las dificultades y necesidades en la poblacion educativa, el CER amplia los recursos requeridos para el aprendizaje</t>
  </si>
  <si>
    <t>Informe financiero
presupuesto</t>
  </si>
  <si>
    <t>En la institucion se cuenta con el acompañamiento y vigilancia de las horas de clase, dadas por los respectivos docentes en cada una de las sedes.</t>
  </si>
  <si>
    <t>Control de asisitencia de los Docentes y los estudiantes</t>
  </si>
  <si>
    <t>El CER cuenta con una politica de evaluacion definida en el SIEE, resignificando de acuerdo a lasexigencias del momento.</t>
  </si>
  <si>
    <t>SIEE</t>
  </si>
  <si>
    <t>teniendo en cuenta la diversidad de la poblacion educativa se implementan diversidad de practicas pedagogicas de manera comun en el CER</t>
  </si>
  <si>
    <t>PEI
Plan de estudios
PIAR</t>
  </si>
  <si>
    <t>Las actividades escolares van encaminadas a fortalecer la diverdidad de aprendizajes de los estudiantes siento trabajadas por todos los docentes de las sedes.</t>
  </si>
  <si>
    <t>Guias de escuela nueva
Guias de estudio
Talleres</t>
  </si>
  <si>
    <t>La institucion cuenta con una utilizacion adecuada de los diferentes recursos para el aprendizaje teniendo en cuenta las necesidades de los estudiantes.</t>
  </si>
  <si>
    <t>Formato de prestamo de recursos</t>
  </si>
  <si>
    <t>El CER tiene un horario adecuado para el uso de ls tiempo de aprendizaje, aplicados de una manera flexible</t>
  </si>
  <si>
    <t>Plan de clase
Guias de estudio
Talleres de refuerzo
Actas de Novelaciòn</t>
  </si>
  <si>
    <t>Para que el proceso de enseñanza - aprendizaje sea efectivo se trabaja de manera organizada teniendo en cuenta una comunicación permanente y afectiva con los estudiantes.</t>
  </si>
  <si>
    <t>Trabajo en equipo
organizaciòn de aula</t>
  </si>
  <si>
    <t>Se ha avanzado en la implementacion de guias de recursos didacticos, planes de aula de acuerdo a las necesidades de los estudiantes, con el objetivo del mejoramiento continuo de los aprendizajes</t>
  </si>
  <si>
    <t>Planes de aula
Guias de estudo
Adaptaciones de Guias
Actas de nivelacion</t>
  </si>
  <si>
    <t>El CER cuenta con un estilo de enseñanza participativa entre docentes y estudiantes.</t>
  </si>
  <si>
    <t>Planes de aula
Guias d estudios</t>
  </si>
  <si>
    <t>Se aplican permanentemente el sistema de evaluacion del rendimiento academico y nivelacion academica para los estudiantes de bajo rendimiento.</t>
  </si>
  <si>
    <t>Informes academicos
Plataforma Sinai 
Actas de nivelacion</t>
  </si>
  <si>
    <t>Pràcticas Pedagogicas</t>
  </si>
  <si>
    <t>Para monitorear el seguimiento a los resultados academicos se cuenta con indicadores y mecanismos clalros de retroalimentacion.</t>
  </si>
  <si>
    <t>Plataforma Sinai
Informe Academico
Actas de nivelaciòn</t>
  </si>
  <si>
    <t>Teniendo en cuenta los reultados de las pruebas se realizan difrentes estrategias para el mejoramiento de las practicas de aula.</t>
  </si>
  <si>
    <t>Autoevaluacion
Plan de mejoramiento</t>
  </si>
  <si>
    <t>Para el control de asistencia y ausentismo el CER cuenta con un formato</t>
  </si>
  <si>
    <t>Control de asistencia</t>
  </si>
  <si>
    <t>El CER ofrece actividades de recuperacion a través de paquetes pedagogicos, con sus respectivas actas en coordinacion con los padres de familia con el objetivo de mejorar los resultados.</t>
  </si>
  <si>
    <t>Nivelación y talleres de refuerzo
Actas de recuperación</t>
  </si>
  <si>
    <t>Para los estudiantes con bajo rendimiento academico, se realiza un programa de apoyo pedagogico.</t>
  </si>
  <si>
    <t>Acta de capacitacion
PIAR</t>
  </si>
  <si>
    <t>El CER posee un escaso contacto con los egresados</t>
  </si>
  <si>
    <t>El CER cuenta con un proceso de matricula a corde a las necesidades de la comunidad</t>
  </si>
  <si>
    <t>Simat
Folio de matricula</t>
  </si>
  <si>
    <t>La institución cuenta con un sistema digital de eficas nos permite entregar informacion oportuna</t>
  </si>
  <si>
    <t>Plataforma Sinai
Archivo Fisico
Archivo Sistematizado</t>
  </si>
  <si>
    <t>El CER cuena con una plataforma digital para la elaboración y expedición de boleines de calificación y certificados</t>
  </si>
  <si>
    <t>Plataforma Sinai</t>
  </si>
  <si>
    <t>El mantenimiento de la planta fisica se realiza ocacionalmente de acuerdo a las necesidades</t>
  </si>
  <si>
    <t>informe Contable
Rendicion de Cuentas</t>
  </si>
  <si>
    <t>El mantenimiento se hace esporadicamente de acuerdo a las necesidades</t>
  </si>
  <si>
    <t>Informe Conttable
Fotografias</t>
  </si>
  <si>
    <t>El CER facilita los espacios fisicos cuando la comunidad educativa lo requiere</t>
  </si>
  <si>
    <t>Ficha de Prestamos
Archivo</t>
  </si>
  <si>
    <t>La institucion cuenta con un plan para la adquisicion y manejo de los recursos.</t>
  </si>
  <si>
    <t>Archivo contable
Informe financiero</t>
  </si>
  <si>
    <t>La adquisicion de suministro de insumos y recursos se hace oportunamente y es participativo articulado a la propuesta pedagogica</t>
  </si>
  <si>
    <t>Formato de necesidades
Informe contable</t>
  </si>
  <si>
    <t>El mantenimiento delos equipos se realiza esporadicamente cuando se requiere</t>
  </si>
  <si>
    <t>Facturas</t>
  </si>
  <si>
    <t>El CER cuentas con un proyecto parcial os su panorama de riesgos fisicos</t>
  </si>
  <si>
    <t>Plataforma Enjambre</t>
  </si>
  <si>
    <t>Los servicios se ofrecen equitativamente teniendo en cuenta la calidad requerida a las demandas de los estudiantes, cuenta con el apoyo de entidades</t>
  </si>
  <si>
    <t>Archivo visitas
evidencias fotograficas</t>
  </si>
  <si>
    <t>El CER emplea estrategias para apoyar a los estudiantes de bajo desempeño y esta articulado con los servicios de profesionales de apoyo</t>
  </si>
  <si>
    <t>Plan de nivelacion
Actas de compromiso</t>
  </si>
  <si>
    <t>La institucion cuenta con perfiles que se usan para la toma de decisión de personal, son coherentes con la estructura organizativa</t>
  </si>
  <si>
    <t>Hojas de vida</t>
  </si>
  <si>
    <t>La institucion realiza induccion a los docentes</t>
  </si>
  <si>
    <t>Acta de inicio de labores
Fotograficas</t>
  </si>
  <si>
    <t>La institucion cuenta con lineamientos por procesos de formacion en coherencia con el PEI</t>
  </si>
  <si>
    <t>Capacitacion Individual
Capacitacion virtual</t>
  </si>
  <si>
    <t>La institucion tiene en cuenta los perfiles para la asignación academica</t>
  </si>
  <si>
    <t>Resolucion cargo academica
Evidencia planta de personal</t>
  </si>
  <si>
    <t>La institucion cuenta con personal comprometido y sentido de pertenencia</t>
  </si>
  <si>
    <t>Evaluacion Docentes</t>
  </si>
  <si>
    <t>Se realiaza las actas de inicio y durante el año se hace seguimiento a las autoridades planteadas en el anexo 5</t>
  </si>
  <si>
    <t>Formato de evaluacion
Anexo 5</t>
  </si>
  <si>
    <t>La realiza reconocimiento al personal vinculado</t>
  </si>
  <si>
    <t>Resolucion
Fotografias</t>
  </si>
  <si>
    <t>No hay trabajo de investigaciones</t>
  </si>
  <si>
    <t>No existe</t>
  </si>
  <si>
    <t>Se cuenta con politicas de mediacion en la solicion de conflictos  mediante acuerdos</t>
  </si>
  <si>
    <t>La institucion realizo actividades de bienestar al personal desde una perspectiva de equidad</t>
  </si>
  <si>
    <t>Evidencia Fotografica</t>
  </si>
  <si>
    <t>Presupuesto elaborado para todas las sedes acorde con las actividades y metas establecidas en el plan operativo.</t>
  </si>
  <si>
    <t>Presupuesto
Rendicion de cuentas</t>
  </si>
  <si>
    <t>La contabilidad es oportna y los informes finencieros permiten realizar un control efectivo del plan de ingresos y gastos</t>
  </si>
  <si>
    <t>Plan de inversion</t>
  </si>
  <si>
    <t>Recursos asignados por el gobierno nacional bajo el modelo de gratuidad</t>
  </si>
  <si>
    <t>Rendicion de cuentas
Publicacion de informe financiero
Evidencias fotograficas</t>
  </si>
  <si>
    <t>La institucion presenta de forma oportina y clara su informe financiero</t>
  </si>
  <si>
    <t>Rendicion de cuentas
Evidencia Fotografica</t>
  </si>
  <si>
    <t>Las sedes de la institución diseñan modelos pedagogicos flexibles que permiten la inclusion a estas personasl</t>
  </si>
  <si>
    <t>Piar
Docentes de apoyo</t>
  </si>
  <si>
    <t>La institucion no cuenta con politicas definidas pertenecientes a los grupos etnicos</t>
  </si>
  <si>
    <t>El Cer conoce las caracteristicas de su entorno y realiza acciones en concordancia y procura responder a su proyecto educativo</t>
  </si>
  <si>
    <t>Encuestas</t>
  </si>
  <si>
    <t>La instituciuon cuenta con programas articulados a las necesidades y expectativas de los estudiantes</t>
  </si>
  <si>
    <t>Proyecto de vida personal se trabajara en las areas de religion y etica</t>
  </si>
  <si>
    <t>la institucion brinda talleres y charlas sobre diferentes temas que la comunidad manifiesta.</t>
  </si>
  <si>
    <t>Actas de asistencia
Fotos</t>
  </si>
  <si>
    <t>Existen canales de comunicación con la comunidad en las que se integran a participar activamente en los diferentes actividades</t>
  </si>
  <si>
    <t>Fotos
Actas de asistencia</t>
  </si>
  <si>
    <t>El Cer tiene programas que facilitan la integracion de lacomunidad y la posibilidad del uso de los recursos</t>
  </si>
  <si>
    <t>Libro de visitas
Fichas de prestamos Biblomorral
Acceso a redes de Wifi</t>
  </si>
  <si>
    <t>Los estudiantes se vinculan activamente mediante el area de proyectos pedagogicos</t>
  </si>
  <si>
    <t>Jardineria
Reforestacion de nacientes
Huerta Escolar
Evidencia Fotografica</t>
  </si>
  <si>
    <t>El CER cuenta con meanismos de participacion utilizados por estudiantes de forma activa y con sentido de pertenencia de apoyo a su propia formacion cuidadana</t>
  </si>
  <si>
    <t>Registros fotograficos
Actas de asistencia</t>
  </si>
  <si>
    <t>se elige el consejo de padres de forma nominal</t>
  </si>
  <si>
    <t>Acta de conformacion
Evidencia Fotografica</t>
  </si>
  <si>
    <t>El CER ofrece diversos espacios de participacion activa de los familiares</t>
  </si>
  <si>
    <t>A traves de los proyectos transversales se diseñan programas para la prevension de riesgos fisicos de manera parcial</t>
  </si>
  <si>
    <t>Matriz p.p.t educacion vial "educando jovenes para la vida" evidencias fotograficas</t>
  </si>
  <si>
    <t>La institucion identifica factores de riesgo en la comunidad y diseña acciones de orienteacion a su precension teniendo en cuenta los analisis de factores de riesgo sobre su comunidad</t>
  </si>
  <si>
    <t>Plan de aula</t>
  </si>
  <si>
    <t>La institucion cuenta con un programam parcial de riesgos escolares, trabajados en forma transversal pero nocuenta con plan de accion frente a ellos.</t>
  </si>
  <si>
    <t>Registro Fotografico.</t>
  </si>
  <si>
    <t>Joaquin Alfonso Murcia Suarez</t>
  </si>
  <si>
    <t>Docente</t>
  </si>
  <si>
    <t>jams1609@hotmail.com</t>
  </si>
  <si>
    <t>Crisilia Morales Contreras</t>
  </si>
  <si>
    <t>crisilia2780@hotmail.com</t>
  </si>
  <si>
    <t>Graciela Carrero Urbina</t>
  </si>
  <si>
    <t>gracielacarrero1@gmail.com</t>
  </si>
  <si>
    <t xml:space="preserve"> Alix Jasmin Espitia Sandoval</t>
  </si>
  <si>
    <t>yasmin27800@hotmail.com</t>
  </si>
  <si>
    <t>Maria Isabel Montañez</t>
  </si>
  <si>
    <t>cielodelmar15@hotmail.com</t>
  </si>
  <si>
    <t>Sara Coromoto Acevedo Suarez</t>
  </si>
  <si>
    <t>sarasuarezacevedo@gmail.com</t>
  </si>
  <si>
    <t xml:space="preserve"> Claudia Patricia Rozo Villamizar</t>
  </si>
  <si>
    <t>gabeba1@hotmail.com</t>
  </si>
  <si>
    <t>Maryory Patricia Jauregui Peña</t>
  </si>
  <si>
    <t>maryory.2014.22@gmail.com</t>
  </si>
  <si>
    <t>Marco Antonio Villamizar Flórez</t>
  </si>
  <si>
    <t>Director</t>
  </si>
  <si>
    <t>Ludys Esperanza Vacca</t>
  </si>
  <si>
    <t xml:space="preserve">Mario Capacho Cabeza </t>
  </si>
  <si>
    <t>pmarioca@hotmail.com</t>
  </si>
  <si>
    <t>RAGONVALIA</t>
  </si>
  <si>
    <t>cerlaunion2012@gmail.com</t>
  </si>
  <si>
    <t>CENTRO EDUCATIVO RURAL LA UNION</t>
  </si>
  <si>
    <t>VEREDA LA UNION</t>
  </si>
  <si>
    <t>MARCO ANTONIO VILLAMIZAR FLOREZ</t>
  </si>
  <si>
    <t>José Vargas</t>
  </si>
  <si>
    <t>marcovillamizar0528@gmail.com</t>
  </si>
  <si>
    <t>ludys9497@gmail.com</t>
  </si>
  <si>
    <t>cheovm@hotmail.com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</si>
</sst>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13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22811424"/>
        <c:axId val="422811816"/>
        <c:axId val="0"/>
      </c:bar3DChart>
      <c:catAx>
        <c:axId val="42281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811816"/>
        <c:crosses val="autoZero"/>
        <c:auto val="1"/>
        <c:lblAlgn val="ctr"/>
        <c:lblOffset val="100"/>
        <c:noMultiLvlLbl val="0"/>
      </c:catAx>
      <c:valAx>
        <c:axId val="422811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22811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3449552"/>
        <c:axId val="483449944"/>
      </c:lineChart>
      <c:catAx>
        <c:axId val="48344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449944"/>
        <c:crosses val="autoZero"/>
        <c:auto val="1"/>
        <c:lblAlgn val="ctr"/>
        <c:lblOffset val="100"/>
        <c:noMultiLvlLbl val="0"/>
      </c:catAx>
      <c:valAx>
        <c:axId val="483449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4495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C21-432E-AA55-821A646739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C21-432E-AA55-821A646739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C21-432E-AA55-821A646739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C21-432E-AA55-821A646739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C21-432E-AA55-821A646739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C21-432E-AA55-821A646739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C21-432E-AA55-821A646739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C21-432E-AA55-821A646739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C21-432E-AA55-821A646739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C21-432E-AA55-821A646739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3713256"/>
        <c:axId val="483713648"/>
      </c:lineChart>
      <c:catAx>
        <c:axId val="483713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713648"/>
        <c:crosses val="autoZero"/>
        <c:auto val="1"/>
        <c:lblAlgn val="ctr"/>
        <c:lblOffset val="100"/>
        <c:noMultiLvlLbl val="0"/>
      </c:catAx>
      <c:valAx>
        <c:axId val="483713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7132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3714432"/>
        <c:axId val="483714824"/>
      </c:lineChart>
      <c:catAx>
        <c:axId val="48371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714824"/>
        <c:crosses val="autoZero"/>
        <c:auto val="1"/>
        <c:lblAlgn val="ctr"/>
        <c:lblOffset val="100"/>
        <c:noMultiLvlLbl val="0"/>
      </c:catAx>
      <c:valAx>
        <c:axId val="483714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7144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715608"/>
        <c:axId val="483716000"/>
        <c:axId val="0"/>
      </c:bar3DChart>
      <c:catAx>
        <c:axId val="483715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716000"/>
        <c:crosses val="autoZero"/>
        <c:auto val="1"/>
        <c:lblAlgn val="ctr"/>
        <c:lblOffset val="100"/>
        <c:noMultiLvlLbl val="0"/>
      </c:catAx>
      <c:valAx>
        <c:axId val="483716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715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716784"/>
        <c:axId val="483717176"/>
        <c:axId val="0"/>
      </c:bar3DChart>
      <c:catAx>
        <c:axId val="48371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717176"/>
        <c:crosses val="autoZero"/>
        <c:auto val="1"/>
        <c:lblAlgn val="ctr"/>
        <c:lblOffset val="100"/>
        <c:noMultiLvlLbl val="0"/>
      </c:catAx>
      <c:valAx>
        <c:axId val="483717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716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717960"/>
        <c:axId val="483718352"/>
        <c:axId val="0"/>
      </c:bar3DChart>
      <c:catAx>
        <c:axId val="483717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718352"/>
        <c:crosses val="autoZero"/>
        <c:auto val="1"/>
        <c:lblAlgn val="ctr"/>
        <c:lblOffset val="100"/>
        <c:noMultiLvlLbl val="0"/>
      </c:catAx>
      <c:valAx>
        <c:axId val="483718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717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3719136"/>
        <c:axId val="483719528"/>
      </c:lineChart>
      <c:catAx>
        <c:axId val="4837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719528"/>
        <c:crosses val="autoZero"/>
        <c:auto val="1"/>
        <c:lblAlgn val="ctr"/>
        <c:lblOffset val="100"/>
        <c:noMultiLvlLbl val="0"/>
      </c:catAx>
      <c:valAx>
        <c:axId val="483719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7191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720312"/>
        <c:axId val="484510352"/>
        <c:axId val="0"/>
      </c:bar3DChart>
      <c:catAx>
        <c:axId val="483720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4510352"/>
        <c:crosses val="autoZero"/>
        <c:auto val="1"/>
        <c:lblAlgn val="ctr"/>
        <c:lblOffset val="100"/>
        <c:noMultiLvlLbl val="0"/>
      </c:catAx>
      <c:valAx>
        <c:axId val="484510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720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4511136"/>
        <c:axId val="484511528"/>
        <c:axId val="0"/>
      </c:bar3DChart>
      <c:catAx>
        <c:axId val="48451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4511528"/>
        <c:crosses val="autoZero"/>
        <c:auto val="1"/>
        <c:lblAlgn val="ctr"/>
        <c:lblOffset val="100"/>
        <c:noMultiLvlLbl val="0"/>
      </c:catAx>
      <c:valAx>
        <c:axId val="484511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4511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4512312"/>
        <c:axId val="484512704"/>
        <c:axId val="0"/>
      </c:bar3DChart>
      <c:catAx>
        <c:axId val="484512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4512704"/>
        <c:crosses val="autoZero"/>
        <c:auto val="1"/>
        <c:lblAlgn val="ctr"/>
        <c:lblOffset val="100"/>
        <c:noMultiLvlLbl val="0"/>
      </c:catAx>
      <c:valAx>
        <c:axId val="484512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4512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22812600"/>
        <c:axId val="422812992"/>
        <c:axId val="0"/>
      </c:bar3DChart>
      <c:catAx>
        <c:axId val="422812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812992"/>
        <c:crosses val="autoZero"/>
        <c:auto val="1"/>
        <c:lblAlgn val="ctr"/>
        <c:lblOffset val="100"/>
        <c:noMultiLvlLbl val="0"/>
      </c:catAx>
      <c:valAx>
        <c:axId val="422812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22812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B38-4D1A-8214-6C7EBCA2117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B38-4D1A-8214-6C7EBCA2117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B38-4D1A-8214-6C7EBCA2117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B38-4D1A-8214-6C7EBCA2117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B38-4D1A-8214-6C7EBCA2117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B38-4D1A-8214-6C7EBCA2117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B38-4D1A-8214-6C7EBCA2117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B38-4D1A-8214-6C7EBCA2117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B38-4D1A-8214-6C7EBCA2117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B38-4D1A-8214-6C7EBCA2117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4513880"/>
        <c:axId val="484514272"/>
      </c:lineChart>
      <c:catAx>
        <c:axId val="484513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4514272"/>
        <c:crosses val="autoZero"/>
        <c:auto val="1"/>
        <c:lblAlgn val="ctr"/>
        <c:lblOffset val="100"/>
        <c:noMultiLvlLbl val="0"/>
      </c:catAx>
      <c:valAx>
        <c:axId val="484514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45138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4514664"/>
        <c:axId val="484515056"/>
        <c:axId val="0"/>
      </c:bar3DChart>
      <c:catAx>
        <c:axId val="484514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4515056"/>
        <c:crosses val="autoZero"/>
        <c:auto val="1"/>
        <c:lblAlgn val="ctr"/>
        <c:lblOffset val="100"/>
        <c:noMultiLvlLbl val="0"/>
      </c:catAx>
      <c:valAx>
        <c:axId val="484515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4514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4515840"/>
        <c:axId val="484516232"/>
        <c:axId val="0"/>
      </c:bar3DChart>
      <c:catAx>
        <c:axId val="48451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4516232"/>
        <c:crosses val="autoZero"/>
        <c:auto val="1"/>
        <c:lblAlgn val="ctr"/>
        <c:lblOffset val="100"/>
        <c:noMultiLvlLbl val="0"/>
      </c:catAx>
      <c:valAx>
        <c:axId val="484516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4515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4517016"/>
        <c:axId val="484517408"/>
        <c:axId val="0"/>
      </c:bar3DChart>
      <c:catAx>
        <c:axId val="484517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4517408"/>
        <c:crosses val="autoZero"/>
        <c:auto val="1"/>
        <c:lblAlgn val="ctr"/>
        <c:lblOffset val="100"/>
        <c:noMultiLvlLbl val="0"/>
      </c:catAx>
      <c:valAx>
        <c:axId val="484517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4517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D51-4B5D-BBEC-C4EC381583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D51-4B5D-BBEC-C4EC381583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D51-4B5D-BBEC-C4EC381583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D51-4B5D-BBEC-C4EC3815838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D51-4B5D-BBEC-C4EC3815838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D51-4B5D-BBEC-C4EC381583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D51-4B5D-BBEC-C4EC3815838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D51-4B5D-BBEC-C4EC3815838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D51-4B5D-BBEC-C4EC3815838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D51-4B5D-BBEC-C4EC381583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2945072"/>
        <c:axId val="482945464"/>
      </c:lineChart>
      <c:catAx>
        <c:axId val="48294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2945464"/>
        <c:crosses val="autoZero"/>
        <c:auto val="1"/>
        <c:lblAlgn val="ctr"/>
        <c:lblOffset val="100"/>
        <c:noMultiLvlLbl val="0"/>
      </c:catAx>
      <c:valAx>
        <c:axId val="482945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29450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2946248"/>
        <c:axId val="482946640"/>
        <c:axId val="0"/>
      </c:bar3DChart>
      <c:catAx>
        <c:axId val="482946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2946640"/>
        <c:crosses val="autoZero"/>
        <c:auto val="1"/>
        <c:lblAlgn val="ctr"/>
        <c:lblOffset val="100"/>
        <c:noMultiLvlLbl val="0"/>
      </c:catAx>
      <c:valAx>
        <c:axId val="482946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2946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2947424"/>
        <c:axId val="482947816"/>
        <c:axId val="0"/>
      </c:bar3DChart>
      <c:catAx>
        <c:axId val="482947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2947816"/>
        <c:crosses val="autoZero"/>
        <c:auto val="1"/>
        <c:lblAlgn val="ctr"/>
        <c:lblOffset val="100"/>
        <c:noMultiLvlLbl val="0"/>
      </c:catAx>
      <c:valAx>
        <c:axId val="482947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2947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2948600"/>
        <c:axId val="482948992"/>
        <c:axId val="0"/>
      </c:bar3DChart>
      <c:catAx>
        <c:axId val="482948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2948992"/>
        <c:crosses val="autoZero"/>
        <c:auto val="1"/>
        <c:lblAlgn val="ctr"/>
        <c:lblOffset val="100"/>
        <c:noMultiLvlLbl val="0"/>
      </c:catAx>
      <c:valAx>
        <c:axId val="482948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2948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2949776"/>
        <c:axId val="482950168"/>
        <c:axId val="0"/>
      </c:bar3DChart>
      <c:catAx>
        <c:axId val="482949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2950168"/>
        <c:crosses val="autoZero"/>
        <c:auto val="1"/>
        <c:lblAlgn val="ctr"/>
        <c:lblOffset val="100"/>
        <c:noMultiLvlLbl val="0"/>
      </c:catAx>
      <c:valAx>
        <c:axId val="482950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2949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2950952"/>
        <c:axId val="482951344"/>
        <c:axId val="0"/>
      </c:bar3DChart>
      <c:catAx>
        <c:axId val="482950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2951344"/>
        <c:crosses val="autoZero"/>
        <c:auto val="1"/>
        <c:lblAlgn val="ctr"/>
        <c:lblOffset val="100"/>
        <c:noMultiLvlLbl val="0"/>
      </c:catAx>
      <c:valAx>
        <c:axId val="482951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2950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22813776"/>
        <c:axId val="422814168"/>
        <c:axId val="0"/>
      </c:bar3DChart>
      <c:catAx>
        <c:axId val="42281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814168"/>
        <c:crosses val="autoZero"/>
        <c:auto val="1"/>
        <c:lblAlgn val="ctr"/>
        <c:lblOffset val="100"/>
        <c:noMultiLvlLbl val="0"/>
      </c:catAx>
      <c:valAx>
        <c:axId val="422814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22813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2952128"/>
        <c:axId val="482952520"/>
        <c:axId val="0"/>
      </c:bar3DChart>
      <c:catAx>
        <c:axId val="48295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2952520"/>
        <c:crosses val="autoZero"/>
        <c:auto val="1"/>
        <c:lblAlgn val="ctr"/>
        <c:lblOffset val="100"/>
        <c:noMultiLvlLbl val="0"/>
      </c:catAx>
      <c:valAx>
        <c:axId val="482952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2952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011624"/>
        <c:axId val="485012016"/>
        <c:axId val="0"/>
      </c:bar3DChart>
      <c:catAx>
        <c:axId val="485011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012016"/>
        <c:crosses val="autoZero"/>
        <c:auto val="1"/>
        <c:lblAlgn val="ctr"/>
        <c:lblOffset val="100"/>
        <c:noMultiLvlLbl val="0"/>
      </c:catAx>
      <c:valAx>
        <c:axId val="485012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011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012800"/>
        <c:axId val="485013192"/>
        <c:axId val="0"/>
      </c:bar3DChart>
      <c:catAx>
        <c:axId val="4850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013192"/>
        <c:crosses val="autoZero"/>
        <c:auto val="1"/>
        <c:lblAlgn val="ctr"/>
        <c:lblOffset val="100"/>
        <c:noMultiLvlLbl val="0"/>
      </c:catAx>
      <c:valAx>
        <c:axId val="485013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012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013976"/>
        <c:axId val="485014368"/>
        <c:axId val="0"/>
      </c:bar3DChart>
      <c:catAx>
        <c:axId val="485013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014368"/>
        <c:crosses val="autoZero"/>
        <c:auto val="1"/>
        <c:lblAlgn val="ctr"/>
        <c:lblOffset val="100"/>
        <c:noMultiLvlLbl val="0"/>
      </c:catAx>
      <c:valAx>
        <c:axId val="485014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013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015152"/>
        <c:axId val="485015544"/>
        <c:axId val="0"/>
      </c:bar3DChart>
      <c:catAx>
        <c:axId val="48501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015544"/>
        <c:crosses val="autoZero"/>
        <c:auto val="1"/>
        <c:lblAlgn val="ctr"/>
        <c:lblOffset val="100"/>
        <c:noMultiLvlLbl val="0"/>
      </c:catAx>
      <c:valAx>
        <c:axId val="485015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015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016328"/>
        <c:axId val="485016720"/>
        <c:axId val="0"/>
      </c:bar3DChart>
      <c:catAx>
        <c:axId val="485016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016720"/>
        <c:crosses val="autoZero"/>
        <c:auto val="1"/>
        <c:lblAlgn val="ctr"/>
        <c:lblOffset val="100"/>
        <c:noMultiLvlLbl val="0"/>
      </c:catAx>
      <c:valAx>
        <c:axId val="485016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016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017504"/>
        <c:axId val="485017896"/>
        <c:axId val="0"/>
      </c:bar3DChart>
      <c:catAx>
        <c:axId val="48501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017896"/>
        <c:crosses val="autoZero"/>
        <c:auto val="1"/>
        <c:lblAlgn val="ctr"/>
        <c:lblOffset val="100"/>
        <c:noMultiLvlLbl val="0"/>
      </c:catAx>
      <c:valAx>
        <c:axId val="485017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017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018680"/>
        <c:axId val="485878528"/>
        <c:axId val="0"/>
      </c:bar3DChart>
      <c:catAx>
        <c:axId val="485018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878528"/>
        <c:crosses val="autoZero"/>
        <c:auto val="1"/>
        <c:lblAlgn val="ctr"/>
        <c:lblOffset val="100"/>
        <c:noMultiLvlLbl val="0"/>
      </c:catAx>
      <c:valAx>
        <c:axId val="485878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018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879312"/>
        <c:axId val="485879704"/>
        <c:axId val="0"/>
      </c:bar3DChart>
      <c:catAx>
        <c:axId val="48587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879704"/>
        <c:crosses val="autoZero"/>
        <c:auto val="1"/>
        <c:lblAlgn val="ctr"/>
        <c:lblOffset val="100"/>
        <c:noMultiLvlLbl val="0"/>
      </c:catAx>
      <c:valAx>
        <c:axId val="485879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87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880488"/>
        <c:axId val="485880880"/>
        <c:axId val="0"/>
      </c:bar3DChart>
      <c:catAx>
        <c:axId val="485880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880880"/>
        <c:crosses val="autoZero"/>
        <c:auto val="1"/>
        <c:lblAlgn val="ctr"/>
        <c:lblOffset val="100"/>
        <c:noMultiLvlLbl val="0"/>
      </c:catAx>
      <c:valAx>
        <c:axId val="485880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880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442496"/>
        <c:axId val="483442888"/>
        <c:axId val="0"/>
      </c:bar3DChart>
      <c:catAx>
        <c:axId val="48344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442888"/>
        <c:crosses val="autoZero"/>
        <c:auto val="1"/>
        <c:lblAlgn val="ctr"/>
        <c:lblOffset val="100"/>
        <c:noMultiLvlLbl val="0"/>
      </c:catAx>
      <c:valAx>
        <c:axId val="483442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442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1D3-4DC6-8C34-4F8BE18D172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1D3-4DC6-8C34-4F8BE18D172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1D3-4DC6-8C34-4F8BE18D172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1D3-4DC6-8C34-4F8BE18D172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1D3-4DC6-8C34-4F8BE18D172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1D3-4DC6-8C34-4F8BE18D172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1D3-4DC6-8C34-4F8BE18D172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1D3-4DC6-8C34-4F8BE18D172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1D3-4DC6-8C34-4F8BE18D172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1D3-4DC6-8C34-4F8BE18D172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5881664"/>
        <c:axId val="485882056"/>
      </c:lineChart>
      <c:catAx>
        <c:axId val="48588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882056"/>
        <c:crosses val="autoZero"/>
        <c:auto val="1"/>
        <c:lblAlgn val="ctr"/>
        <c:lblOffset val="100"/>
        <c:noMultiLvlLbl val="0"/>
      </c:catAx>
      <c:valAx>
        <c:axId val="485882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8816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8DC-4658-B32D-65E11B5992F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8DC-4658-B32D-65E11B5992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8DC-4658-B32D-65E11B5992F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8DC-4658-B32D-65E11B5992F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8DC-4658-B32D-65E11B5992F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8DC-4658-B32D-65E11B5992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8DC-4658-B32D-65E11B5992F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8DC-4658-B32D-65E11B5992F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8DC-4658-B32D-65E11B5992F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8DC-4658-B32D-65E11B5992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5882840"/>
        <c:axId val="485883232"/>
      </c:lineChart>
      <c:catAx>
        <c:axId val="485882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883232"/>
        <c:crosses val="autoZero"/>
        <c:auto val="1"/>
        <c:lblAlgn val="ctr"/>
        <c:lblOffset val="100"/>
        <c:noMultiLvlLbl val="0"/>
      </c:catAx>
      <c:valAx>
        <c:axId val="485883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8828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A56-4694-8E0F-E21E6D6B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A56-4694-8E0F-E21E6D6B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A56-4694-8E0F-E21E6D6B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A56-4694-8E0F-E21E6D6B660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A56-4694-8E0F-E21E6D6B660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A56-4694-8E0F-E21E6D6B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A56-4694-8E0F-E21E6D6B66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A56-4694-8E0F-E21E6D6B660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A56-4694-8E0F-E21E6D6B660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A56-4694-8E0F-E21E6D6B66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5884016"/>
        <c:axId val="485884408"/>
      </c:lineChart>
      <c:catAx>
        <c:axId val="48588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884408"/>
        <c:crosses val="autoZero"/>
        <c:auto val="1"/>
        <c:lblAlgn val="ctr"/>
        <c:lblOffset val="100"/>
        <c:noMultiLvlLbl val="0"/>
      </c:catAx>
      <c:valAx>
        <c:axId val="485884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8840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885192"/>
        <c:axId val="485885584"/>
        <c:axId val="0"/>
      </c:bar3DChart>
      <c:catAx>
        <c:axId val="485885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885584"/>
        <c:crosses val="autoZero"/>
        <c:auto val="1"/>
        <c:lblAlgn val="ctr"/>
        <c:lblOffset val="100"/>
        <c:noMultiLvlLbl val="0"/>
      </c:catAx>
      <c:valAx>
        <c:axId val="485885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885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6649752"/>
        <c:axId val="486650144"/>
        <c:axId val="0"/>
      </c:bar3DChart>
      <c:catAx>
        <c:axId val="486649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6650144"/>
        <c:crosses val="autoZero"/>
        <c:auto val="1"/>
        <c:lblAlgn val="ctr"/>
        <c:lblOffset val="100"/>
        <c:noMultiLvlLbl val="0"/>
      </c:catAx>
      <c:valAx>
        <c:axId val="486650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6649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6650928"/>
        <c:axId val="486651320"/>
        <c:axId val="0"/>
      </c:bar3DChart>
      <c:catAx>
        <c:axId val="48665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6651320"/>
        <c:crosses val="autoZero"/>
        <c:auto val="1"/>
        <c:lblAlgn val="ctr"/>
        <c:lblOffset val="100"/>
        <c:noMultiLvlLbl val="0"/>
      </c:catAx>
      <c:valAx>
        <c:axId val="486651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665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6652104"/>
        <c:axId val="486652496"/>
      </c:lineChart>
      <c:catAx>
        <c:axId val="486652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6652496"/>
        <c:crosses val="autoZero"/>
        <c:auto val="1"/>
        <c:lblAlgn val="ctr"/>
        <c:lblOffset val="100"/>
        <c:noMultiLvlLbl val="0"/>
      </c:catAx>
      <c:valAx>
        <c:axId val="486652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66521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6653672"/>
        <c:axId val="486654064"/>
        <c:axId val="0"/>
      </c:bar3DChart>
      <c:catAx>
        <c:axId val="486653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6654064"/>
        <c:crosses val="autoZero"/>
        <c:auto val="1"/>
        <c:lblAlgn val="ctr"/>
        <c:lblOffset val="100"/>
        <c:noMultiLvlLbl val="0"/>
      </c:catAx>
      <c:valAx>
        <c:axId val="486654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6653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6654848"/>
        <c:axId val="486655240"/>
        <c:axId val="0"/>
      </c:bar3DChart>
      <c:catAx>
        <c:axId val="48665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6655240"/>
        <c:crosses val="autoZero"/>
        <c:auto val="1"/>
        <c:lblAlgn val="ctr"/>
        <c:lblOffset val="100"/>
        <c:noMultiLvlLbl val="0"/>
      </c:catAx>
      <c:valAx>
        <c:axId val="486655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6654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6656024"/>
        <c:axId val="486656416"/>
        <c:axId val="0"/>
      </c:bar3DChart>
      <c:catAx>
        <c:axId val="486656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6656416"/>
        <c:crosses val="autoZero"/>
        <c:auto val="1"/>
        <c:lblAlgn val="ctr"/>
        <c:lblOffset val="100"/>
        <c:noMultiLvlLbl val="0"/>
      </c:catAx>
      <c:valAx>
        <c:axId val="486656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6656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445240"/>
        <c:axId val="483445632"/>
        <c:axId val="0"/>
      </c:bar3DChart>
      <c:catAx>
        <c:axId val="483445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445632"/>
        <c:crosses val="autoZero"/>
        <c:auto val="1"/>
        <c:lblAlgn val="ctr"/>
        <c:lblOffset val="100"/>
        <c:noMultiLvlLbl val="0"/>
      </c:catAx>
      <c:valAx>
        <c:axId val="48344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445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6657200"/>
        <c:axId val="485624544"/>
        <c:axId val="0"/>
      </c:bar3DChart>
      <c:catAx>
        <c:axId val="48665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624544"/>
        <c:crosses val="autoZero"/>
        <c:auto val="1"/>
        <c:lblAlgn val="ctr"/>
        <c:lblOffset val="100"/>
        <c:noMultiLvlLbl val="0"/>
      </c:catAx>
      <c:valAx>
        <c:axId val="485624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6657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625328"/>
        <c:axId val="485625720"/>
        <c:axId val="0"/>
      </c:bar3DChart>
      <c:catAx>
        <c:axId val="48562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625720"/>
        <c:crosses val="autoZero"/>
        <c:auto val="1"/>
        <c:lblAlgn val="ctr"/>
        <c:lblOffset val="100"/>
        <c:noMultiLvlLbl val="0"/>
      </c:catAx>
      <c:valAx>
        <c:axId val="485625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625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626504"/>
        <c:axId val="485626896"/>
        <c:axId val="0"/>
      </c:bar3DChart>
      <c:catAx>
        <c:axId val="485626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626896"/>
        <c:crosses val="autoZero"/>
        <c:auto val="1"/>
        <c:lblAlgn val="ctr"/>
        <c:lblOffset val="100"/>
        <c:noMultiLvlLbl val="0"/>
      </c:catAx>
      <c:valAx>
        <c:axId val="485626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626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627680"/>
        <c:axId val="485628072"/>
        <c:axId val="0"/>
      </c:bar3DChart>
      <c:catAx>
        <c:axId val="48562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628072"/>
        <c:crosses val="autoZero"/>
        <c:auto val="1"/>
        <c:lblAlgn val="ctr"/>
        <c:lblOffset val="100"/>
        <c:noMultiLvlLbl val="0"/>
      </c:catAx>
      <c:valAx>
        <c:axId val="485628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627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628856"/>
        <c:axId val="485629248"/>
        <c:axId val="0"/>
      </c:bar3DChart>
      <c:catAx>
        <c:axId val="485628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629248"/>
        <c:crosses val="autoZero"/>
        <c:auto val="1"/>
        <c:lblAlgn val="ctr"/>
        <c:lblOffset val="100"/>
        <c:noMultiLvlLbl val="0"/>
      </c:catAx>
      <c:valAx>
        <c:axId val="485629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628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630032"/>
        <c:axId val="485630424"/>
        <c:axId val="0"/>
      </c:bar3DChart>
      <c:catAx>
        <c:axId val="48563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630424"/>
        <c:crosses val="autoZero"/>
        <c:auto val="1"/>
        <c:lblAlgn val="ctr"/>
        <c:lblOffset val="100"/>
        <c:noMultiLvlLbl val="0"/>
      </c:catAx>
      <c:valAx>
        <c:axId val="485630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630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631208"/>
        <c:axId val="485631600"/>
        <c:axId val="0"/>
      </c:bar3DChart>
      <c:catAx>
        <c:axId val="485631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631600"/>
        <c:crosses val="autoZero"/>
        <c:auto val="1"/>
        <c:lblAlgn val="ctr"/>
        <c:lblOffset val="100"/>
        <c:noMultiLvlLbl val="0"/>
      </c:catAx>
      <c:valAx>
        <c:axId val="485631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631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7625824"/>
        <c:axId val="487626216"/>
        <c:axId val="0"/>
      </c:bar3DChart>
      <c:catAx>
        <c:axId val="48762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7626216"/>
        <c:crosses val="autoZero"/>
        <c:auto val="1"/>
        <c:lblAlgn val="ctr"/>
        <c:lblOffset val="100"/>
        <c:noMultiLvlLbl val="0"/>
      </c:catAx>
      <c:valAx>
        <c:axId val="487626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7625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7627000"/>
        <c:axId val="487627392"/>
        <c:axId val="0"/>
      </c:bar3DChart>
      <c:catAx>
        <c:axId val="487627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7627392"/>
        <c:crosses val="autoZero"/>
        <c:auto val="1"/>
        <c:lblAlgn val="ctr"/>
        <c:lblOffset val="100"/>
        <c:noMultiLvlLbl val="0"/>
      </c:catAx>
      <c:valAx>
        <c:axId val="487627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7627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7628176"/>
        <c:axId val="487628568"/>
        <c:axId val="0"/>
      </c:bar3DChart>
      <c:catAx>
        <c:axId val="4876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7628568"/>
        <c:crosses val="autoZero"/>
        <c:auto val="1"/>
        <c:lblAlgn val="ctr"/>
        <c:lblOffset val="100"/>
        <c:noMultiLvlLbl val="0"/>
      </c:catAx>
      <c:valAx>
        <c:axId val="487628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7628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446416"/>
        <c:axId val="483446808"/>
        <c:axId val="0"/>
      </c:bar3DChart>
      <c:catAx>
        <c:axId val="48344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446808"/>
        <c:crosses val="autoZero"/>
        <c:auto val="1"/>
        <c:lblAlgn val="ctr"/>
        <c:lblOffset val="100"/>
        <c:noMultiLvlLbl val="0"/>
      </c:catAx>
      <c:valAx>
        <c:axId val="483446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44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B31-49D1-9C3F-D3C07D56050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B31-49D1-9C3F-D3C07D56050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B31-49D1-9C3F-D3C07D56050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B31-49D1-9C3F-D3C07D56050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B31-49D1-9C3F-D3C07D56050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B31-49D1-9C3F-D3C07D56050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B31-49D1-9C3F-D3C07D56050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B31-49D1-9C3F-D3C07D56050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B31-49D1-9C3F-D3C07D56050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B31-49D1-9C3F-D3C07D56050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29352"/>
        <c:axId val="487629744"/>
      </c:lineChart>
      <c:catAx>
        <c:axId val="487629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7629744"/>
        <c:crosses val="autoZero"/>
        <c:auto val="1"/>
        <c:lblAlgn val="ctr"/>
        <c:lblOffset val="100"/>
        <c:noMultiLvlLbl val="0"/>
      </c:catAx>
      <c:valAx>
        <c:axId val="487629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76293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30528"/>
        <c:axId val="487630920"/>
      </c:lineChart>
      <c:catAx>
        <c:axId val="48763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7630920"/>
        <c:crosses val="autoZero"/>
        <c:auto val="1"/>
        <c:lblAlgn val="ctr"/>
        <c:lblOffset val="100"/>
        <c:noMultiLvlLbl val="0"/>
      </c:catAx>
      <c:valAx>
        <c:axId val="487630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7630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FCA-46CB-92B8-371C6BDF7CD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FCA-46CB-92B8-371C6BDF7CD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FCA-46CB-92B8-371C6BDF7CD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FCA-46CB-92B8-371C6BDF7CD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FCA-46CB-92B8-371C6BDF7CD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FCA-46CB-92B8-371C6BDF7CD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FCA-46CB-92B8-371C6BDF7CD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FCA-46CB-92B8-371C6BDF7CD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FCA-46CB-92B8-371C6BDF7CD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FCA-46CB-92B8-371C6BDF7CD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31704"/>
        <c:axId val="487632096"/>
      </c:lineChart>
      <c:catAx>
        <c:axId val="487631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7632096"/>
        <c:crosses val="autoZero"/>
        <c:auto val="1"/>
        <c:lblAlgn val="ctr"/>
        <c:lblOffset val="100"/>
        <c:noMultiLvlLbl val="0"/>
      </c:catAx>
      <c:valAx>
        <c:axId val="487632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76317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7632880"/>
        <c:axId val="487633272"/>
        <c:axId val="0"/>
      </c:bar3DChart>
      <c:catAx>
        <c:axId val="48763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7633272"/>
        <c:crosses val="autoZero"/>
        <c:auto val="1"/>
        <c:lblAlgn val="ctr"/>
        <c:lblOffset val="100"/>
        <c:noMultiLvlLbl val="0"/>
      </c:catAx>
      <c:valAx>
        <c:axId val="487633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7632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232464"/>
        <c:axId val="488232856"/>
        <c:axId val="0"/>
      </c:bar3DChart>
      <c:catAx>
        <c:axId val="48823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232856"/>
        <c:crosses val="autoZero"/>
        <c:auto val="1"/>
        <c:lblAlgn val="ctr"/>
        <c:lblOffset val="100"/>
        <c:noMultiLvlLbl val="0"/>
      </c:catAx>
      <c:valAx>
        <c:axId val="488232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232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233640"/>
        <c:axId val="488234032"/>
        <c:axId val="0"/>
      </c:bar3DChart>
      <c:catAx>
        <c:axId val="488233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234032"/>
        <c:crosses val="autoZero"/>
        <c:auto val="1"/>
        <c:lblAlgn val="ctr"/>
        <c:lblOffset val="100"/>
        <c:noMultiLvlLbl val="0"/>
      </c:catAx>
      <c:valAx>
        <c:axId val="488234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233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11C-4220-9AC8-83E83094F8B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11C-4220-9AC8-83E83094F8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11C-4220-9AC8-83E83094F8B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11C-4220-9AC8-83E83094F8B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11C-4220-9AC8-83E83094F8B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11C-4220-9AC8-83E83094F8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11C-4220-9AC8-83E83094F8B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11C-4220-9AC8-83E83094F8B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11C-4220-9AC8-83E83094F8B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11C-4220-9AC8-83E83094F8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8234816"/>
        <c:axId val="488235208"/>
      </c:lineChart>
      <c:catAx>
        <c:axId val="48823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235208"/>
        <c:crosses val="autoZero"/>
        <c:auto val="1"/>
        <c:lblAlgn val="ctr"/>
        <c:lblOffset val="100"/>
        <c:noMultiLvlLbl val="0"/>
      </c:catAx>
      <c:valAx>
        <c:axId val="488235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2348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235992"/>
        <c:axId val="488236384"/>
        <c:axId val="0"/>
      </c:bar3DChart>
      <c:catAx>
        <c:axId val="488235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236384"/>
        <c:crosses val="autoZero"/>
        <c:auto val="1"/>
        <c:lblAlgn val="ctr"/>
        <c:lblOffset val="100"/>
        <c:noMultiLvlLbl val="0"/>
      </c:catAx>
      <c:valAx>
        <c:axId val="488236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235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237168"/>
        <c:axId val="488237560"/>
        <c:axId val="0"/>
      </c:bar3DChart>
      <c:catAx>
        <c:axId val="48823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237560"/>
        <c:crosses val="autoZero"/>
        <c:auto val="1"/>
        <c:lblAlgn val="ctr"/>
        <c:lblOffset val="100"/>
        <c:noMultiLvlLbl val="0"/>
      </c:catAx>
      <c:valAx>
        <c:axId val="488237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237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238736"/>
        <c:axId val="488239128"/>
        <c:axId val="0"/>
      </c:bar3DChart>
      <c:catAx>
        <c:axId val="48823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239128"/>
        <c:crosses val="autoZero"/>
        <c:auto val="1"/>
        <c:lblAlgn val="ctr"/>
        <c:lblOffset val="100"/>
        <c:noMultiLvlLbl val="0"/>
      </c:catAx>
      <c:valAx>
        <c:axId val="488239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238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444848"/>
        <c:axId val="483444456"/>
        <c:axId val="0"/>
      </c:bar3DChart>
      <c:catAx>
        <c:axId val="48344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444456"/>
        <c:crosses val="autoZero"/>
        <c:auto val="1"/>
        <c:lblAlgn val="ctr"/>
        <c:lblOffset val="100"/>
        <c:noMultiLvlLbl val="0"/>
      </c:catAx>
      <c:valAx>
        <c:axId val="483444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444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5DB-433E-9FBD-4F2EFD78A4C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5DB-433E-9FBD-4F2EFD78A4C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5DB-433E-9FBD-4F2EFD78A4C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5DB-433E-9FBD-4F2EFD78A4C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5DB-433E-9FBD-4F2EFD78A4C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5DB-433E-9FBD-4F2EFD78A4C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5DB-433E-9FBD-4F2EFD78A4C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5DB-433E-9FBD-4F2EFD78A4C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5DB-433E-9FBD-4F2EFD78A4C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5DB-433E-9FBD-4F2EFD78A4C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8239520"/>
        <c:axId val="488731800"/>
      </c:lineChart>
      <c:catAx>
        <c:axId val="48823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731800"/>
        <c:crosses val="autoZero"/>
        <c:auto val="1"/>
        <c:lblAlgn val="ctr"/>
        <c:lblOffset val="100"/>
        <c:noMultiLvlLbl val="0"/>
      </c:catAx>
      <c:valAx>
        <c:axId val="4887318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239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732584"/>
        <c:axId val="488732976"/>
        <c:axId val="0"/>
      </c:bar3DChart>
      <c:catAx>
        <c:axId val="488732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732976"/>
        <c:crosses val="autoZero"/>
        <c:auto val="1"/>
        <c:lblAlgn val="ctr"/>
        <c:lblOffset val="100"/>
        <c:noMultiLvlLbl val="0"/>
      </c:catAx>
      <c:valAx>
        <c:axId val="488732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732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733760"/>
        <c:axId val="488734152"/>
        <c:axId val="0"/>
      </c:bar3DChart>
      <c:catAx>
        <c:axId val="488733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734152"/>
        <c:crosses val="autoZero"/>
        <c:auto val="1"/>
        <c:lblAlgn val="ctr"/>
        <c:lblOffset val="100"/>
        <c:noMultiLvlLbl val="0"/>
      </c:catAx>
      <c:valAx>
        <c:axId val="488734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733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734936"/>
        <c:axId val="488735328"/>
        <c:axId val="0"/>
      </c:bar3DChart>
      <c:catAx>
        <c:axId val="488734936"/>
        <c:scaling>
          <c:orientation val="minMax"/>
        </c:scaling>
        <c:delete val="1"/>
        <c:axPos val="b"/>
        <c:majorTickMark val="out"/>
        <c:minorTickMark val="none"/>
        <c:tickLblPos val="nextTo"/>
        <c:crossAx val="488735328"/>
        <c:crosses val="autoZero"/>
        <c:auto val="1"/>
        <c:lblAlgn val="ctr"/>
        <c:lblOffset val="100"/>
        <c:noMultiLvlLbl val="0"/>
      </c:catAx>
      <c:valAx>
        <c:axId val="488735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73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736112"/>
        <c:axId val="488736504"/>
        <c:axId val="0"/>
      </c:bar3DChart>
      <c:catAx>
        <c:axId val="488736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736504"/>
        <c:crosses val="autoZero"/>
        <c:auto val="1"/>
        <c:lblAlgn val="ctr"/>
        <c:lblOffset val="100"/>
        <c:noMultiLvlLbl val="0"/>
      </c:catAx>
      <c:valAx>
        <c:axId val="488736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736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737288"/>
        <c:axId val="488737680"/>
        <c:axId val="0"/>
      </c:bar3DChart>
      <c:catAx>
        <c:axId val="488737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737680"/>
        <c:crosses val="autoZero"/>
        <c:auto val="1"/>
        <c:lblAlgn val="ctr"/>
        <c:lblOffset val="100"/>
        <c:noMultiLvlLbl val="0"/>
      </c:catAx>
      <c:valAx>
        <c:axId val="488737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737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738464"/>
        <c:axId val="488738856"/>
        <c:axId val="0"/>
      </c:bar3DChart>
      <c:catAx>
        <c:axId val="48873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8738856"/>
        <c:crosses val="autoZero"/>
        <c:auto val="1"/>
        <c:lblAlgn val="ctr"/>
        <c:lblOffset val="100"/>
        <c:noMultiLvlLbl val="0"/>
      </c:catAx>
      <c:valAx>
        <c:axId val="488738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8738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499872"/>
        <c:axId val="489500264"/>
        <c:axId val="0"/>
      </c:bar3DChart>
      <c:catAx>
        <c:axId val="48949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500264"/>
        <c:crosses val="autoZero"/>
        <c:auto val="1"/>
        <c:lblAlgn val="ctr"/>
        <c:lblOffset val="100"/>
        <c:noMultiLvlLbl val="0"/>
      </c:catAx>
      <c:valAx>
        <c:axId val="489500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499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501048"/>
        <c:axId val="489501440"/>
        <c:axId val="0"/>
      </c:bar3DChart>
      <c:catAx>
        <c:axId val="489501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501440"/>
        <c:crosses val="autoZero"/>
        <c:auto val="1"/>
        <c:lblAlgn val="ctr"/>
        <c:lblOffset val="100"/>
        <c:noMultiLvlLbl val="0"/>
      </c:catAx>
      <c:valAx>
        <c:axId val="4895014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501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502224"/>
        <c:axId val="489502616"/>
        <c:axId val="0"/>
      </c:bar3DChart>
      <c:catAx>
        <c:axId val="48950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502616"/>
        <c:crosses val="autoZero"/>
        <c:auto val="1"/>
        <c:lblAlgn val="ctr"/>
        <c:lblOffset val="100"/>
        <c:noMultiLvlLbl val="0"/>
      </c:catAx>
      <c:valAx>
        <c:axId val="489502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502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443672"/>
        <c:axId val="483447592"/>
        <c:axId val="0"/>
      </c:bar3DChart>
      <c:catAx>
        <c:axId val="483443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447592"/>
        <c:crosses val="autoZero"/>
        <c:auto val="1"/>
        <c:lblAlgn val="ctr"/>
        <c:lblOffset val="100"/>
        <c:noMultiLvlLbl val="0"/>
      </c:catAx>
      <c:valAx>
        <c:axId val="483447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443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503400"/>
        <c:axId val="489503792"/>
        <c:axId val="0"/>
      </c:bar3DChart>
      <c:catAx>
        <c:axId val="489503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503792"/>
        <c:crosses val="autoZero"/>
        <c:auto val="1"/>
        <c:lblAlgn val="ctr"/>
        <c:lblOffset val="100"/>
        <c:noMultiLvlLbl val="0"/>
      </c:catAx>
      <c:valAx>
        <c:axId val="489503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503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504576"/>
        <c:axId val="489504968"/>
        <c:axId val="0"/>
      </c:bar3DChart>
      <c:catAx>
        <c:axId val="48950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504968"/>
        <c:crosses val="autoZero"/>
        <c:auto val="1"/>
        <c:lblAlgn val="ctr"/>
        <c:lblOffset val="100"/>
        <c:noMultiLvlLbl val="0"/>
      </c:catAx>
      <c:valAx>
        <c:axId val="489504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504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505752"/>
        <c:axId val="489506144"/>
        <c:axId val="0"/>
      </c:bar3DChart>
      <c:catAx>
        <c:axId val="489505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506144"/>
        <c:crosses val="autoZero"/>
        <c:auto val="1"/>
        <c:lblAlgn val="ctr"/>
        <c:lblOffset val="100"/>
        <c:noMultiLvlLbl val="0"/>
      </c:catAx>
      <c:valAx>
        <c:axId val="48950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505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506928"/>
        <c:axId val="489507320"/>
        <c:axId val="0"/>
      </c:bar3DChart>
      <c:catAx>
        <c:axId val="48950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507320"/>
        <c:crosses val="autoZero"/>
        <c:auto val="1"/>
        <c:lblAlgn val="ctr"/>
        <c:lblOffset val="100"/>
        <c:noMultiLvlLbl val="0"/>
      </c:catAx>
      <c:valAx>
        <c:axId val="489507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506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926272"/>
        <c:axId val="489926664"/>
        <c:axId val="0"/>
      </c:bar3DChart>
      <c:catAx>
        <c:axId val="48992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26664"/>
        <c:crosses val="autoZero"/>
        <c:auto val="1"/>
        <c:lblAlgn val="ctr"/>
        <c:lblOffset val="100"/>
        <c:noMultiLvlLbl val="0"/>
      </c:catAx>
      <c:valAx>
        <c:axId val="489926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26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536-4580-A29D-7B48F47677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536-4580-A29D-7B48F47677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536-4580-A29D-7B48F47677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536-4580-A29D-7B48F476770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536-4580-A29D-7B48F476770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536-4580-A29D-7B48F47677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536-4580-A29D-7B48F47677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536-4580-A29D-7B48F476770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536-4580-A29D-7B48F476770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536-4580-A29D-7B48F47677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9927448"/>
        <c:axId val="489927840"/>
      </c:lineChart>
      <c:catAx>
        <c:axId val="489927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27840"/>
        <c:crosses val="autoZero"/>
        <c:auto val="1"/>
        <c:lblAlgn val="ctr"/>
        <c:lblOffset val="100"/>
        <c:noMultiLvlLbl val="0"/>
      </c:catAx>
      <c:valAx>
        <c:axId val="489927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2744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F9E-44AD-8C87-A736BD29306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F9E-44AD-8C87-A736BD29306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F9E-44AD-8C87-A736BD29306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F9E-44AD-8C87-A736BD29306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F9E-44AD-8C87-A736BD29306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F9E-44AD-8C87-A736BD29306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F9E-44AD-8C87-A736BD29306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F9E-44AD-8C87-A736BD29306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F9E-44AD-8C87-A736BD29306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F9E-44AD-8C87-A736BD29306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9928624"/>
        <c:axId val="489929016"/>
      </c:lineChart>
      <c:catAx>
        <c:axId val="48992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29016"/>
        <c:crosses val="autoZero"/>
        <c:auto val="1"/>
        <c:lblAlgn val="ctr"/>
        <c:lblOffset val="100"/>
        <c:noMultiLvlLbl val="0"/>
      </c:catAx>
      <c:valAx>
        <c:axId val="489929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286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DAB-4F78-A95D-DEDCC5454B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DAB-4F78-A95D-DEDCC5454B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DAB-4F78-A95D-DEDCC5454B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DAB-4F78-A95D-DEDCC5454B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DAB-4F78-A95D-DEDCC5454B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DAB-4F78-A95D-DEDCC5454B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DAB-4F78-A95D-DEDCC5454B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DAB-4F78-A95D-DEDCC5454B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DAB-4F78-A95D-DEDCC5454B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DAB-4F78-A95D-DEDCC5454B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9929800"/>
        <c:axId val="489930192"/>
      </c:lineChart>
      <c:catAx>
        <c:axId val="489929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0192"/>
        <c:crosses val="autoZero"/>
        <c:auto val="1"/>
        <c:lblAlgn val="ctr"/>
        <c:lblOffset val="100"/>
        <c:noMultiLvlLbl val="0"/>
      </c:catAx>
      <c:valAx>
        <c:axId val="489930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298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930976"/>
        <c:axId val="489931368"/>
        <c:axId val="0"/>
      </c:bar3DChart>
      <c:catAx>
        <c:axId val="48993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1368"/>
        <c:crosses val="autoZero"/>
        <c:auto val="1"/>
        <c:lblAlgn val="ctr"/>
        <c:lblOffset val="100"/>
        <c:noMultiLvlLbl val="0"/>
      </c:catAx>
      <c:valAx>
        <c:axId val="489931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30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932152"/>
        <c:axId val="489932544"/>
        <c:axId val="0"/>
      </c:bar3DChart>
      <c:catAx>
        <c:axId val="489932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2544"/>
        <c:crosses val="autoZero"/>
        <c:auto val="1"/>
        <c:lblAlgn val="ctr"/>
        <c:lblOffset val="100"/>
        <c:noMultiLvlLbl val="0"/>
      </c:catAx>
      <c:valAx>
        <c:axId val="489932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32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448376"/>
        <c:axId val="483448768"/>
        <c:axId val="0"/>
      </c:bar3DChart>
      <c:catAx>
        <c:axId val="483448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448768"/>
        <c:crosses val="autoZero"/>
        <c:auto val="1"/>
        <c:lblAlgn val="ctr"/>
        <c:lblOffset val="100"/>
        <c:noMultiLvlLbl val="0"/>
      </c:catAx>
      <c:valAx>
        <c:axId val="483448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448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933328"/>
        <c:axId val="489933720"/>
        <c:axId val="0"/>
      </c:bar3DChart>
      <c:catAx>
        <c:axId val="48993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3720"/>
        <c:crosses val="autoZero"/>
        <c:auto val="1"/>
        <c:lblAlgn val="ctr"/>
        <c:lblOffset val="100"/>
        <c:noMultiLvlLbl val="0"/>
      </c:catAx>
      <c:valAx>
        <c:axId val="489933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33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655-4A26-92E6-F8C570F686B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655-4A26-92E6-F8C570F686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655-4A26-92E6-F8C570F686B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655-4A26-92E6-F8C570F686B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655-4A26-92E6-F8C570F686B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655-4A26-92E6-F8C570F686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655-4A26-92E6-F8C570F686B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655-4A26-92E6-F8C570F686B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655-4A26-92E6-F8C570F686B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655-4A26-92E6-F8C570F686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9934504"/>
        <c:axId val="489934896"/>
      </c:lineChart>
      <c:catAx>
        <c:axId val="489934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4896"/>
        <c:crosses val="autoZero"/>
        <c:auto val="1"/>
        <c:lblAlgn val="ctr"/>
        <c:lblOffset val="100"/>
        <c:noMultiLvlLbl val="0"/>
      </c:catAx>
      <c:valAx>
        <c:axId val="489934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345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935680"/>
        <c:axId val="489936072"/>
        <c:axId val="0"/>
      </c:bar3DChart>
      <c:catAx>
        <c:axId val="489935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6072"/>
        <c:crosses val="autoZero"/>
        <c:auto val="1"/>
        <c:lblAlgn val="ctr"/>
        <c:lblOffset val="100"/>
        <c:noMultiLvlLbl val="0"/>
      </c:catAx>
      <c:valAx>
        <c:axId val="489936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35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936856"/>
        <c:axId val="489937248"/>
        <c:axId val="0"/>
      </c:bar3DChart>
      <c:catAx>
        <c:axId val="489936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7248"/>
        <c:crosses val="autoZero"/>
        <c:auto val="1"/>
        <c:lblAlgn val="ctr"/>
        <c:lblOffset val="100"/>
        <c:noMultiLvlLbl val="0"/>
      </c:catAx>
      <c:valAx>
        <c:axId val="489937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36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938032"/>
        <c:axId val="489938424"/>
        <c:axId val="0"/>
      </c:bar3DChart>
      <c:catAx>
        <c:axId val="48993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8424"/>
        <c:crosses val="autoZero"/>
        <c:auto val="1"/>
        <c:lblAlgn val="ctr"/>
        <c:lblOffset val="100"/>
        <c:noMultiLvlLbl val="0"/>
      </c:catAx>
      <c:valAx>
        <c:axId val="489938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38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9939600"/>
        <c:axId val="489939992"/>
        <c:axId val="0"/>
      </c:bar3DChart>
      <c:catAx>
        <c:axId val="489939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9939992"/>
        <c:crosses val="autoZero"/>
        <c:auto val="1"/>
        <c:lblAlgn val="ctr"/>
        <c:lblOffset val="100"/>
        <c:noMultiLvlLbl val="0"/>
      </c:catAx>
      <c:valAx>
        <c:axId val="489939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9939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9524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abSelected="1" topLeftCell="A9" zoomScale="80" zoomScaleNormal="80" workbookViewId="0">
      <selection activeCell="G28" sqref="G28:I28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201"/>
      <c r="B1" s="202"/>
      <c r="C1" s="209" t="s">
        <v>168</v>
      </c>
      <c r="D1" s="210"/>
      <c r="E1" s="210"/>
      <c r="F1" s="210"/>
      <c r="G1" s="210"/>
      <c r="H1" s="207" t="s">
        <v>169</v>
      </c>
      <c r="I1" s="208"/>
    </row>
    <row r="2" spans="1:13" ht="18.75" customHeight="1" x14ac:dyDescent="0.25">
      <c r="A2" s="203"/>
      <c r="B2" s="204"/>
      <c r="C2" s="209" t="s">
        <v>170</v>
      </c>
      <c r="D2" s="210"/>
      <c r="E2" s="210"/>
      <c r="F2" s="210"/>
      <c r="G2" s="210"/>
      <c r="H2" s="44">
        <v>41241</v>
      </c>
      <c r="I2" s="45" t="s">
        <v>174</v>
      </c>
    </row>
    <row r="3" spans="1:13" ht="21" customHeight="1" x14ac:dyDescent="0.25">
      <c r="A3" s="205"/>
      <c r="B3" s="206"/>
      <c r="C3" s="209" t="s">
        <v>171</v>
      </c>
      <c r="D3" s="210"/>
      <c r="E3" s="210"/>
      <c r="F3" s="210"/>
      <c r="G3" s="210"/>
      <c r="H3" s="207" t="s">
        <v>172</v>
      </c>
      <c r="I3" s="208"/>
    </row>
    <row r="4" spans="1:13" ht="5.25" customHeight="1" x14ac:dyDescent="0.2"/>
    <row r="5" spans="1:13" ht="34.5" customHeight="1" x14ac:dyDescent="0.2">
      <c r="A5" s="161" t="s">
        <v>163</v>
      </c>
      <c r="B5" s="161"/>
      <c r="C5" s="161"/>
      <c r="D5" s="161"/>
      <c r="E5" s="161"/>
      <c r="F5" s="161"/>
      <c r="G5" s="161"/>
      <c r="H5" s="161"/>
      <c r="I5" s="161"/>
      <c r="K5" s="162" t="s">
        <v>139</v>
      </c>
      <c r="L5" s="162"/>
      <c r="M5" s="162"/>
    </row>
    <row r="6" spans="1:13" ht="23.25" customHeight="1" x14ac:dyDescent="0.2">
      <c r="A6" s="163" t="s">
        <v>161</v>
      </c>
      <c r="B6" s="164"/>
      <c r="C6" s="164"/>
      <c r="D6" s="164"/>
      <c r="E6" s="164"/>
      <c r="F6" s="192" t="s">
        <v>140</v>
      </c>
      <c r="G6" s="193"/>
      <c r="H6" s="193"/>
      <c r="I6" s="193"/>
      <c r="K6" s="47" t="s">
        <v>141</v>
      </c>
      <c r="L6" s="48" t="s">
        <v>142</v>
      </c>
      <c r="M6" s="49" t="s">
        <v>143</v>
      </c>
    </row>
    <row r="7" spans="1:13" ht="20.100000000000001" customHeight="1" x14ac:dyDescent="0.2">
      <c r="A7" s="165" t="s">
        <v>386</v>
      </c>
      <c r="B7" s="166"/>
      <c r="C7" s="166"/>
      <c r="D7" s="166"/>
      <c r="E7" s="166"/>
      <c r="F7" s="194">
        <v>45262</v>
      </c>
      <c r="G7" s="194"/>
      <c r="H7" s="194"/>
      <c r="I7" s="194"/>
      <c r="K7" s="167" t="s">
        <v>165</v>
      </c>
      <c r="L7" s="57" t="s">
        <v>144</v>
      </c>
      <c r="M7" s="168" t="s">
        <v>145</v>
      </c>
    </row>
    <row r="8" spans="1:13" ht="33.75" customHeight="1" x14ac:dyDescent="0.2">
      <c r="A8" s="165"/>
      <c r="B8" s="166"/>
      <c r="C8" s="166"/>
      <c r="D8" s="166"/>
      <c r="E8" s="166"/>
      <c r="F8" s="169" t="s">
        <v>159</v>
      </c>
      <c r="G8" s="170"/>
      <c r="H8" s="171">
        <v>254599000161</v>
      </c>
      <c r="I8" s="172"/>
      <c r="K8" s="168"/>
      <c r="L8" s="57" t="s">
        <v>158</v>
      </c>
      <c r="M8" s="168"/>
    </row>
    <row r="9" spans="1:13" ht="20.100000000000001" customHeight="1" x14ac:dyDescent="0.2">
      <c r="A9" s="42" t="s">
        <v>146</v>
      </c>
      <c r="B9" s="43"/>
      <c r="C9" s="197" t="s">
        <v>387</v>
      </c>
      <c r="D9" s="197"/>
      <c r="E9" s="198"/>
      <c r="F9" s="199" t="s">
        <v>162</v>
      </c>
      <c r="G9" s="200"/>
      <c r="H9" s="175" t="s">
        <v>384</v>
      </c>
      <c r="I9" s="176"/>
      <c r="K9" s="168"/>
      <c r="L9" s="57" t="s">
        <v>147</v>
      </c>
      <c r="M9" s="168" t="s">
        <v>148</v>
      </c>
    </row>
    <row r="10" spans="1:13" ht="20.100000000000001" customHeight="1" x14ac:dyDescent="0.2">
      <c r="A10" s="195" t="s">
        <v>167</v>
      </c>
      <c r="B10" s="196"/>
      <c r="C10" s="197" t="s">
        <v>385</v>
      </c>
      <c r="D10" s="197"/>
      <c r="E10" s="197"/>
      <c r="F10" s="198"/>
      <c r="G10" s="46" t="s">
        <v>149</v>
      </c>
      <c r="H10" s="173">
        <v>3222167664</v>
      </c>
      <c r="I10" s="174"/>
      <c r="K10" s="168"/>
      <c r="L10" s="57" t="s">
        <v>150</v>
      </c>
      <c r="M10" s="168"/>
    </row>
    <row r="11" spans="1:13" ht="20.100000000000001" customHeight="1" x14ac:dyDescent="0.2">
      <c r="A11" s="195" t="s">
        <v>164</v>
      </c>
      <c r="B11" s="196"/>
      <c r="C11" s="197" t="s">
        <v>388</v>
      </c>
      <c r="D11" s="197"/>
      <c r="E11" s="197"/>
      <c r="F11" s="198"/>
      <c r="G11" s="46" t="s">
        <v>173</v>
      </c>
      <c r="H11" s="177"/>
      <c r="I11" s="178"/>
      <c r="K11" s="179"/>
      <c r="L11" s="58"/>
      <c r="M11" s="58"/>
    </row>
    <row r="12" spans="1:13" ht="19.5" customHeight="1" x14ac:dyDescent="0.2">
      <c r="A12" s="181" t="s">
        <v>151</v>
      </c>
      <c r="B12" s="182"/>
      <c r="C12" s="182"/>
      <c r="D12" s="182"/>
      <c r="E12" s="182"/>
      <c r="F12" s="182"/>
      <c r="G12" s="182"/>
      <c r="H12" s="182"/>
      <c r="I12" s="183"/>
      <c r="K12" s="180"/>
      <c r="L12" s="58"/>
      <c r="M12" s="180"/>
    </row>
    <row r="13" spans="1:13" ht="20.100000000000001" customHeight="1" x14ac:dyDescent="0.2">
      <c r="A13" s="184" t="s">
        <v>152</v>
      </c>
      <c r="B13" s="184"/>
      <c r="C13" s="184"/>
      <c r="D13" s="184" t="s">
        <v>153</v>
      </c>
      <c r="E13" s="184"/>
      <c r="F13" s="184"/>
      <c r="G13" s="184" t="s">
        <v>160</v>
      </c>
      <c r="H13" s="184"/>
      <c r="I13" s="184"/>
      <c r="K13" s="180"/>
      <c r="L13" s="58"/>
      <c r="M13" s="180"/>
    </row>
    <row r="14" spans="1:13" ht="20.100000000000001" customHeight="1" x14ac:dyDescent="0.2">
      <c r="A14" s="185" t="s">
        <v>362</v>
      </c>
      <c r="B14" s="185"/>
      <c r="C14" s="185"/>
      <c r="D14" s="185" t="s">
        <v>363</v>
      </c>
      <c r="E14" s="185"/>
      <c r="F14" s="185"/>
      <c r="G14" s="185" t="s">
        <v>364</v>
      </c>
      <c r="H14" s="185"/>
      <c r="I14" s="185"/>
      <c r="K14" s="180"/>
      <c r="L14" s="58"/>
      <c r="M14" s="180"/>
    </row>
    <row r="15" spans="1:13" ht="20.100000000000001" customHeight="1" x14ac:dyDescent="0.2">
      <c r="A15" s="185" t="s">
        <v>365</v>
      </c>
      <c r="B15" s="185"/>
      <c r="C15" s="185"/>
      <c r="D15" s="185" t="s">
        <v>363</v>
      </c>
      <c r="E15" s="185"/>
      <c r="F15" s="185"/>
      <c r="G15" s="185" t="s">
        <v>366</v>
      </c>
      <c r="H15" s="185"/>
      <c r="I15" s="185"/>
      <c r="K15" s="180"/>
      <c r="L15" s="58"/>
      <c r="M15" s="58"/>
    </row>
    <row r="16" spans="1:13" ht="20.100000000000001" customHeight="1" x14ac:dyDescent="0.2">
      <c r="A16" s="185" t="s">
        <v>367</v>
      </c>
      <c r="B16" s="185"/>
      <c r="C16" s="185"/>
      <c r="D16" s="185" t="s">
        <v>363</v>
      </c>
      <c r="E16" s="185"/>
      <c r="F16" s="185"/>
      <c r="G16" s="185" t="s">
        <v>368</v>
      </c>
      <c r="H16" s="185"/>
      <c r="I16" s="185"/>
      <c r="K16" s="180"/>
      <c r="L16" s="58"/>
      <c r="M16" s="58"/>
    </row>
    <row r="17" spans="1:13" ht="20.100000000000001" customHeight="1" x14ac:dyDescent="0.2">
      <c r="A17" s="185" t="s">
        <v>369</v>
      </c>
      <c r="B17" s="185"/>
      <c r="C17" s="185"/>
      <c r="D17" s="185" t="s">
        <v>363</v>
      </c>
      <c r="E17" s="185"/>
      <c r="F17" s="185"/>
      <c r="G17" s="185" t="s">
        <v>370</v>
      </c>
      <c r="H17" s="185"/>
      <c r="I17" s="185"/>
      <c r="K17" s="180"/>
      <c r="L17" s="58"/>
      <c r="M17" s="58"/>
    </row>
    <row r="18" spans="1:13" ht="20.100000000000001" customHeight="1" x14ac:dyDescent="0.2">
      <c r="A18" s="185" t="s">
        <v>371</v>
      </c>
      <c r="B18" s="185"/>
      <c r="C18" s="185"/>
      <c r="D18" s="185" t="s">
        <v>363</v>
      </c>
      <c r="E18" s="185"/>
      <c r="F18" s="185"/>
      <c r="G18" s="185" t="s">
        <v>372</v>
      </c>
      <c r="H18" s="185"/>
      <c r="I18" s="185"/>
      <c r="K18" s="186"/>
      <c r="L18" s="58"/>
      <c r="M18" s="58"/>
    </row>
    <row r="19" spans="1:13" ht="20.100000000000001" customHeight="1" x14ac:dyDescent="0.2">
      <c r="A19" s="185" t="s">
        <v>373</v>
      </c>
      <c r="B19" s="185"/>
      <c r="C19" s="185"/>
      <c r="D19" s="185" t="s">
        <v>363</v>
      </c>
      <c r="E19" s="185"/>
      <c r="F19" s="185"/>
      <c r="G19" s="185" t="s">
        <v>374</v>
      </c>
      <c r="H19" s="185"/>
      <c r="I19" s="185"/>
      <c r="K19" s="180"/>
      <c r="L19" s="58"/>
      <c r="M19" s="58"/>
    </row>
    <row r="20" spans="1:13" ht="20.100000000000001" customHeight="1" x14ac:dyDescent="0.2">
      <c r="A20" s="185" t="s">
        <v>375</v>
      </c>
      <c r="B20" s="185"/>
      <c r="C20" s="185"/>
      <c r="D20" s="185" t="s">
        <v>363</v>
      </c>
      <c r="E20" s="185"/>
      <c r="F20" s="185"/>
      <c r="G20" s="185" t="s">
        <v>376</v>
      </c>
      <c r="H20" s="185"/>
      <c r="I20" s="185"/>
      <c r="K20" s="180"/>
      <c r="L20" s="58"/>
      <c r="M20" s="58"/>
    </row>
    <row r="21" spans="1:13" ht="20.100000000000001" customHeight="1" x14ac:dyDescent="0.2">
      <c r="A21" s="185" t="s">
        <v>377</v>
      </c>
      <c r="B21" s="185"/>
      <c r="C21" s="185"/>
      <c r="D21" s="185" t="s">
        <v>363</v>
      </c>
      <c r="E21" s="185"/>
      <c r="F21" s="185"/>
      <c r="G21" s="185" t="s">
        <v>378</v>
      </c>
      <c r="H21" s="185"/>
      <c r="I21" s="185"/>
      <c r="K21" s="180"/>
      <c r="L21" s="58"/>
      <c r="M21" s="59"/>
    </row>
    <row r="22" spans="1:13" ht="20.100000000000001" customHeight="1" x14ac:dyDescent="0.2">
      <c r="A22" s="185" t="s">
        <v>381</v>
      </c>
      <c r="B22" s="185"/>
      <c r="C22" s="185"/>
      <c r="D22" s="185" t="s">
        <v>363</v>
      </c>
      <c r="E22" s="185"/>
      <c r="F22" s="185"/>
      <c r="G22" s="185" t="s">
        <v>391</v>
      </c>
      <c r="H22" s="185"/>
      <c r="I22" s="185"/>
    </row>
    <row r="23" spans="1:13" s="19" customFormat="1" ht="20.25" x14ac:dyDescent="0.3">
      <c r="A23" s="185" t="s">
        <v>389</v>
      </c>
      <c r="B23" s="185"/>
      <c r="C23" s="185"/>
      <c r="D23" s="185" t="s">
        <v>363</v>
      </c>
      <c r="E23" s="185"/>
      <c r="F23" s="185"/>
      <c r="G23" s="185" t="s">
        <v>392</v>
      </c>
      <c r="H23" s="185"/>
      <c r="I23" s="185"/>
      <c r="K23" s="187"/>
      <c r="L23" s="187"/>
    </row>
    <row r="24" spans="1:13" ht="30" customHeight="1" x14ac:dyDescent="0.2">
      <c r="A24" s="188" t="s">
        <v>154</v>
      </c>
      <c r="B24" s="188"/>
      <c r="C24" s="188"/>
      <c r="D24" s="188"/>
      <c r="E24" s="188"/>
      <c r="F24" s="188"/>
      <c r="G24" s="188"/>
      <c r="H24" s="188"/>
      <c r="I24" s="188"/>
      <c r="K24" s="20"/>
      <c r="L24" s="20"/>
    </row>
    <row r="25" spans="1:13" ht="33.75" customHeight="1" x14ac:dyDescent="0.2">
      <c r="A25" s="184" t="s">
        <v>152</v>
      </c>
      <c r="B25" s="184"/>
      <c r="C25" s="184"/>
      <c r="D25" s="184" t="s">
        <v>153</v>
      </c>
      <c r="E25" s="184"/>
      <c r="F25" s="184"/>
      <c r="G25" s="184" t="s">
        <v>23</v>
      </c>
      <c r="H25" s="184"/>
      <c r="I25" s="184"/>
      <c r="K25" s="21"/>
      <c r="L25" s="22"/>
      <c r="M25" s="18" t="s">
        <v>155</v>
      </c>
    </row>
    <row r="26" spans="1:13" ht="20.100000000000001" customHeight="1" x14ac:dyDescent="0.2">
      <c r="A26" s="185" t="s">
        <v>379</v>
      </c>
      <c r="B26" s="185"/>
      <c r="C26" s="185"/>
      <c r="D26" s="185" t="s">
        <v>380</v>
      </c>
      <c r="E26" s="185"/>
      <c r="F26" s="185"/>
      <c r="G26" s="185" t="s">
        <v>390</v>
      </c>
      <c r="H26" s="185"/>
      <c r="I26" s="185"/>
      <c r="K26" s="21"/>
      <c r="L26" s="22"/>
    </row>
    <row r="27" spans="1:13" ht="20.100000000000001" customHeight="1" x14ac:dyDescent="0.2">
      <c r="A27" s="185" t="s">
        <v>382</v>
      </c>
      <c r="B27" s="185"/>
      <c r="C27" s="185"/>
      <c r="D27" s="185" t="s">
        <v>363</v>
      </c>
      <c r="E27" s="185"/>
      <c r="F27" s="185"/>
      <c r="G27" s="185" t="s">
        <v>383</v>
      </c>
      <c r="H27" s="185"/>
      <c r="I27" s="185"/>
      <c r="K27" s="21"/>
      <c r="L27" s="23"/>
    </row>
    <row r="28" spans="1:13" ht="20.100000000000001" customHeight="1" x14ac:dyDescent="0.2">
      <c r="A28" s="185"/>
      <c r="B28" s="185"/>
      <c r="C28" s="185"/>
      <c r="D28" s="185"/>
      <c r="E28" s="185"/>
      <c r="F28" s="185"/>
      <c r="G28" s="185"/>
      <c r="H28" s="185"/>
      <c r="I28" s="185"/>
      <c r="K28" s="21"/>
      <c r="L28" s="23"/>
    </row>
    <row r="29" spans="1:13" ht="20.100000000000001" customHeight="1" x14ac:dyDescent="0.2">
      <c r="A29" s="185"/>
      <c r="B29" s="185"/>
      <c r="C29" s="185"/>
      <c r="D29" s="185"/>
      <c r="E29" s="185"/>
      <c r="F29" s="185"/>
      <c r="G29" s="185"/>
      <c r="H29" s="185"/>
      <c r="I29" s="185"/>
      <c r="K29" s="21"/>
      <c r="L29" s="22"/>
    </row>
    <row r="30" spans="1:13" ht="20.100000000000001" customHeight="1" x14ac:dyDescent="0.2">
      <c r="A30" s="185"/>
      <c r="B30" s="185"/>
      <c r="C30" s="185"/>
      <c r="D30" s="185"/>
      <c r="E30" s="185"/>
      <c r="F30" s="185"/>
      <c r="G30" s="185"/>
      <c r="H30" s="185"/>
      <c r="I30" s="185"/>
      <c r="K30" s="21"/>
      <c r="L30" s="23"/>
    </row>
    <row r="31" spans="1:13" ht="20.100000000000001" customHeight="1" x14ac:dyDescent="0.2">
      <c r="A31" s="185"/>
      <c r="B31" s="185"/>
      <c r="C31" s="185"/>
      <c r="D31" s="185"/>
      <c r="E31" s="185"/>
      <c r="F31" s="185"/>
      <c r="G31" s="185"/>
      <c r="H31" s="185"/>
      <c r="I31" s="185"/>
      <c r="K31" s="21"/>
      <c r="L31" s="24"/>
    </row>
    <row r="32" spans="1:13" ht="20.100000000000001" customHeight="1" x14ac:dyDescent="0.2">
      <c r="A32" s="185"/>
      <c r="B32" s="185"/>
      <c r="C32" s="185"/>
      <c r="D32" s="185"/>
      <c r="E32" s="185"/>
      <c r="F32" s="185"/>
      <c r="G32" s="185"/>
      <c r="H32" s="185"/>
      <c r="I32" s="185"/>
      <c r="K32" s="189"/>
      <c r="L32" s="22"/>
    </row>
    <row r="33" spans="11:12" ht="15" x14ac:dyDescent="0.2">
      <c r="K33" s="189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90" t="s">
        <v>29</v>
      </c>
      <c r="B65526" s="190"/>
      <c r="C65526" s="190"/>
      <c r="D65526" s="190"/>
      <c r="E65526" s="190"/>
    </row>
    <row r="65527" spans="1:5" x14ac:dyDescent="0.2">
      <c r="A65527" s="191" t="s">
        <v>30</v>
      </c>
      <c r="B65527" s="191"/>
      <c r="C65527" s="191"/>
      <c r="D65527" s="191"/>
      <c r="E65527" s="191"/>
    </row>
    <row r="65528" spans="1:5" x14ac:dyDescent="0.2">
      <c r="A65528" s="191" t="s">
        <v>31</v>
      </c>
      <c r="B65528" s="191"/>
      <c r="C65528" s="191"/>
      <c r="D65528" s="191"/>
      <c r="E65528" s="191"/>
    </row>
    <row r="65529" spans="1:5" x14ac:dyDescent="0.2">
      <c r="A65529" s="18" t="s">
        <v>156</v>
      </c>
      <c r="D65529" s="18" t="s">
        <v>157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A27:C27"/>
    <mergeCell ref="D27:F27"/>
    <mergeCell ref="G27:I27"/>
    <mergeCell ref="G23:I23"/>
    <mergeCell ref="K23:L23"/>
    <mergeCell ref="A24:I24"/>
    <mergeCell ref="A25:C25"/>
    <mergeCell ref="D25:F25"/>
    <mergeCell ref="G25:I25"/>
    <mergeCell ref="K18:K21"/>
    <mergeCell ref="A20:C20"/>
    <mergeCell ref="D20:F20"/>
    <mergeCell ref="G26:I26"/>
    <mergeCell ref="A19:C19"/>
    <mergeCell ref="D19:F19"/>
    <mergeCell ref="G19:I19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opLeftCell="C37" zoomScale="80" zoomScaleNormal="80" workbookViewId="0">
      <selection activeCell="D142" sqref="D142"/>
    </sheetView>
  </sheetViews>
  <sheetFormatPr baseColWidth="10" defaultColWidth="11.42578125" defaultRowHeight="14.25" x14ac:dyDescent="0.2"/>
  <cols>
    <col min="1" max="1" width="0.42578125" style="86" customWidth="1"/>
    <col min="2" max="2" width="1.42578125" style="86" customWidth="1"/>
    <col min="3" max="3" width="44.7109375" style="86" customWidth="1"/>
    <col min="4" max="4" width="11.7109375" style="139" customWidth="1"/>
    <col min="5" max="6" width="33.7109375" style="121" customWidth="1"/>
    <col min="7" max="7" width="11.7109375" style="139" customWidth="1"/>
    <col min="8" max="9" width="33.7109375" style="121" customWidth="1"/>
    <col min="10" max="10" width="11.7109375" style="139" customWidth="1"/>
    <col min="11" max="12" width="33.7109375" style="121" customWidth="1"/>
    <col min="13" max="13" width="11.7109375" style="139" customWidth="1"/>
    <col min="14" max="15" width="33.7109375" style="121" customWidth="1"/>
    <col min="16" max="16" width="3.140625" style="86" customWidth="1"/>
    <col min="17" max="17" width="2.42578125" style="86" customWidth="1"/>
    <col min="18" max="18" width="7.42578125" style="86" hidden="1" customWidth="1"/>
    <col min="19" max="20" width="7.140625" style="86" hidden="1" customWidth="1"/>
    <col min="21" max="21" width="7" style="86" hidden="1" customWidth="1"/>
    <col min="22" max="22" width="11.42578125" style="86"/>
    <col min="23" max="23" width="13" style="86" customWidth="1"/>
    <col min="24" max="24" width="15.85546875" style="86" customWidth="1"/>
    <col min="25" max="25" width="13" style="86" customWidth="1"/>
    <col min="26" max="27" width="11.42578125" style="86" customWidth="1"/>
    <col min="28" max="16384" width="11.42578125" style="86"/>
  </cols>
  <sheetData>
    <row r="1" spans="1:21" ht="33" customHeight="1" x14ac:dyDescent="0.2">
      <c r="B1" s="246" t="s">
        <v>123</v>
      </c>
      <c r="C1" s="246"/>
      <c r="D1" s="246"/>
      <c r="E1" s="246"/>
      <c r="F1" s="246"/>
      <c r="G1" s="246"/>
      <c r="H1" s="246"/>
      <c r="I1" s="246"/>
      <c r="J1" s="247"/>
      <c r="K1" s="247"/>
      <c r="L1" s="87"/>
      <c r="M1" s="87"/>
      <c r="N1" s="87"/>
      <c r="O1" s="87"/>
    </row>
    <row r="2" spans="1:21" ht="15.75" x14ac:dyDescent="0.2">
      <c r="B2" s="248" t="s">
        <v>27</v>
      </c>
      <c r="C2" s="248"/>
      <c r="D2" s="212" t="s">
        <v>175</v>
      </c>
      <c r="E2" s="212"/>
      <c r="F2" s="212"/>
      <c r="G2" s="213" t="s">
        <v>176</v>
      </c>
      <c r="H2" s="213"/>
      <c r="I2" s="213"/>
      <c r="J2" s="214" t="s">
        <v>177</v>
      </c>
      <c r="K2" s="214"/>
      <c r="L2" s="214"/>
      <c r="M2" s="263" t="s">
        <v>178</v>
      </c>
      <c r="N2" s="263"/>
      <c r="O2" s="263"/>
      <c r="Q2" s="86">
        <v>1</v>
      </c>
    </row>
    <row r="3" spans="1:21" ht="15" customHeight="1" x14ac:dyDescent="0.2">
      <c r="B3" s="248"/>
      <c r="C3" s="248"/>
      <c r="D3" s="219" t="s">
        <v>34</v>
      </c>
      <c r="E3" s="217" t="s">
        <v>121</v>
      </c>
      <c r="F3" s="217" t="s">
        <v>124</v>
      </c>
      <c r="G3" s="215" t="s">
        <v>34</v>
      </c>
      <c r="H3" s="217" t="s">
        <v>121</v>
      </c>
      <c r="I3" s="217" t="s">
        <v>124</v>
      </c>
      <c r="J3" s="215" t="s">
        <v>34</v>
      </c>
      <c r="K3" s="224" t="s">
        <v>121</v>
      </c>
      <c r="L3" s="218" t="s">
        <v>124</v>
      </c>
      <c r="M3" s="215" t="s">
        <v>34</v>
      </c>
      <c r="N3" s="224" t="s">
        <v>121</v>
      </c>
      <c r="O3" s="218" t="s">
        <v>124</v>
      </c>
      <c r="Q3" s="86">
        <v>2</v>
      </c>
    </row>
    <row r="4" spans="1:21" ht="15.75" customHeight="1" x14ac:dyDescent="0.2">
      <c r="B4" s="248"/>
      <c r="C4" s="248"/>
      <c r="D4" s="220"/>
      <c r="E4" s="218"/>
      <c r="F4" s="218"/>
      <c r="G4" s="216"/>
      <c r="H4" s="218"/>
      <c r="I4" s="218"/>
      <c r="J4" s="216"/>
      <c r="K4" s="225"/>
      <c r="L4" s="229"/>
      <c r="M4" s="216"/>
      <c r="N4" s="225"/>
      <c r="O4" s="229"/>
      <c r="Q4" s="86">
        <v>3</v>
      </c>
    </row>
    <row r="5" spans="1:21" ht="15.75" x14ac:dyDescent="0.2">
      <c r="B5" s="248"/>
      <c r="C5" s="248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8.75" x14ac:dyDescent="0.2">
      <c r="A6" s="211"/>
      <c r="B6" s="256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50000000000003" customHeight="1" x14ac:dyDescent="0.2">
      <c r="A7" s="211"/>
      <c r="B7" s="257"/>
      <c r="C7" s="96" t="s">
        <v>33</v>
      </c>
      <c r="D7" s="26">
        <v>3</v>
      </c>
      <c r="E7" s="60" t="s">
        <v>179</v>
      </c>
      <c r="F7" s="60" t="s">
        <v>180</v>
      </c>
      <c r="G7" s="79"/>
      <c r="H7" s="61"/>
      <c r="I7" s="61"/>
      <c r="J7" s="82"/>
      <c r="K7" s="62"/>
      <c r="L7" s="63"/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50000000000003" customHeight="1" x14ac:dyDescent="0.2">
      <c r="A8" s="211"/>
      <c r="B8" s="257"/>
      <c r="C8" s="97" t="s">
        <v>35</v>
      </c>
      <c r="D8" s="26">
        <v>3</v>
      </c>
      <c r="E8" s="60" t="s">
        <v>181</v>
      </c>
      <c r="F8" s="60" t="s">
        <v>182</v>
      </c>
      <c r="G8" s="79"/>
      <c r="H8" s="66"/>
      <c r="I8" s="61"/>
      <c r="J8" s="82"/>
      <c r="K8" s="67"/>
      <c r="L8" s="63"/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50000000000003" customHeight="1" x14ac:dyDescent="0.2">
      <c r="A9" s="211"/>
      <c r="B9" s="257"/>
      <c r="C9" s="98" t="s">
        <v>36</v>
      </c>
      <c r="D9" s="26">
        <v>4</v>
      </c>
      <c r="E9" s="60" t="s">
        <v>183</v>
      </c>
      <c r="F9" s="60" t="s">
        <v>184</v>
      </c>
      <c r="G9" s="79"/>
      <c r="H9" s="66"/>
      <c r="I9" s="61"/>
      <c r="J9" s="82"/>
      <c r="K9" s="67"/>
      <c r="L9" s="63"/>
      <c r="M9" s="84"/>
      <c r="N9" s="68"/>
      <c r="O9" s="65"/>
      <c r="R9" s="86">
        <f>COUNTIF(D7:D10,"3")</f>
        <v>3</v>
      </c>
      <c r="S9" s="86">
        <f>COUNTIF(G7:G10,"3")</f>
        <v>0</v>
      </c>
      <c r="T9" s="86">
        <f>COUNTIF(J7:J10,"3")</f>
        <v>0</v>
      </c>
      <c r="U9" s="86">
        <f>COUNTIF(M7:M10,"3")</f>
        <v>0</v>
      </c>
    </row>
    <row r="10" spans="1:21" ht="39.950000000000003" customHeight="1" x14ac:dyDescent="0.2">
      <c r="A10" s="211"/>
      <c r="B10" s="258"/>
      <c r="C10" s="98" t="s">
        <v>37</v>
      </c>
      <c r="D10" s="26">
        <v>3</v>
      </c>
      <c r="E10" s="60" t="s">
        <v>185</v>
      </c>
      <c r="F10" s="60" t="s">
        <v>186</v>
      </c>
      <c r="G10" s="79"/>
      <c r="H10" s="66"/>
      <c r="I10" s="61"/>
      <c r="J10" s="82"/>
      <c r="K10" s="67"/>
      <c r="L10" s="63"/>
      <c r="M10" s="84"/>
      <c r="N10" s="68"/>
      <c r="O10" s="65"/>
      <c r="R10" s="86">
        <f>COUNTIF(D7:D10,"4")</f>
        <v>1</v>
      </c>
      <c r="S10" s="86">
        <f>COUNTIF(G7:G10,"4")</f>
        <v>0</v>
      </c>
      <c r="T10" s="86">
        <f>COUNTIF(J7:J10,"4")</f>
        <v>0</v>
      </c>
      <c r="U10" s="86">
        <f>COUNTIF(M7:M10,"4")</f>
        <v>0</v>
      </c>
    </row>
    <row r="11" spans="1:21" ht="6" customHeight="1" x14ac:dyDescent="0.25">
      <c r="B11" s="253"/>
      <c r="C11" s="254"/>
      <c r="D11" s="254"/>
      <c r="E11" s="254"/>
      <c r="F11" s="254"/>
      <c r="G11" s="254"/>
      <c r="H11" s="254"/>
      <c r="I11" s="254"/>
      <c r="J11" s="254"/>
      <c r="K11" s="255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3</v>
      </c>
    </row>
    <row r="12" spans="1:21" ht="18.75" x14ac:dyDescent="0.2">
      <c r="A12" s="211"/>
      <c r="B12" s="226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50000000000003" customHeight="1" x14ac:dyDescent="0.2">
      <c r="A13" s="211"/>
      <c r="B13" s="227"/>
      <c r="C13" s="105" t="s">
        <v>38</v>
      </c>
      <c r="D13" s="27">
        <v>4</v>
      </c>
      <c r="E13" s="60" t="s">
        <v>187</v>
      </c>
      <c r="F13" s="69" t="s">
        <v>188</v>
      </c>
      <c r="G13" s="80"/>
      <c r="H13" s="61"/>
      <c r="I13" s="61"/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50000000000003" customHeight="1" x14ac:dyDescent="0.2">
      <c r="A14" s="211"/>
      <c r="B14" s="227"/>
      <c r="C14" s="97" t="s">
        <v>39</v>
      </c>
      <c r="D14" s="27">
        <v>3</v>
      </c>
      <c r="E14" s="74" t="s">
        <v>189</v>
      </c>
      <c r="F14" s="69" t="s">
        <v>190</v>
      </c>
      <c r="G14" s="80"/>
      <c r="H14" s="66"/>
      <c r="I14" s="61"/>
      <c r="J14" s="83"/>
      <c r="K14" s="71"/>
      <c r="L14" s="71"/>
      <c r="M14" s="85"/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50000000000003" customHeight="1" x14ac:dyDescent="0.2">
      <c r="A15" s="211"/>
      <c r="B15" s="227"/>
      <c r="C15" s="97" t="s">
        <v>40</v>
      </c>
      <c r="D15" s="27">
        <v>4</v>
      </c>
      <c r="E15" s="74" t="s">
        <v>191</v>
      </c>
      <c r="F15" s="69" t="s">
        <v>192</v>
      </c>
      <c r="G15" s="80"/>
      <c r="H15" s="66"/>
      <c r="I15" s="61"/>
      <c r="J15" s="83"/>
      <c r="K15" s="71"/>
      <c r="L15" s="71"/>
      <c r="M15" s="85"/>
      <c r="N15" s="73"/>
      <c r="O15" s="73"/>
      <c r="R15" s="86">
        <f>COUNTIF(D13:D17,"3")</f>
        <v>3</v>
      </c>
      <c r="S15" s="86">
        <f>COUNTIF(G13:G17,"3")</f>
        <v>0</v>
      </c>
      <c r="T15" s="86">
        <f>COUNTIF(J13:J17,"3")</f>
        <v>0</v>
      </c>
      <c r="U15" s="86">
        <f>COUNTIF(M13:M17,"3")</f>
        <v>0</v>
      </c>
    </row>
    <row r="16" spans="1:21" ht="39.950000000000003" customHeight="1" x14ac:dyDescent="0.2">
      <c r="A16" s="211"/>
      <c r="B16" s="227"/>
      <c r="C16" s="98" t="s">
        <v>41</v>
      </c>
      <c r="D16" s="27">
        <v>3</v>
      </c>
      <c r="E16" s="74" t="s">
        <v>193</v>
      </c>
      <c r="F16" s="69" t="s">
        <v>194</v>
      </c>
      <c r="G16" s="80"/>
      <c r="H16" s="66"/>
      <c r="I16" s="61"/>
      <c r="J16" s="83"/>
      <c r="K16" s="71"/>
      <c r="L16" s="71"/>
      <c r="M16" s="85"/>
      <c r="N16" s="73"/>
      <c r="O16" s="73"/>
      <c r="R16" s="86">
        <f>COUNTIF(D13:D17,"4")</f>
        <v>2</v>
      </c>
      <c r="S16" s="86">
        <f>COUNTIF(G13:G17,"4")</f>
        <v>0</v>
      </c>
      <c r="T16" s="86">
        <f>COUNTIF(J13:J17,"4")</f>
        <v>0</v>
      </c>
      <c r="U16" s="86">
        <f>COUNTIF(M13:M17,"4")</f>
        <v>0</v>
      </c>
    </row>
    <row r="17" spans="1:21" ht="39.950000000000003" customHeight="1" x14ac:dyDescent="0.2">
      <c r="A17" s="211"/>
      <c r="B17" s="228"/>
      <c r="C17" s="97" t="s">
        <v>42</v>
      </c>
      <c r="D17" s="27">
        <v>3</v>
      </c>
      <c r="E17" s="74" t="s">
        <v>195</v>
      </c>
      <c r="F17" s="69" t="s">
        <v>196</v>
      </c>
      <c r="G17" s="80"/>
      <c r="H17" s="66"/>
      <c r="I17" s="61"/>
      <c r="J17" s="83"/>
      <c r="K17" s="71"/>
      <c r="L17" s="71"/>
      <c r="M17" s="85"/>
      <c r="N17" s="73"/>
      <c r="O17" s="73"/>
    </row>
    <row r="18" spans="1:21" ht="7.5" customHeight="1" x14ac:dyDescent="0.25">
      <c r="B18" s="221"/>
      <c r="C18" s="222"/>
      <c r="D18" s="222"/>
      <c r="E18" s="222"/>
      <c r="F18" s="222"/>
      <c r="G18" s="222"/>
      <c r="H18" s="222"/>
      <c r="I18" s="222"/>
      <c r="J18" s="222"/>
      <c r="K18" s="223"/>
      <c r="L18" s="99"/>
      <c r="M18" s="100"/>
      <c r="N18" s="99"/>
      <c r="O18" s="99"/>
    </row>
    <row r="19" spans="1:21" ht="18.75" x14ac:dyDescent="0.2">
      <c r="A19" s="211"/>
      <c r="B19" s="226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50000000000003" customHeight="1" x14ac:dyDescent="0.2">
      <c r="A20" s="211"/>
      <c r="B20" s="259"/>
      <c r="C20" s="106" t="s">
        <v>44</v>
      </c>
      <c r="D20" s="27">
        <v>4</v>
      </c>
      <c r="E20" s="60" t="s">
        <v>197</v>
      </c>
      <c r="F20" s="60" t="s">
        <v>198</v>
      </c>
      <c r="G20" s="80"/>
      <c r="H20" s="61"/>
      <c r="I20" s="61"/>
      <c r="J20" s="83"/>
      <c r="K20" s="75"/>
      <c r="L20" s="76"/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50000000000003" customHeight="1" x14ac:dyDescent="0.2">
      <c r="A21" s="211"/>
      <c r="B21" s="259"/>
      <c r="C21" s="107" t="s">
        <v>45</v>
      </c>
      <c r="D21" s="27">
        <v>4</v>
      </c>
      <c r="E21" s="74" t="s">
        <v>199</v>
      </c>
      <c r="F21" s="60" t="s">
        <v>200</v>
      </c>
      <c r="G21" s="80"/>
      <c r="H21" s="66"/>
      <c r="I21" s="61"/>
      <c r="J21" s="83"/>
      <c r="K21" s="76"/>
      <c r="L21" s="76"/>
      <c r="M21" s="85"/>
      <c r="N21" s="78"/>
      <c r="O21" s="78"/>
      <c r="R21" s="86">
        <f>COUNTIF(D20:D27,"2")</f>
        <v>3</v>
      </c>
      <c r="S21" s="86">
        <f>COUNTIF(G20:G27,"2")</f>
        <v>0</v>
      </c>
      <c r="T21" s="86">
        <f>COUNTIF(J20:J27,"2")</f>
        <v>0</v>
      </c>
      <c r="U21" s="86">
        <f>COUNTIF(M20:M27,"2")</f>
        <v>0</v>
      </c>
    </row>
    <row r="22" spans="1:21" ht="39.950000000000003" customHeight="1" x14ac:dyDescent="0.2">
      <c r="A22" s="211"/>
      <c r="B22" s="259"/>
      <c r="C22" s="107" t="s">
        <v>46</v>
      </c>
      <c r="D22" s="27">
        <v>2</v>
      </c>
      <c r="E22" s="74" t="s">
        <v>201</v>
      </c>
      <c r="F22" s="60" t="s">
        <v>202</v>
      </c>
      <c r="G22" s="80"/>
      <c r="H22" s="66"/>
      <c r="I22" s="61"/>
      <c r="J22" s="83"/>
      <c r="K22" s="76"/>
      <c r="L22" s="76"/>
      <c r="M22" s="85"/>
      <c r="N22" s="78"/>
      <c r="O22" s="78"/>
      <c r="R22" s="86">
        <f>COUNTIF(D20:D27,"3")</f>
        <v>3</v>
      </c>
      <c r="S22" s="86">
        <f>COUNTIF(G20:G27,"3")</f>
        <v>0</v>
      </c>
      <c r="T22" s="86">
        <f>COUNTIF(J20:J27,"3")</f>
        <v>0</v>
      </c>
      <c r="U22" s="86">
        <f>COUNTIF(M20:M27,"3")</f>
        <v>0</v>
      </c>
    </row>
    <row r="23" spans="1:21" ht="39.950000000000003" customHeight="1" x14ac:dyDescent="0.2">
      <c r="A23" s="211"/>
      <c r="B23" s="259"/>
      <c r="C23" s="107" t="s">
        <v>47</v>
      </c>
      <c r="D23" s="27">
        <v>3</v>
      </c>
      <c r="E23" s="74" t="s">
        <v>203</v>
      </c>
      <c r="F23" s="60" t="s">
        <v>204</v>
      </c>
      <c r="G23" s="80"/>
      <c r="H23" s="66"/>
      <c r="I23" s="61"/>
      <c r="J23" s="83"/>
      <c r="K23" s="76"/>
      <c r="L23" s="76"/>
      <c r="M23" s="85"/>
      <c r="N23" s="78"/>
      <c r="O23" s="78"/>
      <c r="R23" s="86">
        <f>COUNTIF(D20:D27,"4")</f>
        <v>2</v>
      </c>
      <c r="S23" s="86">
        <f>COUNTIF(G20:G27,"4")</f>
        <v>0</v>
      </c>
      <c r="T23" s="86">
        <f>COUNTIF(J20:J27,"4")</f>
        <v>0</v>
      </c>
      <c r="U23" s="86">
        <f>COUNTIF(M20:M27,"4")</f>
        <v>0</v>
      </c>
    </row>
    <row r="24" spans="1:21" ht="39.950000000000003" customHeight="1" x14ac:dyDescent="0.2">
      <c r="A24" s="211"/>
      <c r="B24" s="259"/>
      <c r="C24" s="107" t="s">
        <v>48</v>
      </c>
      <c r="D24" s="27">
        <v>2</v>
      </c>
      <c r="E24" s="74" t="s">
        <v>205</v>
      </c>
      <c r="F24" s="60" t="s">
        <v>206</v>
      </c>
      <c r="G24" s="80"/>
      <c r="H24" s="66"/>
      <c r="I24" s="61"/>
      <c r="J24" s="83"/>
      <c r="K24" s="76"/>
      <c r="L24" s="76"/>
      <c r="M24" s="85"/>
      <c r="N24" s="78"/>
      <c r="O24" s="78"/>
    </row>
    <row r="25" spans="1:21" ht="39.950000000000003" customHeight="1" x14ac:dyDescent="0.2">
      <c r="A25" s="211"/>
      <c r="B25" s="259"/>
      <c r="C25" s="107" t="s">
        <v>49</v>
      </c>
      <c r="D25" s="27">
        <v>2</v>
      </c>
      <c r="E25" s="74" t="s">
        <v>207</v>
      </c>
      <c r="F25" s="60" t="s">
        <v>208</v>
      </c>
      <c r="G25" s="80"/>
      <c r="H25" s="66"/>
      <c r="I25" s="61"/>
      <c r="J25" s="83"/>
      <c r="K25" s="76"/>
      <c r="L25" s="76"/>
      <c r="M25" s="85"/>
      <c r="N25" s="78"/>
      <c r="O25" s="78"/>
    </row>
    <row r="26" spans="1:21" ht="39.950000000000003" customHeight="1" x14ac:dyDescent="0.2">
      <c r="A26" s="211"/>
      <c r="B26" s="259"/>
      <c r="C26" s="107" t="s">
        <v>50</v>
      </c>
      <c r="D26" s="27">
        <v>3</v>
      </c>
      <c r="E26" s="74" t="s">
        <v>209</v>
      </c>
      <c r="F26" s="60" t="s">
        <v>210</v>
      </c>
      <c r="G26" s="80"/>
      <c r="H26" s="66"/>
      <c r="I26" s="61"/>
      <c r="J26" s="83"/>
      <c r="K26" s="76"/>
      <c r="L26" s="76"/>
      <c r="M26" s="85"/>
      <c r="N26" s="78"/>
      <c r="O26" s="78"/>
    </row>
    <row r="27" spans="1:21" ht="39.950000000000003" customHeight="1" x14ac:dyDescent="0.2">
      <c r="A27" s="211"/>
      <c r="B27" s="260"/>
      <c r="C27" s="107" t="s">
        <v>51</v>
      </c>
      <c r="D27" s="27">
        <v>3</v>
      </c>
      <c r="E27" s="74" t="s">
        <v>211</v>
      </c>
      <c r="F27" s="60" t="s">
        <v>212</v>
      </c>
      <c r="G27" s="80"/>
      <c r="H27" s="66"/>
      <c r="I27" s="61"/>
      <c r="J27" s="83"/>
      <c r="K27" s="76"/>
      <c r="L27" s="76"/>
      <c r="M27" s="85"/>
      <c r="N27" s="78"/>
      <c r="O27" s="78"/>
    </row>
    <row r="28" spans="1:21" ht="7.5" customHeight="1" x14ac:dyDescent="0.25">
      <c r="B28" s="238"/>
      <c r="C28" s="239"/>
      <c r="D28" s="239"/>
      <c r="E28" s="239"/>
      <c r="F28" s="239"/>
      <c r="G28" s="239"/>
      <c r="H28" s="239"/>
      <c r="I28" s="239"/>
      <c r="J28" s="239"/>
      <c r="K28" s="261"/>
      <c r="L28" s="99"/>
      <c r="M28" s="100"/>
      <c r="N28" s="99"/>
      <c r="O28" s="99"/>
    </row>
    <row r="29" spans="1:21" ht="18.75" x14ac:dyDescent="0.2">
      <c r="A29" s="211"/>
      <c r="B29" s="226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50000000000003" customHeight="1" x14ac:dyDescent="0.2">
      <c r="A30" s="211"/>
      <c r="B30" s="227"/>
      <c r="C30" s="105" t="s">
        <v>53</v>
      </c>
      <c r="D30" s="27">
        <v>3</v>
      </c>
      <c r="E30" s="60" t="s">
        <v>213</v>
      </c>
      <c r="F30" s="60" t="s">
        <v>214</v>
      </c>
      <c r="G30" s="80"/>
      <c r="H30" s="61"/>
      <c r="I30" s="61"/>
      <c r="J30" s="83"/>
      <c r="K30" s="75"/>
      <c r="L30" s="76"/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39.950000000000003" customHeight="1" x14ac:dyDescent="0.2">
      <c r="A31" s="211"/>
      <c r="B31" s="227"/>
      <c r="C31" s="97" t="s">
        <v>54</v>
      </c>
      <c r="D31" s="27">
        <v>3</v>
      </c>
      <c r="E31" s="74" t="s">
        <v>215</v>
      </c>
      <c r="F31" s="60" t="s">
        <v>216</v>
      </c>
      <c r="G31" s="80"/>
      <c r="H31" s="66"/>
      <c r="I31" s="61"/>
      <c r="J31" s="83"/>
      <c r="K31" s="76"/>
      <c r="L31" s="76"/>
      <c r="M31" s="85"/>
      <c r="N31" s="78"/>
      <c r="O31" s="78"/>
      <c r="R31" s="86">
        <f>COUNTIF(D30:D33,"2")</f>
        <v>0</v>
      </c>
      <c r="S31" s="86">
        <f>COUNTIF(G30:G33,"2")</f>
        <v>0</v>
      </c>
      <c r="T31" s="86">
        <f>COUNTIF(J30:J33,"2")</f>
        <v>0</v>
      </c>
      <c r="U31" s="86">
        <f>COUNTIF(M30:M33,"2")</f>
        <v>0</v>
      </c>
    </row>
    <row r="32" spans="1:21" ht="39.950000000000003" customHeight="1" x14ac:dyDescent="0.2">
      <c r="A32" s="211"/>
      <c r="B32" s="227"/>
      <c r="C32" s="97" t="s">
        <v>55</v>
      </c>
      <c r="D32" s="27">
        <v>3</v>
      </c>
      <c r="E32" s="74" t="s">
        <v>217</v>
      </c>
      <c r="F32" s="60" t="s">
        <v>218</v>
      </c>
      <c r="G32" s="80"/>
      <c r="H32" s="66"/>
      <c r="I32" s="61"/>
      <c r="J32" s="83"/>
      <c r="K32" s="76"/>
      <c r="L32" s="76"/>
      <c r="M32" s="85"/>
      <c r="N32" s="78"/>
      <c r="O32" s="78"/>
      <c r="R32" s="86">
        <f>COUNTIF(D30:D33,"3")</f>
        <v>4</v>
      </c>
      <c r="S32" s="86">
        <f>COUNTIF(G30:G33,"3")</f>
        <v>0</v>
      </c>
      <c r="T32" s="86">
        <f>COUNTIF(J30:J33,"31")</f>
        <v>0</v>
      </c>
      <c r="U32" s="86">
        <f>COUNTIF(M30:M33,"3")</f>
        <v>0</v>
      </c>
    </row>
    <row r="33" spans="1:21" ht="39.950000000000003" customHeight="1" x14ac:dyDescent="0.2">
      <c r="A33" s="211"/>
      <c r="B33" s="228"/>
      <c r="C33" s="97" t="s">
        <v>56</v>
      </c>
      <c r="D33" s="27">
        <v>3</v>
      </c>
      <c r="E33" s="74" t="s">
        <v>219</v>
      </c>
      <c r="F33" s="60" t="s">
        <v>220</v>
      </c>
      <c r="G33" s="80"/>
      <c r="H33" s="66"/>
      <c r="I33" s="61"/>
      <c r="J33" s="83"/>
      <c r="K33" s="76"/>
      <c r="L33" s="76"/>
      <c r="M33" s="85"/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21"/>
      <c r="C34" s="222"/>
      <c r="D34" s="222"/>
      <c r="E34" s="222"/>
      <c r="F34" s="222"/>
      <c r="G34" s="222"/>
      <c r="H34" s="222"/>
      <c r="I34" s="222"/>
      <c r="J34" s="222"/>
      <c r="K34" s="223"/>
      <c r="L34" s="99"/>
      <c r="M34" s="100"/>
      <c r="N34" s="99"/>
      <c r="O34" s="99"/>
    </row>
    <row r="35" spans="1:21" ht="18.75" x14ac:dyDescent="0.2">
      <c r="A35" s="211"/>
      <c r="B35" s="226"/>
      <c r="C35" s="108" t="s">
        <v>57</v>
      </c>
      <c r="D35" s="262"/>
      <c r="E35" s="262"/>
      <c r="F35" s="262"/>
      <c r="G35" s="262"/>
      <c r="H35" s="262"/>
      <c r="I35" s="262"/>
      <c r="J35" s="262"/>
      <c r="K35" s="262"/>
      <c r="L35" s="109"/>
      <c r="M35" s="110"/>
      <c r="N35" s="110"/>
      <c r="O35" s="109"/>
    </row>
    <row r="36" spans="1:21" ht="39.950000000000003" customHeight="1" x14ac:dyDescent="0.2">
      <c r="A36" s="211"/>
      <c r="B36" s="227"/>
      <c r="C36" s="105" t="s">
        <v>58</v>
      </c>
      <c r="D36" s="27">
        <v>3</v>
      </c>
      <c r="E36" s="60" t="s">
        <v>221</v>
      </c>
      <c r="F36" s="60" t="s">
        <v>222</v>
      </c>
      <c r="G36" s="80"/>
      <c r="H36" s="61"/>
      <c r="I36" s="61"/>
      <c r="J36" s="83"/>
      <c r="K36" s="75"/>
      <c r="L36" s="76"/>
      <c r="M36" s="85"/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50000000000003" customHeight="1" x14ac:dyDescent="0.2">
      <c r="A37" s="211"/>
      <c r="B37" s="227"/>
      <c r="C37" s="97" t="s">
        <v>59</v>
      </c>
      <c r="D37" s="27">
        <v>2</v>
      </c>
      <c r="E37" s="74" t="s">
        <v>223</v>
      </c>
      <c r="F37" s="60" t="s">
        <v>224</v>
      </c>
      <c r="G37" s="80"/>
      <c r="H37" s="66"/>
      <c r="I37" s="61"/>
      <c r="J37" s="83"/>
      <c r="K37" s="76"/>
      <c r="L37" s="76"/>
      <c r="M37" s="85"/>
      <c r="N37" s="78"/>
      <c r="O37" s="78"/>
      <c r="R37" s="86">
        <f>COUNTIF(D36:D44,"2")</f>
        <v>2</v>
      </c>
      <c r="S37" s="86">
        <f>COUNTIF(G36:G44,"2")</f>
        <v>0</v>
      </c>
      <c r="T37" s="86">
        <f>COUNTIF(J36:J44,"2")</f>
        <v>0</v>
      </c>
      <c r="U37" s="86">
        <f>COUNTIF(M36:M44,"2")</f>
        <v>0</v>
      </c>
    </row>
    <row r="38" spans="1:21" ht="39.950000000000003" customHeight="1" x14ac:dyDescent="0.2">
      <c r="A38" s="211"/>
      <c r="B38" s="227"/>
      <c r="C38" s="97" t="s">
        <v>60</v>
      </c>
      <c r="D38" s="27">
        <v>2</v>
      </c>
      <c r="E38" s="74" t="s">
        <v>225</v>
      </c>
      <c r="F38" s="60" t="s">
        <v>226</v>
      </c>
      <c r="G38" s="80"/>
      <c r="H38" s="66"/>
      <c r="I38" s="61"/>
      <c r="J38" s="83"/>
      <c r="K38" s="76"/>
      <c r="L38" s="76"/>
      <c r="M38" s="85"/>
      <c r="N38" s="78"/>
      <c r="O38" s="78"/>
      <c r="R38" s="86">
        <f>COUNTIF(D36:D44,"3")</f>
        <v>6</v>
      </c>
      <c r="S38" s="86">
        <f>COUNTIF(G36:G44,"3")</f>
        <v>0</v>
      </c>
      <c r="T38" s="86">
        <f>COUNTIF(J36:J44,"3")</f>
        <v>0</v>
      </c>
      <c r="U38" s="86">
        <f>COUNTIF(M36:M44,"3")</f>
        <v>0</v>
      </c>
    </row>
    <row r="39" spans="1:21" ht="39.950000000000003" customHeight="1" x14ac:dyDescent="0.2">
      <c r="A39" s="211"/>
      <c r="B39" s="227"/>
      <c r="C39" s="97" t="s">
        <v>61</v>
      </c>
      <c r="D39" s="27">
        <v>3</v>
      </c>
      <c r="E39" s="74" t="s">
        <v>227</v>
      </c>
      <c r="F39" s="60" t="s">
        <v>228</v>
      </c>
      <c r="G39" s="80"/>
      <c r="H39" s="66"/>
      <c r="I39" s="61"/>
      <c r="J39" s="83"/>
      <c r="K39" s="76"/>
      <c r="L39" s="76"/>
      <c r="M39" s="85"/>
      <c r="N39" s="78"/>
      <c r="O39" s="78"/>
      <c r="R39" s="86">
        <f>COUNTIF(D36:D44,"4")</f>
        <v>1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39.950000000000003" customHeight="1" x14ac:dyDescent="0.2">
      <c r="A40" s="211"/>
      <c r="B40" s="227"/>
      <c r="C40" s="97" t="s">
        <v>62</v>
      </c>
      <c r="D40" s="27">
        <v>3</v>
      </c>
      <c r="E40" s="74" t="s">
        <v>229</v>
      </c>
      <c r="F40" s="60" t="s">
        <v>230</v>
      </c>
      <c r="G40" s="80"/>
      <c r="H40" s="66"/>
      <c r="I40" s="61"/>
      <c r="J40" s="83"/>
      <c r="K40" s="76"/>
      <c r="L40" s="76"/>
      <c r="M40" s="85"/>
      <c r="N40" s="78"/>
      <c r="O40" s="78"/>
    </row>
    <row r="41" spans="1:21" ht="39.950000000000003" customHeight="1" x14ac:dyDescent="0.2">
      <c r="A41" s="211"/>
      <c r="B41" s="227"/>
      <c r="C41" s="97" t="s">
        <v>63</v>
      </c>
      <c r="D41" s="27">
        <v>4</v>
      </c>
      <c r="E41" s="74" t="s">
        <v>231</v>
      </c>
      <c r="F41" s="60" t="s">
        <v>232</v>
      </c>
      <c r="G41" s="80"/>
      <c r="H41" s="66"/>
      <c r="I41" s="61"/>
      <c r="J41" s="83"/>
      <c r="K41" s="76"/>
      <c r="L41" s="76"/>
      <c r="M41" s="85"/>
      <c r="N41" s="78"/>
      <c r="O41" s="78"/>
    </row>
    <row r="42" spans="1:21" ht="39.950000000000003" customHeight="1" x14ac:dyDescent="0.2">
      <c r="A42" s="211"/>
      <c r="B42" s="227"/>
      <c r="C42" s="97" t="s">
        <v>64</v>
      </c>
      <c r="D42" s="27">
        <v>3</v>
      </c>
      <c r="E42" s="74" t="s">
        <v>233</v>
      </c>
      <c r="F42" s="60" t="s">
        <v>234</v>
      </c>
      <c r="G42" s="80"/>
      <c r="H42" s="66"/>
      <c r="I42" s="61"/>
      <c r="J42" s="83"/>
      <c r="K42" s="76"/>
      <c r="L42" s="76"/>
      <c r="M42" s="85"/>
      <c r="N42" s="78"/>
      <c r="O42" s="78"/>
    </row>
    <row r="43" spans="1:21" ht="39.950000000000003" customHeight="1" x14ac:dyDescent="0.2">
      <c r="A43" s="211"/>
      <c r="B43" s="227"/>
      <c r="C43" s="97" t="s">
        <v>65</v>
      </c>
      <c r="D43" s="27">
        <v>3</v>
      </c>
      <c r="E43" s="74" t="s">
        <v>235</v>
      </c>
      <c r="F43" s="60" t="s">
        <v>236</v>
      </c>
      <c r="G43" s="80"/>
      <c r="H43" s="66"/>
      <c r="I43" s="61"/>
      <c r="J43" s="83"/>
      <c r="K43" s="76"/>
      <c r="L43" s="76"/>
      <c r="M43" s="85"/>
      <c r="N43" s="78"/>
      <c r="O43" s="78"/>
    </row>
    <row r="44" spans="1:21" ht="39.950000000000003" customHeight="1" x14ac:dyDescent="0.2">
      <c r="A44" s="211"/>
      <c r="B44" s="228"/>
      <c r="C44" s="97" t="s">
        <v>66</v>
      </c>
      <c r="D44" s="27">
        <v>3</v>
      </c>
      <c r="E44" s="74" t="s">
        <v>237</v>
      </c>
      <c r="F44" s="60" t="s">
        <v>238</v>
      </c>
      <c r="G44" s="80"/>
      <c r="H44" s="66"/>
      <c r="I44" s="61"/>
      <c r="J44" s="83"/>
      <c r="K44" s="76"/>
      <c r="L44" s="76"/>
      <c r="M44" s="85"/>
      <c r="N44" s="78"/>
      <c r="O44" s="78"/>
    </row>
    <row r="45" spans="1:21" ht="6.75" customHeight="1" x14ac:dyDescent="0.25">
      <c r="B45" s="221"/>
      <c r="C45" s="222"/>
      <c r="D45" s="222"/>
      <c r="E45" s="222"/>
      <c r="F45" s="222"/>
      <c r="G45" s="222"/>
      <c r="H45" s="222"/>
      <c r="I45" s="222"/>
      <c r="J45" s="222"/>
      <c r="K45" s="223"/>
      <c r="L45" s="99"/>
      <c r="M45" s="100"/>
      <c r="N45" s="99"/>
      <c r="O45" s="99"/>
    </row>
    <row r="46" spans="1:21" ht="18.75" x14ac:dyDescent="0.2">
      <c r="A46" s="211"/>
      <c r="B46" s="226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50000000000003" customHeight="1" x14ac:dyDescent="0.2">
      <c r="A47" s="211"/>
      <c r="B47" s="227"/>
      <c r="C47" s="105" t="s">
        <v>68</v>
      </c>
      <c r="D47" s="27">
        <v>3</v>
      </c>
      <c r="E47" s="30" t="s">
        <v>239</v>
      </c>
      <c r="F47" s="30" t="s">
        <v>240</v>
      </c>
      <c r="G47" s="28"/>
      <c r="H47" s="32"/>
      <c r="I47" s="32"/>
      <c r="J47" s="29"/>
      <c r="K47" s="34"/>
      <c r="L47" s="35"/>
      <c r="M47" s="52"/>
      <c r="N47" s="50"/>
      <c r="O47" s="51"/>
      <c r="R47" s="86">
        <f>COUNTIF(D47:D50,"1")</f>
        <v>1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39.950000000000003" customHeight="1" x14ac:dyDescent="0.2">
      <c r="A48" s="211"/>
      <c r="B48" s="227"/>
      <c r="C48" s="97" t="s">
        <v>69</v>
      </c>
      <c r="D48" s="27">
        <v>3</v>
      </c>
      <c r="E48" s="31" t="s">
        <v>241</v>
      </c>
      <c r="F48" s="30" t="s">
        <v>242</v>
      </c>
      <c r="G48" s="28"/>
      <c r="H48" s="33"/>
      <c r="I48" s="32"/>
      <c r="J48" s="29"/>
      <c r="K48" s="35"/>
      <c r="L48" s="35"/>
      <c r="M48" s="52"/>
      <c r="N48" s="51"/>
      <c r="O48" s="51"/>
      <c r="R48" s="86">
        <f>COUNTIF(D47:D50,"2")</f>
        <v>0</v>
      </c>
      <c r="S48" s="86">
        <f>COUNTIF(G47:G50,"2")</f>
        <v>0</v>
      </c>
      <c r="T48" s="86">
        <f>COUNTIF(J47:J50,"2")</f>
        <v>0</v>
      </c>
      <c r="U48" s="86">
        <f>COUNTIF(M47:M50,"2")</f>
        <v>0</v>
      </c>
    </row>
    <row r="49" spans="1:21" ht="39.950000000000003" customHeight="1" x14ac:dyDescent="0.2">
      <c r="A49" s="211"/>
      <c r="B49" s="227"/>
      <c r="C49" s="97" t="s">
        <v>70</v>
      </c>
      <c r="D49" s="27">
        <v>3</v>
      </c>
      <c r="E49" s="31" t="s">
        <v>243</v>
      </c>
      <c r="F49" s="30" t="s">
        <v>244</v>
      </c>
      <c r="G49" s="28"/>
      <c r="H49" s="33"/>
      <c r="I49" s="32"/>
      <c r="J49" s="29"/>
      <c r="K49" s="35"/>
      <c r="L49" s="35"/>
      <c r="M49" s="52"/>
      <c r="N49" s="51"/>
      <c r="O49" s="51"/>
      <c r="R49" s="86">
        <f>COUNTIF(D47:D50,"3")</f>
        <v>3</v>
      </c>
      <c r="S49" s="86">
        <f>COUNTIF(G47:G50,"3")</f>
        <v>0</v>
      </c>
      <c r="T49" s="86">
        <f>COUNTIF(J47:J50,"3")</f>
        <v>0</v>
      </c>
      <c r="U49" s="86">
        <f>COUNTIF(M47:M50,"3")</f>
        <v>0</v>
      </c>
    </row>
    <row r="50" spans="1:21" ht="39.950000000000003" customHeight="1" x14ac:dyDescent="0.2">
      <c r="A50" s="211"/>
      <c r="B50" s="228"/>
      <c r="C50" s="97" t="s">
        <v>71</v>
      </c>
      <c r="D50" s="27">
        <v>1</v>
      </c>
      <c r="E50" s="31" t="s">
        <v>245</v>
      </c>
      <c r="F50" s="30" t="s">
        <v>246</v>
      </c>
      <c r="G50" s="28"/>
      <c r="H50" s="33"/>
      <c r="I50" s="32"/>
      <c r="J50" s="29"/>
      <c r="K50" s="35"/>
      <c r="L50" s="35"/>
      <c r="M50" s="52"/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25">
      <c r="B51" s="221"/>
      <c r="C51" s="222"/>
      <c r="D51" s="222"/>
      <c r="E51" s="222"/>
      <c r="F51" s="222"/>
      <c r="G51" s="222"/>
      <c r="H51" s="222"/>
      <c r="I51" s="222"/>
      <c r="J51" s="222"/>
      <c r="K51" s="223"/>
      <c r="L51" s="99"/>
      <c r="M51" s="100"/>
      <c r="N51" s="99"/>
      <c r="O51" s="99"/>
    </row>
    <row r="52" spans="1:21" ht="24" customHeight="1" x14ac:dyDescent="0.2">
      <c r="B52" s="241" t="s">
        <v>26</v>
      </c>
      <c r="C52" s="242"/>
      <c r="D52" s="212" t="s">
        <v>175</v>
      </c>
      <c r="E52" s="212"/>
      <c r="F52" s="212"/>
      <c r="G52" s="213" t="s">
        <v>176</v>
      </c>
      <c r="H52" s="213"/>
      <c r="I52" s="213"/>
      <c r="J52" s="214" t="s">
        <v>177</v>
      </c>
      <c r="K52" s="214"/>
      <c r="L52" s="214"/>
      <c r="M52" s="263" t="s">
        <v>178</v>
      </c>
      <c r="N52" s="263"/>
      <c r="O52" s="263"/>
    </row>
    <row r="53" spans="1:21" ht="33" customHeight="1" x14ac:dyDescent="0.2">
      <c r="B53" s="243"/>
      <c r="C53" s="244"/>
      <c r="D53" s="111" t="s">
        <v>34</v>
      </c>
      <c r="E53" s="112" t="s">
        <v>121</v>
      </c>
      <c r="F53" s="112" t="s">
        <v>124</v>
      </c>
      <c r="G53" s="111" t="s">
        <v>34</v>
      </c>
      <c r="H53" s="112" t="s">
        <v>121</v>
      </c>
      <c r="I53" s="112" t="s">
        <v>124</v>
      </c>
      <c r="J53" s="111" t="s">
        <v>34</v>
      </c>
      <c r="K53" s="112" t="s">
        <v>121</v>
      </c>
      <c r="L53" s="113" t="s">
        <v>124</v>
      </c>
      <c r="M53" s="111"/>
      <c r="N53" s="112"/>
      <c r="O53" s="113"/>
    </row>
    <row r="54" spans="1:21" ht="18.75" x14ac:dyDescent="0.2">
      <c r="A54" s="211"/>
      <c r="B54" s="114"/>
      <c r="C54" s="245" t="s">
        <v>74</v>
      </c>
      <c r="D54" s="232"/>
      <c r="E54" s="232"/>
      <c r="F54" s="232"/>
      <c r="G54" s="232"/>
      <c r="H54" s="232"/>
      <c r="I54" s="232"/>
      <c r="J54" s="232"/>
      <c r="K54" s="232"/>
      <c r="L54" s="115"/>
      <c r="M54" s="116"/>
      <c r="N54" s="116"/>
      <c r="O54" s="115"/>
    </row>
    <row r="55" spans="1:21" ht="30" customHeight="1" x14ac:dyDescent="0.2">
      <c r="A55" s="211"/>
      <c r="B55" s="117"/>
      <c r="C55" s="105" t="s">
        <v>75</v>
      </c>
      <c r="D55" s="27">
        <v>3</v>
      </c>
      <c r="E55" s="60" t="s">
        <v>247</v>
      </c>
      <c r="F55" s="60" t="s">
        <v>248</v>
      </c>
      <c r="G55" s="80"/>
      <c r="H55" s="61"/>
      <c r="I55" s="61"/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">
      <c r="A56" s="211"/>
      <c r="B56" s="117"/>
      <c r="C56" s="97" t="s">
        <v>76</v>
      </c>
      <c r="D56" s="27">
        <v>3</v>
      </c>
      <c r="E56" s="74" t="s">
        <v>249</v>
      </c>
      <c r="F56" s="60" t="s">
        <v>250</v>
      </c>
      <c r="G56" s="80"/>
      <c r="H56" s="66"/>
      <c r="I56" s="61"/>
      <c r="J56" s="83"/>
      <c r="K56" s="76"/>
      <c r="L56" s="76"/>
      <c r="M56" s="85"/>
      <c r="N56" s="78"/>
      <c r="O56" s="78"/>
      <c r="R56" s="86">
        <f>COUNTIF(D55:D59,"2")</f>
        <v>0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">
      <c r="A57" s="211"/>
      <c r="B57" s="117"/>
      <c r="C57" s="97" t="s">
        <v>77</v>
      </c>
      <c r="D57" s="27">
        <v>3</v>
      </c>
      <c r="E57" s="74" t="s">
        <v>251</v>
      </c>
      <c r="F57" s="60" t="s">
        <v>252</v>
      </c>
      <c r="G57" s="80"/>
      <c r="H57" s="66"/>
      <c r="I57" s="61"/>
      <c r="J57" s="83"/>
      <c r="K57" s="76"/>
      <c r="L57" s="76"/>
      <c r="M57" s="85"/>
      <c r="N57" s="78"/>
      <c r="O57" s="78"/>
      <c r="R57" s="86">
        <f>COUNTIF(D55:D59,"3")</f>
        <v>5</v>
      </c>
      <c r="S57" s="86">
        <f>COUNTIF(G55:G59,"3")</f>
        <v>0</v>
      </c>
      <c r="T57" s="86">
        <f>COUNTIF(J55:J59,"3")</f>
        <v>0</v>
      </c>
      <c r="U57" s="86">
        <f>COUNTIF(M55:M59,"3")</f>
        <v>0</v>
      </c>
    </row>
    <row r="58" spans="1:21" ht="30" customHeight="1" x14ac:dyDescent="0.2">
      <c r="A58" s="211"/>
      <c r="B58" s="117"/>
      <c r="C58" s="97" t="s">
        <v>78</v>
      </c>
      <c r="D58" s="27">
        <v>3</v>
      </c>
      <c r="E58" s="74" t="s">
        <v>253</v>
      </c>
      <c r="F58" s="60" t="s">
        <v>254</v>
      </c>
      <c r="G58" s="80"/>
      <c r="H58" s="66"/>
      <c r="I58" s="61"/>
      <c r="J58" s="83"/>
      <c r="K58" s="76"/>
      <c r="L58" s="76"/>
      <c r="M58" s="85"/>
      <c r="N58" s="78"/>
      <c r="O58" s="78"/>
      <c r="R58" s="86">
        <f>COUNTIF(D55:D59,"4")</f>
        <v>0</v>
      </c>
      <c r="S58" s="86">
        <f>COUNTIF(G55:G59,"4")</f>
        <v>0</v>
      </c>
      <c r="T58" s="86">
        <f>COUNTIF(J55:J59,"4")</f>
        <v>0</v>
      </c>
      <c r="U58" s="86">
        <f>COUNTIF(M55:M59,"4")</f>
        <v>0</v>
      </c>
    </row>
    <row r="59" spans="1:21" ht="30" customHeight="1" x14ac:dyDescent="0.2">
      <c r="A59" s="211"/>
      <c r="B59" s="118"/>
      <c r="C59" s="97" t="s">
        <v>79</v>
      </c>
      <c r="D59" s="27">
        <v>3</v>
      </c>
      <c r="E59" s="74" t="s">
        <v>255</v>
      </c>
      <c r="F59" s="60" t="s">
        <v>256</v>
      </c>
      <c r="G59" s="80"/>
      <c r="H59" s="66"/>
      <c r="I59" s="61"/>
      <c r="J59" s="83"/>
      <c r="K59" s="76"/>
      <c r="L59" s="76"/>
      <c r="M59" s="85"/>
      <c r="N59" s="78"/>
      <c r="O59" s="78"/>
    </row>
    <row r="60" spans="1:21" ht="6.75" customHeight="1" x14ac:dyDescent="0.25">
      <c r="B60" s="230"/>
      <c r="C60" s="231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8.75" x14ac:dyDescent="0.2">
      <c r="A61" s="211"/>
      <c r="B61" s="114"/>
      <c r="C61" s="245" t="s">
        <v>273</v>
      </c>
      <c r="D61" s="232"/>
      <c r="E61" s="232"/>
      <c r="F61" s="232"/>
      <c r="G61" s="232"/>
      <c r="H61" s="232"/>
      <c r="I61" s="232"/>
      <c r="J61" s="232"/>
      <c r="K61" s="233"/>
      <c r="L61" s="116"/>
      <c r="M61" s="116"/>
      <c r="N61" s="116"/>
      <c r="O61" s="116"/>
    </row>
    <row r="62" spans="1:21" ht="30" customHeight="1" x14ac:dyDescent="0.2">
      <c r="A62" s="211"/>
      <c r="B62" s="122"/>
      <c r="C62" s="96" t="s">
        <v>80</v>
      </c>
      <c r="D62" s="27">
        <v>3</v>
      </c>
      <c r="E62" s="60" t="s">
        <v>257</v>
      </c>
      <c r="F62" s="60" t="s">
        <v>258</v>
      </c>
      <c r="G62" s="80"/>
      <c r="H62" s="61"/>
      <c r="I62" s="61"/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">
      <c r="A63" s="211"/>
      <c r="B63" s="117"/>
      <c r="C63" s="97" t="s">
        <v>81</v>
      </c>
      <c r="D63" s="27">
        <v>3</v>
      </c>
      <c r="E63" s="74" t="s">
        <v>259</v>
      </c>
      <c r="F63" s="60" t="s">
        <v>260</v>
      </c>
      <c r="G63" s="80"/>
      <c r="H63" s="66"/>
      <c r="I63" s="61"/>
      <c r="J63" s="83"/>
      <c r="K63" s="76"/>
      <c r="L63" s="76"/>
      <c r="M63" s="85"/>
      <c r="N63" s="78"/>
      <c r="O63" s="78"/>
      <c r="R63" s="86">
        <f>COUNTIF(D62:D65,"2")</f>
        <v>0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 x14ac:dyDescent="0.2">
      <c r="A64" s="211"/>
      <c r="B64" s="117"/>
      <c r="C64" s="97" t="s">
        <v>82</v>
      </c>
      <c r="D64" s="27">
        <v>3</v>
      </c>
      <c r="E64" s="74" t="s">
        <v>261</v>
      </c>
      <c r="F64" s="60" t="s">
        <v>262</v>
      </c>
      <c r="G64" s="80"/>
      <c r="H64" s="66"/>
      <c r="I64" s="61"/>
      <c r="J64" s="83"/>
      <c r="K64" s="76"/>
      <c r="L64" s="76"/>
      <c r="M64" s="85"/>
      <c r="N64" s="78"/>
      <c r="O64" s="78"/>
      <c r="R64" s="86">
        <f>COUNTIF(D62:D65,"3")</f>
        <v>4</v>
      </c>
      <c r="S64" s="86">
        <f>COUNTIF(G62:G65,"3")</f>
        <v>0</v>
      </c>
      <c r="T64" s="86">
        <f>COUNTIF(J62:J65,"3")</f>
        <v>0</v>
      </c>
      <c r="U64" s="86">
        <f>COUNTIF(M62:M65,"3")</f>
        <v>0</v>
      </c>
    </row>
    <row r="65" spans="1:21" ht="30" customHeight="1" x14ac:dyDescent="0.2">
      <c r="A65" s="211"/>
      <c r="B65" s="118"/>
      <c r="C65" s="97" t="s">
        <v>83</v>
      </c>
      <c r="D65" s="27">
        <v>3</v>
      </c>
      <c r="E65" s="74" t="s">
        <v>263</v>
      </c>
      <c r="F65" s="60" t="s">
        <v>264</v>
      </c>
      <c r="G65" s="80"/>
      <c r="H65" s="66"/>
      <c r="I65" s="61"/>
      <c r="J65" s="83"/>
      <c r="K65" s="76"/>
      <c r="L65" s="76"/>
      <c r="M65" s="85"/>
      <c r="N65" s="78"/>
      <c r="O65" s="78"/>
      <c r="R65" s="86">
        <f>COUNTIF(D62:D65,"4")</f>
        <v>0</v>
      </c>
      <c r="S65" s="86">
        <f>COUNTIF(G62:G65,"4")</f>
        <v>0</v>
      </c>
      <c r="T65" s="86">
        <f>COUNTIF(J62:J65,"4")</f>
        <v>0</v>
      </c>
      <c r="U65" s="86">
        <f>COUNTIF(M62:M65,"4")</f>
        <v>0</v>
      </c>
    </row>
    <row r="66" spans="1:21" ht="9" customHeight="1" x14ac:dyDescent="0.25">
      <c r="B66" s="238"/>
      <c r="C66" s="239"/>
      <c r="D66" s="239"/>
      <c r="E66" s="239"/>
      <c r="F66" s="239"/>
      <c r="G66" s="239"/>
      <c r="H66" s="239"/>
      <c r="I66" s="239"/>
      <c r="J66" s="239"/>
      <c r="K66" s="240"/>
      <c r="L66" s="99"/>
      <c r="M66" s="100"/>
      <c r="N66" s="99"/>
      <c r="O66" s="99"/>
    </row>
    <row r="67" spans="1:21" ht="18.75" x14ac:dyDescent="0.2">
      <c r="A67" s="211"/>
      <c r="B67" s="114"/>
      <c r="C67" s="245" t="s">
        <v>166</v>
      </c>
      <c r="D67" s="232"/>
      <c r="E67" s="232"/>
      <c r="F67" s="232"/>
      <c r="G67" s="232"/>
      <c r="H67" s="232"/>
      <c r="I67" s="232"/>
      <c r="J67" s="232"/>
      <c r="K67" s="233"/>
      <c r="L67" s="123"/>
      <c r="M67" s="123"/>
      <c r="N67" s="123"/>
      <c r="O67" s="123"/>
    </row>
    <row r="68" spans="1:21" ht="30" customHeight="1" x14ac:dyDescent="0.2">
      <c r="A68" s="211"/>
      <c r="B68" s="117"/>
      <c r="C68" s="105" t="s">
        <v>84</v>
      </c>
      <c r="D68" s="27">
        <v>3</v>
      </c>
      <c r="E68" s="69" t="s">
        <v>265</v>
      </c>
      <c r="F68" s="60" t="s">
        <v>266</v>
      </c>
      <c r="G68" s="80"/>
      <c r="H68" s="61"/>
      <c r="I68" s="61"/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">
      <c r="A69" s="211"/>
      <c r="B69" s="117"/>
      <c r="C69" s="97" t="s">
        <v>85</v>
      </c>
      <c r="D69" s="27">
        <v>3</v>
      </c>
      <c r="E69" s="81" t="s">
        <v>267</v>
      </c>
      <c r="F69" s="60" t="s">
        <v>268</v>
      </c>
      <c r="G69" s="80"/>
      <c r="H69" s="66"/>
      <c r="I69" s="61"/>
      <c r="J69" s="83"/>
      <c r="K69" s="76"/>
      <c r="L69" s="76"/>
      <c r="M69" s="85"/>
      <c r="N69" s="78"/>
      <c r="O69" s="78"/>
      <c r="R69" s="86">
        <f>COUNTIF(D68:D71,"2")</f>
        <v>0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">
      <c r="A70" s="211"/>
      <c r="B70" s="117"/>
      <c r="C70" s="97" t="s">
        <v>86</v>
      </c>
      <c r="D70" s="27">
        <v>3</v>
      </c>
      <c r="E70" s="81" t="s">
        <v>269</v>
      </c>
      <c r="F70" s="60" t="s">
        <v>270</v>
      </c>
      <c r="G70" s="80"/>
      <c r="H70" s="66"/>
      <c r="I70" s="61"/>
      <c r="J70" s="83"/>
      <c r="K70" s="76"/>
      <c r="L70" s="76"/>
      <c r="M70" s="85"/>
      <c r="N70" s="78"/>
      <c r="O70" s="78"/>
      <c r="R70" s="86">
        <f>COUNTIF(D68:D71,"3")</f>
        <v>4</v>
      </c>
      <c r="S70" s="86">
        <f>COUNTIF(G68:G71,"3")</f>
        <v>0</v>
      </c>
      <c r="T70" s="86">
        <f>COUNTIF(J68:J71,"3")</f>
        <v>0</v>
      </c>
      <c r="U70" s="86">
        <f>COUNTIF(M68:M71,"3")</f>
        <v>0</v>
      </c>
    </row>
    <row r="71" spans="1:21" ht="30" customHeight="1" x14ac:dyDescent="0.2">
      <c r="A71" s="211"/>
      <c r="B71" s="118"/>
      <c r="C71" s="97" t="s">
        <v>87</v>
      </c>
      <c r="D71" s="27">
        <v>3</v>
      </c>
      <c r="E71" s="81" t="s">
        <v>271</v>
      </c>
      <c r="F71" s="60" t="s">
        <v>272</v>
      </c>
      <c r="G71" s="80"/>
      <c r="H71" s="66"/>
      <c r="I71" s="61"/>
      <c r="J71" s="83"/>
      <c r="K71" s="76"/>
      <c r="L71" s="76"/>
      <c r="M71" s="85"/>
      <c r="N71" s="78"/>
      <c r="O71" s="78"/>
      <c r="R71" s="86">
        <f>COUNTIF(D68:D71,"4")</f>
        <v>0</v>
      </c>
      <c r="S71" s="86">
        <f>COUNTIF(G68:G71,"4")</f>
        <v>0</v>
      </c>
      <c r="T71" s="86">
        <f>COUNTIF(J68:J71,"4")</f>
        <v>0</v>
      </c>
      <c r="U71" s="86">
        <f>COUNTIF(M68:M71,"4")</f>
        <v>0</v>
      </c>
    </row>
    <row r="72" spans="1:21" ht="8.25" customHeight="1" x14ac:dyDescent="0.25">
      <c r="B72" s="238"/>
      <c r="C72" s="239"/>
      <c r="D72" s="239"/>
      <c r="E72" s="239"/>
      <c r="F72" s="239"/>
      <c r="G72" s="239"/>
      <c r="H72" s="239"/>
      <c r="I72" s="239"/>
      <c r="J72" s="239"/>
      <c r="K72" s="240"/>
      <c r="L72" s="99"/>
      <c r="M72" s="100"/>
      <c r="N72" s="99"/>
      <c r="O72" s="99"/>
    </row>
    <row r="73" spans="1:21" ht="18.75" x14ac:dyDescent="0.2">
      <c r="A73" s="211"/>
      <c r="B73" s="114"/>
      <c r="C73" s="245" t="s">
        <v>88</v>
      </c>
      <c r="D73" s="232"/>
      <c r="E73" s="232"/>
      <c r="F73" s="232"/>
      <c r="G73" s="232"/>
      <c r="H73" s="232"/>
      <c r="I73" s="232"/>
      <c r="J73" s="232"/>
      <c r="K73" s="233"/>
      <c r="L73" s="116"/>
      <c r="M73" s="116"/>
      <c r="N73" s="116"/>
      <c r="O73" s="116"/>
    </row>
    <row r="74" spans="1:21" ht="30" customHeight="1" x14ac:dyDescent="0.2">
      <c r="A74" s="211"/>
      <c r="B74" s="117"/>
      <c r="C74" s="105" t="s">
        <v>89</v>
      </c>
      <c r="D74" s="27">
        <v>3</v>
      </c>
      <c r="E74" s="60" t="s">
        <v>274</v>
      </c>
      <c r="F74" s="60" t="s">
        <v>275</v>
      </c>
      <c r="G74" s="80"/>
      <c r="H74" s="61"/>
      <c r="I74" s="61"/>
      <c r="J74" s="83"/>
      <c r="K74" s="76"/>
      <c r="L74" s="76"/>
      <c r="M74" s="85"/>
      <c r="N74" s="78"/>
      <c r="O74" s="78"/>
      <c r="R74" s="86">
        <f>COUNTIF(D74:D79,"1")</f>
        <v>1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">
      <c r="A75" s="211"/>
      <c r="B75" s="117"/>
      <c r="C75" s="97" t="s">
        <v>90</v>
      </c>
      <c r="D75" s="27">
        <v>3</v>
      </c>
      <c r="E75" s="74" t="s">
        <v>276</v>
      </c>
      <c r="F75" s="60" t="s">
        <v>277</v>
      </c>
      <c r="G75" s="80"/>
      <c r="H75" s="66"/>
      <c r="I75" s="61"/>
      <c r="J75" s="83"/>
      <c r="K75" s="76"/>
      <c r="L75" s="76"/>
      <c r="M75" s="85"/>
      <c r="N75" s="78"/>
      <c r="O75" s="78"/>
      <c r="R75" s="86">
        <f>COUNTIF(D74:D79,"2")</f>
        <v>1</v>
      </c>
      <c r="S75" s="86">
        <f>COUNTIF(G74:G79,"2")</f>
        <v>0</v>
      </c>
      <c r="T75" s="86">
        <f>COUNTIF(J74:J79,"2")</f>
        <v>0</v>
      </c>
      <c r="U75" s="86">
        <f>COUNTIF(M74:M79,"2")</f>
        <v>0</v>
      </c>
    </row>
    <row r="76" spans="1:21" ht="30" customHeight="1" x14ac:dyDescent="0.2">
      <c r="A76" s="211"/>
      <c r="B76" s="117"/>
      <c r="C76" s="97" t="s">
        <v>91</v>
      </c>
      <c r="D76" s="27">
        <v>2</v>
      </c>
      <c r="E76" s="74" t="s">
        <v>278</v>
      </c>
      <c r="F76" s="60" t="s">
        <v>279</v>
      </c>
      <c r="G76" s="80"/>
      <c r="H76" s="66"/>
      <c r="I76" s="61"/>
      <c r="J76" s="83"/>
      <c r="K76" s="76"/>
      <c r="L76" s="76"/>
      <c r="M76" s="85"/>
      <c r="N76" s="78"/>
      <c r="O76" s="78"/>
      <c r="R76" s="86">
        <f>COUNTIF(D74:D79,"2")</f>
        <v>1</v>
      </c>
      <c r="S76" s="86">
        <f>COUNTIF(G74:G79,"3")</f>
        <v>0</v>
      </c>
      <c r="T76" s="86">
        <f>COUNTIF(J74:J79,"3")</f>
        <v>0</v>
      </c>
      <c r="U76" s="86">
        <f>COUNTIF(M74:M79,"3")</f>
        <v>0</v>
      </c>
    </row>
    <row r="77" spans="1:21" ht="30" customHeight="1" x14ac:dyDescent="0.2">
      <c r="A77" s="211"/>
      <c r="B77" s="117"/>
      <c r="C77" s="97" t="s">
        <v>92</v>
      </c>
      <c r="D77" s="27">
        <v>3</v>
      </c>
      <c r="E77" s="74" t="s">
        <v>280</v>
      </c>
      <c r="F77" s="60" t="s">
        <v>281</v>
      </c>
      <c r="G77" s="80"/>
      <c r="H77" s="66"/>
      <c r="I77" s="61"/>
      <c r="J77" s="83"/>
      <c r="K77" s="76"/>
      <c r="L77" s="76"/>
      <c r="M77" s="85"/>
      <c r="N77" s="78"/>
      <c r="O77" s="78"/>
      <c r="R77" s="86">
        <f>COUNTIF(D74:D79,"4")</f>
        <v>0</v>
      </c>
      <c r="S77" s="86">
        <f>COUNTIF(G74:G79,"4")</f>
        <v>0</v>
      </c>
      <c r="T77" s="86">
        <f>COUNTIF(J74:J79,"4")</f>
        <v>0</v>
      </c>
      <c r="U77" s="86">
        <f>COUNTIF(M74:M79,"4")</f>
        <v>0</v>
      </c>
    </row>
    <row r="78" spans="1:21" ht="30" customHeight="1" x14ac:dyDescent="0.2">
      <c r="A78" s="211"/>
      <c r="B78" s="122"/>
      <c r="C78" s="98" t="s">
        <v>93</v>
      </c>
      <c r="D78" s="27">
        <v>3</v>
      </c>
      <c r="E78" s="74" t="s">
        <v>282</v>
      </c>
      <c r="F78" s="60" t="s">
        <v>283</v>
      </c>
      <c r="G78" s="80"/>
      <c r="H78" s="66"/>
      <c r="I78" s="61"/>
      <c r="J78" s="83"/>
      <c r="K78" s="76"/>
      <c r="L78" s="76"/>
      <c r="M78" s="85"/>
      <c r="N78" s="78"/>
      <c r="O78" s="78"/>
    </row>
    <row r="79" spans="1:21" ht="30" customHeight="1" x14ac:dyDescent="0.2">
      <c r="A79" s="211"/>
      <c r="B79" s="118"/>
      <c r="C79" s="97" t="s">
        <v>94</v>
      </c>
      <c r="D79" s="27">
        <v>1</v>
      </c>
      <c r="E79" s="74" t="s">
        <v>284</v>
      </c>
      <c r="F79" s="60"/>
      <c r="G79" s="80"/>
      <c r="H79" s="66"/>
      <c r="I79" s="61"/>
      <c r="J79" s="83"/>
      <c r="K79" s="76"/>
      <c r="L79" s="76"/>
      <c r="M79" s="85"/>
      <c r="N79" s="78"/>
      <c r="O79" s="78"/>
    </row>
    <row r="80" spans="1:21" ht="9" customHeight="1" x14ac:dyDescent="0.25">
      <c r="B80" s="230"/>
      <c r="C80" s="231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">
      <c r="B81" s="249" t="s">
        <v>95</v>
      </c>
      <c r="C81" s="250"/>
      <c r="D81" s="212" t="s">
        <v>175</v>
      </c>
      <c r="E81" s="212"/>
      <c r="F81" s="212"/>
      <c r="G81" s="213" t="s">
        <v>176</v>
      </c>
      <c r="H81" s="213"/>
      <c r="I81" s="213"/>
      <c r="J81" s="214" t="s">
        <v>177</v>
      </c>
      <c r="K81" s="214"/>
      <c r="L81" s="214"/>
      <c r="M81" s="263" t="s">
        <v>178</v>
      </c>
      <c r="N81" s="263"/>
      <c r="O81" s="263"/>
    </row>
    <row r="82" spans="1:21" ht="34.5" customHeight="1" x14ac:dyDescent="0.2">
      <c r="B82" s="251"/>
      <c r="C82" s="252"/>
      <c r="D82" s="111" t="s">
        <v>34</v>
      </c>
      <c r="E82" s="112" t="s">
        <v>121</v>
      </c>
      <c r="F82" s="112"/>
      <c r="G82" s="111" t="s">
        <v>34</v>
      </c>
      <c r="H82" s="112" t="s">
        <v>121</v>
      </c>
      <c r="I82" s="112" t="s">
        <v>124</v>
      </c>
      <c r="J82" s="111" t="s">
        <v>34</v>
      </c>
      <c r="K82" s="112" t="s">
        <v>121</v>
      </c>
      <c r="L82" s="113" t="s">
        <v>124</v>
      </c>
      <c r="M82" s="111" t="s">
        <v>34</v>
      </c>
      <c r="N82" s="112" t="s">
        <v>121</v>
      </c>
      <c r="O82" s="113" t="s">
        <v>124</v>
      </c>
    </row>
    <row r="83" spans="1:21" ht="18.75" x14ac:dyDescent="0.2">
      <c r="A83" s="211"/>
      <c r="B83" s="125"/>
      <c r="C83" s="232" t="s">
        <v>96</v>
      </c>
      <c r="D83" s="232"/>
      <c r="E83" s="232"/>
      <c r="F83" s="232"/>
      <c r="G83" s="232"/>
      <c r="H83" s="232"/>
      <c r="I83" s="232"/>
      <c r="J83" s="232"/>
      <c r="K83" s="232"/>
      <c r="L83" s="126"/>
      <c r="M83" s="127"/>
      <c r="N83" s="127"/>
      <c r="O83" s="126"/>
    </row>
    <row r="84" spans="1:21" ht="30" customHeight="1" x14ac:dyDescent="0.2">
      <c r="A84" s="211"/>
      <c r="B84" s="118"/>
      <c r="C84" s="105" t="s">
        <v>97</v>
      </c>
      <c r="D84" s="27">
        <v>3</v>
      </c>
      <c r="E84" s="74" t="s">
        <v>285</v>
      </c>
      <c r="F84" s="60" t="s">
        <v>286</v>
      </c>
      <c r="G84" s="80"/>
      <c r="H84" s="66"/>
      <c r="I84" s="61"/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">
      <c r="A85" s="211"/>
      <c r="B85" s="125"/>
      <c r="C85" s="97" t="s">
        <v>98</v>
      </c>
      <c r="D85" s="27">
        <v>4</v>
      </c>
      <c r="E85" s="74" t="s">
        <v>287</v>
      </c>
      <c r="F85" s="60" t="s">
        <v>288</v>
      </c>
      <c r="G85" s="80"/>
      <c r="H85" s="66"/>
      <c r="I85" s="61"/>
      <c r="J85" s="83"/>
      <c r="K85" s="76"/>
      <c r="L85" s="76"/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">
      <c r="A86" s="211"/>
      <c r="B86" s="125"/>
      <c r="C86" s="97" t="s">
        <v>99</v>
      </c>
      <c r="D86" s="27">
        <v>4</v>
      </c>
      <c r="E86" s="74" t="s">
        <v>289</v>
      </c>
      <c r="F86" s="60" t="s">
        <v>290</v>
      </c>
      <c r="G86" s="80"/>
      <c r="H86" s="66"/>
      <c r="I86" s="61"/>
      <c r="J86" s="83"/>
      <c r="K86" s="76"/>
      <c r="L86" s="76"/>
      <c r="M86" s="85"/>
      <c r="N86" s="78"/>
      <c r="O86" s="78"/>
      <c r="R86" s="86">
        <f>COUNTIF(D84:D86,"3")</f>
        <v>1</v>
      </c>
      <c r="S86" s="86">
        <f>COUNTIF(G84:G86,"3")</f>
        <v>0</v>
      </c>
      <c r="T86" s="86">
        <f>COUNTIF(J84:J86,"3")</f>
        <v>0</v>
      </c>
      <c r="U86" s="86">
        <f>COUNTIF(M84:M86,"3")</f>
        <v>0</v>
      </c>
    </row>
    <row r="87" spans="1:21" ht="21" customHeight="1" x14ac:dyDescent="0.25">
      <c r="B87" s="230"/>
      <c r="C87" s="231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2</v>
      </c>
      <c r="S87" s="86">
        <f>COUNTIF(G84:G86,"4")</f>
        <v>0</v>
      </c>
      <c r="T87" s="86">
        <f>COUNTIF(J84:J86,"4")</f>
        <v>0</v>
      </c>
      <c r="U87" s="86">
        <f>COUNTIF(M84:M86,"4")</f>
        <v>0</v>
      </c>
    </row>
    <row r="88" spans="1:21" ht="18.75" x14ac:dyDescent="0.2">
      <c r="A88" s="211"/>
      <c r="B88" s="128"/>
      <c r="C88" s="264" t="s">
        <v>100</v>
      </c>
      <c r="D88" s="265"/>
      <c r="E88" s="265"/>
      <c r="F88" s="265"/>
      <c r="G88" s="265"/>
      <c r="H88" s="265"/>
      <c r="I88" s="265"/>
      <c r="J88" s="265"/>
      <c r="K88" s="266"/>
      <c r="L88" s="116"/>
      <c r="M88" s="116"/>
      <c r="N88" s="116"/>
      <c r="O88" s="116"/>
    </row>
    <row r="89" spans="1:21" ht="30" customHeight="1" x14ac:dyDescent="0.2">
      <c r="A89" s="211"/>
      <c r="B89" s="118"/>
      <c r="C89" s="96" t="s">
        <v>101</v>
      </c>
      <c r="D89" s="27">
        <v>1</v>
      </c>
      <c r="E89" s="60" t="s">
        <v>291</v>
      </c>
      <c r="F89" s="60" t="s">
        <v>292</v>
      </c>
      <c r="G89" s="80"/>
      <c r="H89" s="61"/>
      <c r="I89" s="61"/>
      <c r="J89" s="83"/>
      <c r="K89" s="76"/>
      <c r="L89" s="76"/>
      <c r="M89" s="85"/>
      <c r="N89" s="78"/>
      <c r="O89" s="78"/>
      <c r="R89" s="86">
        <f>COUNTIF(D89:D95,"1")</f>
        <v>3</v>
      </c>
      <c r="S89" s="86">
        <f>COUNTIF(G89:G95,"1")</f>
        <v>0</v>
      </c>
      <c r="T89" s="86">
        <f>COUNTIF(J89:J95,"1")</f>
        <v>0</v>
      </c>
      <c r="U89" s="86">
        <f>COUNTIF(M89:M95,"1")</f>
        <v>0</v>
      </c>
    </row>
    <row r="90" spans="1:21" ht="30" customHeight="1" x14ac:dyDescent="0.2">
      <c r="A90" s="211"/>
      <c r="B90" s="129"/>
      <c r="C90" s="98" t="s">
        <v>102</v>
      </c>
      <c r="D90" s="27">
        <v>2</v>
      </c>
      <c r="E90" s="74" t="s">
        <v>293</v>
      </c>
      <c r="F90" s="60" t="s">
        <v>294</v>
      </c>
      <c r="G90" s="80"/>
      <c r="H90" s="66"/>
      <c r="I90" s="61"/>
      <c r="J90" s="83"/>
      <c r="K90" s="76"/>
      <c r="L90" s="76"/>
      <c r="M90" s="85"/>
      <c r="N90" s="78"/>
      <c r="O90" s="78"/>
      <c r="R90" s="86">
        <f>COUNTIF(D89:D95,"2")</f>
        <v>2</v>
      </c>
      <c r="S90" s="86">
        <f>COUNTIF(G89:G95,"2")</f>
        <v>0</v>
      </c>
      <c r="T90" s="86">
        <f>COUNTIF(J89:J95,"2")</f>
        <v>0</v>
      </c>
      <c r="U90" s="86">
        <f>COUNTIF(M89:M95,"2")</f>
        <v>0</v>
      </c>
    </row>
    <row r="91" spans="1:21" ht="30" customHeight="1" x14ac:dyDescent="0.2">
      <c r="A91" s="211"/>
      <c r="B91" s="125"/>
      <c r="C91" s="97" t="s">
        <v>103</v>
      </c>
      <c r="D91" s="27">
        <v>3</v>
      </c>
      <c r="E91" s="74" t="s">
        <v>295</v>
      </c>
      <c r="F91" s="60" t="s">
        <v>296</v>
      </c>
      <c r="G91" s="80"/>
      <c r="H91" s="66"/>
      <c r="I91" s="61"/>
      <c r="J91" s="83"/>
      <c r="K91" s="76"/>
      <c r="L91" s="76"/>
      <c r="M91" s="85"/>
      <c r="N91" s="78"/>
      <c r="O91" s="78"/>
      <c r="R91" s="86">
        <f>COUNTIF(D89:D95,"3")</f>
        <v>2</v>
      </c>
      <c r="S91" s="86">
        <f>COUNTIF(G89:G95,"3")</f>
        <v>0</v>
      </c>
      <c r="T91" s="86">
        <f>COUNTIF(J89:J95,"3")</f>
        <v>0</v>
      </c>
      <c r="U91" s="86">
        <f>COUNTIF(M89:M95,"3")</f>
        <v>0</v>
      </c>
    </row>
    <row r="92" spans="1:21" ht="30" customHeight="1" x14ac:dyDescent="0.2">
      <c r="A92" s="211"/>
      <c r="B92" s="125"/>
      <c r="C92" s="98" t="s">
        <v>104</v>
      </c>
      <c r="D92" s="27">
        <v>2</v>
      </c>
      <c r="E92" s="74" t="s">
        <v>297</v>
      </c>
      <c r="F92" s="60" t="s">
        <v>298</v>
      </c>
      <c r="G92" s="80"/>
      <c r="H92" s="66"/>
      <c r="I92" s="61"/>
      <c r="J92" s="83"/>
      <c r="K92" s="76"/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2">
      <c r="A93" s="211"/>
      <c r="B93" s="125"/>
      <c r="C93" s="97" t="s">
        <v>105</v>
      </c>
      <c r="D93" s="27">
        <v>3</v>
      </c>
      <c r="E93" s="74" t="s">
        <v>299</v>
      </c>
      <c r="F93" s="60" t="s">
        <v>300</v>
      </c>
      <c r="G93" s="80"/>
      <c r="H93" s="66"/>
      <c r="I93" s="61"/>
      <c r="J93" s="83"/>
      <c r="K93" s="76"/>
      <c r="L93" s="76"/>
      <c r="M93" s="85"/>
      <c r="N93" s="78"/>
      <c r="O93" s="78"/>
    </row>
    <row r="94" spans="1:21" ht="30" customHeight="1" x14ac:dyDescent="0.2">
      <c r="A94" s="211"/>
      <c r="B94" s="129"/>
      <c r="C94" s="98" t="s">
        <v>106</v>
      </c>
      <c r="D94" s="27">
        <v>1</v>
      </c>
      <c r="E94" s="74" t="s">
        <v>301</v>
      </c>
      <c r="F94" s="60" t="s">
        <v>302</v>
      </c>
      <c r="G94" s="80"/>
      <c r="H94" s="66"/>
      <c r="I94" s="61"/>
      <c r="J94" s="83"/>
      <c r="K94" s="76"/>
      <c r="L94" s="76"/>
      <c r="M94" s="85"/>
      <c r="N94" s="78"/>
      <c r="O94" s="78"/>
    </row>
    <row r="95" spans="1:21" ht="30" customHeight="1" x14ac:dyDescent="0.2">
      <c r="A95" s="211"/>
      <c r="B95" s="125"/>
      <c r="C95" s="97" t="s">
        <v>107</v>
      </c>
      <c r="D95" s="27">
        <v>1</v>
      </c>
      <c r="E95" s="74" t="s">
        <v>303</v>
      </c>
      <c r="F95" s="60" t="s">
        <v>304</v>
      </c>
      <c r="G95" s="80"/>
      <c r="H95" s="66"/>
      <c r="I95" s="61"/>
      <c r="J95" s="83"/>
      <c r="K95" s="76"/>
      <c r="L95" s="76"/>
      <c r="M95" s="85"/>
      <c r="N95" s="78"/>
      <c r="O95" s="78"/>
    </row>
    <row r="96" spans="1:21" ht="5.25" customHeight="1" x14ac:dyDescent="0.25">
      <c r="B96" s="230"/>
      <c r="C96" s="231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8.75" x14ac:dyDescent="0.2">
      <c r="A97" s="211"/>
      <c r="B97" s="114"/>
      <c r="C97" s="245" t="s">
        <v>25</v>
      </c>
      <c r="D97" s="232"/>
      <c r="E97" s="232"/>
      <c r="F97" s="232"/>
      <c r="G97" s="232"/>
      <c r="H97" s="232"/>
      <c r="I97" s="232"/>
      <c r="J97" s="232"/>
      <c r="K97" s="232"/>
      <c r="L97" s="232"/>
      <c r="M97" s="130"/>
      <c r="N97" s="130"/>
      <c r="O97" s="131"/>
    </row>
    <row r="98" spans="1:21" ht="48" x14ac:dyDescent="0.2">
      <c r="A98" s="211"/>
      <c r="B98" s="122"/>
      <c r="C98" s="96" t="s">
        <v>108</v>
      </c>
      <c r="D98" s="27">
        <v>3</v>
      </c>
      <c r="E98" s="30" t="s">
        <v>305</v>
      </c>
      <c r="F98" s="30" t="s">
        <v>306</v>
      </c>
      <c r="G98" s="28"/>
      <c r="H98" s="32"/>
      <c r="I98" s="32"/>
      <c r="J98" s="29"/>
      <c r="K98" s="35"/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48" x14ac:dyDescent="0.2">
      <c r="A99" s="211"/>
      <c r="B99" s="132"/>
      <c r="C99" s="98" t="s">
        <v>109</v>
      </c>
      <c r="D99" s="27">
        <v>3</v>
      </c>
      <c r="E99" s="31" t="s">
        <v>307</v>
      </c>
      <c r="F99" s="30" t="s">
        <v>308</v>
      </c>
      <c r="G99" s="28"/>
      <c r="H99" s="33"/>
      <c r="I99" s="32"/>
      <c r="J99" s="29"/>
      <c r="K99" s="35"/>
      <c r="L99" s="35"/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30"/>
      <c r="C100" s="231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2</v>
      </c>
      <c r="S100" s="86">
        <f>COUNTIF(G98:G99,"3")</f>
        <v>0</v>
      </c>
      <c r="T100" s="86">
        <f>COUNTIF(J98:J99,"3")</f>
        <v>0</v>
      </c>
      <c r="U100" s="86">
        <f>COUNTIF(M98:M99,"3")</f>
        <v>0</v>
      </c>
    </row>
    <row r="101" spans="1:21" ht="18.75" x14ac:dyDescent="0.2">
      <c r="A101" s="211"/>
      <c r="B101" s="125"/>
      <c r="C101" s="232" t="s">
        <v>110</v>
      </c>
      <c r="D101" s="232"/>
      <c r="E101" s="232"/>
      <c r="F101" s="232"/>
      <c r="G101" s="232"/>
      <c r="H101" s="232"/>
      <c r="I101" s="232"/>
      <c r="J101" s="232"/>
      <c r="K101" s="233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">
      <c r="A102" s="211"/>
      <c r="B102" s="118"/>
      <c r="C102" s="105" t="s">
        <v>111</v>
      </c>
      <c r="D102" s="27">
        <v>3</v>
      </c>
      <c r="E102" s="60" t="s">
        <v>309</v>
      </c>
      <c r="F102" s="60" t="s">
        <v>310</v>
      </c>
      <c r="G102" s="80"/>
      <c r="H102" s="61"/>
      <c r="I102" s="61"/>
      <c r="J102" s="83"/>
      <c r="K102" s="76"/>
      <c r="L102" s="76"/>
      <c r="M102" s="85"/>
      <c r="N102" s="78"/>
      <c r="O102" s="78"/>
      <c r="R102" s="86">
        <f>COUNTIF(D102:D111,"1")</f>
        <v>1</v>
      </c>
      <c r="S102" s="86">
        <f>COUNTIF(G102:G111,"1")</f>
        <v>0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">
      <c r="A103" s="211"/>
      <c r="B103" s="125"/>
      <c r="C103" s="97" t="s">
        <v>112</v>
      </c>
      <c r="D103" s="27">
        <v>3</v>
      </c>
      <c r="E103" s="74" t="s">
        <v>311</v>
      </c>
      <c r="F103" s="60" t="s">
        <v>312</v>
      </c>
      <c r="G103" s="80"/>
      <c r="H103" s="66"/>
      <c r="I103" s="61"/>
      <c r="J103" s="83"/>
      <c r="K103" s="76"/>
      <c r="L103" s="76"/>
      <c r="M103" s="85"/>
      <c r="N103" s="78"/>
      <c r="O103" s="78"/>
      <c r="R103" s="86">
        <f>COUNTIF(D102:D111,"2")</f>
        <v>1</v>
      </c>
      <c r="S103" s="86">
        <f>COUNTIF(G102:G111,"2")</f>
        <v>0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">
      <c r="A104" s="211"/>
      <c r="B104" s="125"/>
      <c r="C104" s="97" t="s">
        <v>113</v>
      </c>
      <c r="D104" s="27">
        <v>2</v>
      </c>
      <c r="E104" s="74" t="s">
        <v>313</v>
      </c>
      <c r="F104" s="60" t="s">
        <v>314</v>
      </c>
      <c r="G104" s="80"/>
      <c r="H104" s="66"/>
      <c r="I104" s="61"/>
      <c r="J104" s="83"/>
      <c r="K104" s="76"/>
      <c r="L104" s="76"/>
      <c r="M104" s="85"/>
      <c r="N104" s="78"/>
      <c r="O104" s="78"/>
      <c r="R104" s="86">
        <f>COUNTIF(D102:D111,"3")</f>
        <v>8</v>
      </c>
      <c r="S104" s="86">
        <f>COUNTIF(G102:G111,"3")</f>
        <v>0</v>
      </c>
      <c r="T104" s="86">
        <f>COUNTIF(J102:J111,"3")</f>
        <v>0</v>
      </c>
      <c r="U104" s="86">
        <f>COUNTIF(M102:M111,"3")</f>
        <v>0</v>
      </c>
    </row>
    <row r="105" spans="1:21" ht="30" customHeight="1" x14ac:dyDescent="0.2">
      <c r="A105" s="211"/>
      <c r="B105" s="125"/>
      <c r="C105" s="97" t="s">
        <v>114</v>
      </c>
      <c r="D105" s="27">
        <v>3</v>
      </c>
      <c r="E105" s="74" t="s">
        <v>315</v>
      </c>
      <c r="F105" s="60" t="s">
        <v>316</v>
      </c>
      <c r="G105" s="80"/>
      <c r="H105" s="66"/>
      <c r="I105" s="61"/>
      <c r="J105" s="83"/>
      <c r="K105" s="76"/>
      <c r="L105" s="76"/>
      <c r="M105" s="85"/>
      <c r="N105" s="78"/>
      <c r="O105" s="78"/>
      <c r="R105" s="86">
        <f>COUNTIF(D102:D111,"4")</f>
        <v>0</v>
      </c>
      <c r="S105" s="86">
        <f>COUNTIF(G102:G111,"4")</f>
        <v>0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2">
      <c r="A106" s="211"/>
      <c r="B106" s="125"/>
      <c r="C106" s="97" t="s">
        <v>115</v>
      </c>
      <c r="D106" s="27">
        <v>3</v>
      </c>
      <c r="E106" s="74" t="s">
        <v>317</v>
      </c>
      <c r="F106" s="60" t="s">
        <v>318</v>
      </c>
      <c r="G106" s="80"/>
      <c r="H106" s="66"/>
      <c r="I106" s="61"/>
      <c r="J106" s="83"/>
      <c r="K106" s="76"/>
      <c r="L106" s="76"/>
      <c r="M106" s="85"/>
      <c r="N106" s="78"/>
      <c r="O106" s="78"/>
    </row>
    <row r="107" spans="1:21" ht="30" customHeight="1" x14ac:dyDescent="0.2">
      <c r="A107" s="211"/>
      <c r="B107" s="125"/>
      <c r="C107" s="97" t="s">
        <v>116</v>
      </c>
      <c r="D107" s="27">
        <v>3</v>
      </c>
      <c r="E107" s="74" t="s">
        <v>319</v>
      </c>
      <c r="F107" s="60" t="s">
        <v>320</v>
      </c>
      <c r="G107" s="80"/>
      <c r="H107" s="66"/>
      <c r="I107" s="61"/>
      <c r="J107" s="83"/>
      <c r="K107" s="76"/>
      <c r="L107" s="76"/>
      <c r="M107" s="85"/>
      <c r="N107" s="78"/>
      <c r="O107" s="78"/>
    </row>
    <row r="108" spans="1:21" ht="30" customHeight="1" x14ac:dyDescent="0.2">
      <c r="A108" s="211"/>
      <c r="B108" s="125"/>
      <c r="C108" s="97" t="s">
        <v>117</v>
      </c>
      <c r="D108" s="27">
        <v>3</v>
      </c>
      <c r="E108" s="74" t="s">
        <v>321</v>
      </c>
      <c r="F108" s="60" t="s">
        <v>322</v>
      </c>
      <c r="G108" s="80"/>
      <c r="H108" s="66"/>
      <c r="I108" s="61"/>
      <c r="J108" s="83"/>
      <c r="K108" s="76"/>
      <c r="L108" s="76"/>
      <c r="M108" s="85"/>
      <c r="N108" s="78"/>
      <c r="O108" s="78"/>
    </row>
    <row r="109" spans="1:21" ht="30" customHeight="1" x14ac:dyDescent="0.2">
      <c r="A109" s="211"/>
      <c r="B109" s="125"/>
      <c r="C109" s="97" t="s">
        <v>118</v>
      </c>
      <c r="D109" s="27">
        <v>1</v>
      </c>
      <c r="E109" s="74" t="s">
        <v>323</v>
      </c>
      <c r="F109" s="60" t="s">
        <v>324</v>
      </c>
      <c r="G109" s="80"/>
      <c r="H109" s="66"/>
      <c r="I109" s="61"/>
      <c r="J109" s="83"/>
      <c r="K109" s="76"/>
      <c r="L109" s="76"/>
      <c r="M109" s="85"/>
      <c r="N109" s="78"/>
      <c r="O109" s="78"/>
    </row>
    <row r="110" spans="1:21" ht="30" customHeight="1" x14ac:dyDescent="0.2">
      <c r="A110" s="211"/>
      <c r="B110" s="125"/>
      <c r="C110" s="97" t="s">
        <v>119</v>
      </c>
      <c r="D110" s="27">
        <v>3</v>
      </c>
      <c r="E110" s="74" t="s">
        <v>325</v>
      </c>
      <c r="F110" s="60" t="s">
        <v>62</v>
      </c>
      <c r="G110" s="80"/>
      <c r="H110" s="66"/>
      <c r="I110" s="61"/>
      <c r="J110" s="83"/>
      <c r="K110" s="76"/>
      <c r="L110" s="76"/>
      <c r="M110" s="85"/>
      <c r="N110" s="78"/>
      <c r="O110" s="78"/>
    </row>
    <row r="111" spans="1:21" ht="30" customHeight="1" x14ac:dyDescent="0.2">
      <c r="A111" s="211"/>
      <c r="B111" s="125"/>
      <c r="C111" s="97" t="s">
        <v>120</v>
      </c>
      <c r="D111" s="27">
        <v>3</v>
      </c>
      <c r="E111" s="74" t="s">
        <v>326</v>
      </c>
      <c r="F111" s="60" t="s">
        <v>327</v>
      </c>
      <c r="G111" s="80"/>
      <c r="H111" s="66"/>
      <c r="I111" s="61"/>
      <c r="J111" s="83"/>
      <c r="K111" s="76"/>
      <c r="L111" s="76"/>
      <c r="M111" s="85"/>
      <c r="N111" s="78"/>
      <c r="O111" s="78"/>
    </row>
    <row r="112" spans="1:21" ht="5.25" customHeight="1" x14ac:dyDescent="0.25">
      <c r="B112" s="234"/>
      <c r="C112" s="235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8.75" x14ac:dyDescent="0.2">
      <c r="A113" s="211"/>
      <c r="B113" s="125"/>
      <c r="C113" s="232" t="s">
        <v>0</v>
      </c>
      <c r="D113" s="232"/>
      <c r="E113" s="232"/>
      <c r="F113" s="232"/>
      <c r="G113" s="232"/>
      <c r="H113" s="232"/>
      <c r="I113" s="232"/>
      <c r="J113" s="232"/>
      <c r="K113" s="233"/>
      <c r="L113" s="116"/>
      <c r="M113" s="116"/>
      <c r="N113" s="116"/>
      <c r="O113" s="116"/>
    </row>
    <row r="114" spans="1:21" ht="30" customHeight="1" x14ac:dyDescent="0.2">
      <c r="A114" s="211"/>
      <c r="B114" s="129"/>
      <c r="C114" s="98" t="s">
        <v>1</v>
      </c>
      <c r="D114" s="27">
        <v>3</v>
      </c>
      <c r="E114" s="74" t="s">
        <v>328</v>
      </c>
      <c r="F114" s="60" t="s">
        <v>329</v>
      </c>
      <c r="G114" s="80"/>
      <c r="H114" s="66"/>
      <c r="I114" s="61"/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">
      <c r="A115" s="211"/>
      <c r="B115" s="125"/>
      <c r="C115" s="97" t="s">
        <v>2</v>
      </c>
      <c r="D115" s="27">
        <v>3</v>
      </c>
      <c r="E115" s="74" t="s">
        <v>330</v>
      </c>
      <c r="F115" s="60" t="s">
        <v>331</v>
      </c>
      <c r="G115" s="80"/>
      <c r="H115" s="66"/>
      <c r="I115" s="61"/>
      <c r="J115" s="83"/>
      <c r="K115" s="76"/>
      <c r="L115" s="76"/>
      <c r="M115" s="85"/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">
      <c r="A116" s="211"/>
      <c r="B116" s="125"/>
      <c r="C116" s="97" t="s">
        <v>3</v>
      </c>
      <c r="D116" s="27">
        <v>3</v>
      </c>
      <c r="E116" s="74" t="s">
        <v>332</v>
      </c>
      <c r="F116" s="60" t="s">
        <v>333</v>
      </c>
      <c r="G116" s="80"/>
      <c r="H116" s="66"/>
      <c r="I116" s="61"/>
      <c r="J116" s="83"/>
      <c r="K116" s="76"/>
      <c r="L116" s="76"/>
      <c r="M116" s="85"/>
      <c r="N116" s="78"/>
      <c r="O116" s="78"/>
      <c r="R116" s="86">
        <f>COUNTIF(D114:D117,"3")</f>
        <v>4</v>
      </c>
      <c r="S116" s="86">
        <f>COUNTIF(G114:G117,"3")</f>
        <v>0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">
      <c r="A117" s="211"/>
      <c r="B117" s="125"/>
      <c r="C117" s="97" t="s">
        <v>4</v>
      </c>
      <c r="D117" s="27">
        <v>3</v>
      </c>
      <c r="E117" s="74" t="s">
        <v>334</v>
      </c>
      <c r="F117" s="60" t="s">
        <v>335</v>
      </c>
      <c r="G117" s="80"/>
      <c r="H117" s="66"/>
      <c r="I117" s="61"/>
      <c r="J117" s="83"/>
      <c r="K117" s="76"/>
      <c r="L117" s="76"/>
      <c r="M117" s="85"/>
      <c r="N117" s="78"/>
      <c r="O117" s="78"/>
      <c r="R117" s="86">
        <f>COUNTIF(D114:D117,"4")</f>
        <v>0</v>
      </c>
      <c r="S117" s="86">
        <f>COUNTIF(G114:G117,"4")</f>
        <v>0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25">
      <c r="B118" s="230"/>
      <c r="C118" s="231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">
      <c r="B119" s="241" t="s">
        <v>24</v>
      </c>
      <c r="C119" s="242"/>
      <c r="D119" s="212" t="s">
        <v>175</v>
      </c>
      <c r="E119" s="212"/>
      <c r="F119" s="212"/>
      <c r="G119" s="213" t="s">
        <v>176</v>
      </c>
      <c r="H119" s="213"/>
      <c r="I119" s="213"/>
      <c r="J119" s="214" t="s">
        <v>177</v>
      </c>
      <c r="K119" s="214"/>
      <c r="L119" s="214"/>
      <c r="M119" s="263" t="s">
        <v>178</v>
      </c>
      <c r="N119" s="263"/>
      <c r="O119" s="263"/>
    </row>
    <row r="120" spans="1:21" ht="15.75" customHeight="1" x14ac:dyDescent="0.2">
      <c r="B120" s="243"/>
      <c r="C120" s="244"/>
      <c r="D120" s="111" t="s">
        <v>34</v>
      </c>
      <c r="E120" s="112" t="s">
        <v>121</v>
      </c>
      <c r="F120" s="112"/>
      <c r="G120" s="111" t="s">
        <v>34</v>
      </c>
      <c r="H120" s="112" t="s">
        <v>121</v>
      </c>
      <c r="I120" s="112"/>
      <c r="J120" s="111" t="s">
        <v>34</v>
      </c>
      <c r="K120" s="112" t="s">
        <v>121</v>
      </c>
      <c r="L120" s="136" t="s">
        <v>124</v>
      </c>
      <c r="M120" s="111" t="s">
        <v>34</v>
      </c>
      <c r="N120" s="112" t="s">
        <v>121</v>
      </c>
      <c r="O120" s="136"/>
    </row>
    <row r="121" spans="1:21" ht="18.75" x14ac:dyDescent="0.2">
      <c r="A121" s="211"/>
      <c r="B121" s="128"/>
      <c r="C121" s="232" t="s">
        <v>5</v>
      </c>
      <c r="D121" s="232"/>
      <c r="E121" s="232"/>
      <c r="F121" s="232"/>
      <c r="G121" s="232"/>
      <c r="H121" s="232"/>
      <c r="I121" s="232"/>
      <c r="J121" s="232"/>
      <c r="K121" s="233"/>
      <c r="L121" s="116"/>
      <c r="M121" s="116"/>
      <c r="N121" s="116"/>
      <c r="O121" s="116"/>
    </row>
    <row r="122" spans="1:21" ht="39" customHeight="1" x14ac:dyDescent="0.2">
      <c r="A122" s="211"/>
      <c r="B122" s="132"/>
      <c r="C122" s="137" t="s">
        <v>6</v>
      </c>
      <c r="D122" s="27">
        <v>3</v>
      </c>
      <c r="E122" s="60" t="s">
        <v>336</v>
      </c>
      <c r="F122" s="60" t="s">
        <v>337</v>
      </c>
      <c r="G122" s="80"/>
      <c r="H122" s="61"/>
      <c r="I122" s="61"/>
      <c r="J122" s="83"/>
      <c r="K122" s="76"/>
      <c r="L122" s="76"/>
      <c r="M122" s="85"/>
      <c r="N122" s="78"/>
      <c r="O122" s="78"/>
      <c r="R122" s="86">
        <f>COUNTIF(D122:D125,"1")</f>
        <v>1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">
      <c r="A123" s="211"/>
      <c r="B123" s="129"/>
      <c r="C123" s="98" t="s">
        <v>7</v>
      </c>
      <c r="D123" s="27">
        <v>1</v>
      </c>
      <c r="E123" s="74" t="s">
        <v>338</v>
      </c>
      <c r="F123" s="60" t="s">
        <v>246</v>
      </c>
      <c r="G123" s="80"/>
      <c r="H123" s="66"/>
      <c r="I123" s="61"/>
      <c r="J123" s="83"/>
      <c r="K123" s="76"/>
      <c r="L123" s="76"/>
      <c r="M123" s="85"/>
      <c r="N123" s="78"/>
      <c r="O123" s="78"/>
      <c r="R123" s="86">
        <f>COUNTIF(D122:D125,"2")</f>
        <v>2</v>
      </c>
      <c r="S123" s="86">
        <f>COUNTIF(G122:G125,"2")</f>
        <v>0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2">
      <c r="A124" s="211"/>
      <c r="B124" s="125"/>
      <c r="C124" s="98" t="s">
        <v>8</v>
      </c>
      <c r="D124" s="27">
        <v>2</v>
      </c>
      <c r="E124" s="74" t="s">
        <v>339</v>
      </c>
      <c r="F124" s="60" t="s">
        <v>340</v>
      </c>
      <c r="G124" s="80"/>
      <c r="H124" s="66"/>
      <c r="I124" s="61"/>
      <c r="J124" s="83"/>
      <c r="K124" s="76"/>
      <c r="L124" s="76"/>
      <c r="M124" s="85"/>
      <c r="N124" s="78"/>
      <c r="O124" s="78"/>
      <c r="R124" s="86">
        <f>COUNTIF(D122:D125,"3")</f>
        <v>1</v>
      </c>
      <c r="S124" s="86">
        <f>COUNTIF(G122:G125,"3")</f>
        <v>0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2">
      <c r="A125" s="211"/>
      <c r="B125" s="125"/>
      <c r="C125" s="97" t="s">
        <v>9</v>
      </c>
      <c r="D125" s="27">
        <v>2</v>
      </c>
      <c r="E125" s="74" t="s">
        <v>341</v>
      </c>
      <c r="F125" s="60" t="s">
        <v>342</v>
      </c>
      <c r="G125" s="80"/>
      <c r="H125" s="66"/>
      <c r="I125" s="61"/>
      <c r="J125" s="83"/>
      <c r="K125" s="76"/>
      <c r="L125" s="76"/>
      <c r="M125" s="85"/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25">
      <c r="B126" s="230"/>
      <c r="C126" s="231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8.75" x14ac:dyDescent="0.2">
      <c r="A127" s="211"/>
      <c r="B127" s="125"/>
      <c r="C127" s="232" t="s">
        <v>10</v>
      </c>
      <c r="D127" s="232"/>
      <c r="E127" s="232"/>
      <c r="F127" s="232"/>
      <c r="G127" s="232"/>
      <c r="H127" s="232"/>
      <c r="I127" s="232"/>
      <c r="J127" s="232"/>
      <c r="K127" s="233"/>
      <c r="L127" s="116"/>
      <c r="M127" s="116"/>
      <c r="N127" s="116"/>
      <c r="O127" s="116"/>
    </row>
    <row r="128" spans="1:21" ht="30" customHeight="1" x14ac:dyDescent="0.2">
      <c r="A128" s="211"/>
      <c r="B128" s="118"/>
      <c r="C128" s="105" t="s">
        <v>11</v>
      </c>
      <c r="D128" s="27">
        <v>1</v>
      </c>
      <c r="E128" s="60" t="s">
        <v>343</v>
      </c>
      <c r="F128" s="60" t="s">
        <v>344</v>
      </c>
      <c r="G128" s="80"/>
      <c r="H128" s="61"/>
      <c r="I128" s="61"/>
      <c r="J128" s="83"/>
      <c r="K128" s="76"/>
      <c r="L128" s="76"/>
      <c r="M128" s="85"/>
      <c r="N128" s="78"/>
      <c r="O128" s="78"/>
      <c r="R128" s="86">
        <f>COUNTIF(D128:D131,"1")</f>
        <v>1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">
      <c r="A129" s="211"/>
      <c r="B129" s="125"/>
      <c r="C129" s="97" t="s">
        <v>12</v>
      </c>
      <c r="D129" s="27">
        <v>2</v>
      </c>
      <c r="E129" s="74" t="s">
        <v>345</v>
      </c>
      <c r="F129" s="60" t="s">
        <v>346</v>
      </c>
      <c r="G129" s="80"/>
      <c r="H129" s="66"/>
      <c r="I129" s="61"/>
      <c r="J129" s="83"/>
      <c r="K129" s="76"/>
      <c r="L129" s="76"/>
      <c r="M129" s="85"/>
      <c r="N129" s="78"/>
      <c r="O129" s="78"/>
      <c r="R129" s="86">
        <f>COUNTIF(D128:D131,"2")</f>
        <v>2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">
      <c r="A130" s="211"/>
      <c r="B130" s="125"/>
      <c r="C130" s="97" t="s">
        <v>13</v>
      </c>
      <c r="D130" s="27">
        <v>3</v>
      </c>
      <c r="E130" s="74" t="s">
        <v>347</v>
      </c>
      <c r="F130" s="60" t="s">
        <v>348</v>
      </c>
      <c r="G130" s="80"/>
      <c r="H130" s="66"/>
      <c r="I130" s="61"/>
      <c r="J130" s="83"/>
      <c r="K130" s="76"/>
      <c r="L130" s="76"/>
      <c r="M130" s="85"/>
      <c r="N130" s="78"/>
      <c r="O130" s="78"/>
      <c r="R130" s="86">
        <f>COUNTIF(D128:D131,"3")</f>
        <v>1</v>
      </c>
      <c r="S130" s="86">
        <f>COUNTIF(G128:G131,"3")</f>
        <v>0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2">
      <c r="A131" s="211"/>
      <c r="B131" s="125"/>
      <c r="C131" s="97" t="s">
        <v>14</v>
      </c>
      <c r="D131" s="27">
        <v>2</v>
      </c>
      <c r="E131" s="74" t="s">
        <v>349</v>
      </c>
      <c r="F131" s="60" t="s">
        <v>350</v>
      </c>
      <c r="G131" s="80"/>
      <c r="H131" s="66"/>
      <c r="I131" s="61"/>
      <c r="J131" s="83"/>
      <c r="K131" s="76"/>
      <c r="L131" s="76"/>
      <c r="M131" s="85"/>
      <c r="N131" s="78"/>
      <c r="O131" s="78"/>
      <c r="R131" s="86">
        <f>COUNTIF(D128:D131,"4")</f>
        <v>0</v>
      </c>
      <c r="S131" s="86">
        <f>COUNTIF(G128:G131,"4")</f>
        <v>0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25">
      <c r="B132" s="230"/>
      <c r="C132" s="231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8.75" x14ac:dyDescent="0.2">
      <c r="A133" s="211"/>
      <c r="B133" s="125"/>
      <c r="C133" s="232" t="s">
        <v>15</v>
      </c>
      <c r="D133" s="232"/>
      <c r="E133" s="232"/>
      <c r="F133" s="232"/>
      <c r="G133" s="232"/>
      <c r="H133" s="232"/>
      <c r="I133" s="232"/>
      <c r="J133" s="232"/>
      <c r="K133" s="233"/>
      <c r="L133" s="116"/>
      <c r="M133" s="116"/>
      <c r="N133" s="116"/>
      <c r="O133" s="116"/>
    </row>
    <row r="134" spans="1:21" ht="30" customHeight="1" x14ac:dyDescent="0.2">
      <c r="A134" s="211"/>
      <c r="B134" s="118"/>
      <c r="C134" s="105" t="s">
        <v>16</v>
      </c>
      <c r="D134" s="27">
        <v>3</v>
      </c>
      <c r="E134" s="60" t="s">
        <v>351</v>
      </c>
      <c r="F134" s="60" t="s">
        <v>352</v>
      </c>
      <c r="G134" s="80"/>
      <c r="H134" s="61"/>
      <c r="I134" s="61"/>
      <c r="J134" s="83"/>
      <c r="K134" s="76"/>
      <c r="L134" s="76"/>
      <c r="M134" s="85"/>
      <c r="N134" s="78"/>
      <c r="O134" s="78"/>
      <c r="R134" s="86">
        <f>COUNTIF(D134:D136,"1")</f>
        <v>1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">
      <c r="A135" s="211"/>
      <c r="B135" s="125"/>
      <c r="C135" s="97" t="s">
        <v>17</v>
      </c>
      <c r="D135" s="27">
        <v>1</v>
      </c>
      <c r="E135" s="60" t="s">
        <v>353</v>
      </c>
      <c r="F135" s="60" t="s">
        <v>354</v>
      </c>
      <c r="G135" s="80"/>
      <c r="H135" s="66"/>
      <c r="I135" s="61"/>
      <c r="J135" s="83"/>
      <c r="K135" s="76"/>
      <c r="L135" s="76"/>
      <c r="M135" s="85"/>
      <c r="N135" s="78"/>
      <c r="O135" s="78"/>
      <c r="R135" s="86">
        <f>COUNTIF(D134:D136,"2")</f>
        <v>1</v>
      </c>
      <c r="S135" s="86">
        <f>COUNTIF(G134:G136,"2")</f>
        <v>0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">
      <c r="A136" s="211"/>
      <c r="B136" s="125"/>
      <c r="C136" s="97" t="s">
        <v>18</v>
      </c>
      <c r="D136" s="27">
        <v>2</v>
      </c>
      <c r="E136" s="74" t="s">
        <v>355</v>
      </c>
      <c r="F136" s="60" t="s">
        <v>344</v>
      </c>
      <c r="G136" s="80"/>
      <c r="H136" s="66"/>
      <c r="I136" s="61"/>
      <c r="J136" s="83"/>
      <c r="K136" s="76"/>
      <c r="L136" s="76"/>
      <c r="M136" s="85"/>
      <c r="N136" s="78"/>
      <c r="O136" s="78"/>
      <c r="R136" s="86">
        <f>COUNTIF(D134:D136,"3")</f>
        <v>1</v>
      </c>
      <c r="S136" s="86">
        <f>COUNTIF(G134:G136,"3")</f>
        <v>0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25">
      <c r="B137" s="230"/>
      <c r="C137" s="231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0</v>
      </c>
      <c r="T137" s="86">
        <f>COUNTIF(J134:J136,"4")</f>
        <v>0</v>
      </c>
    </row>
    <row r="138" spans="1:21" ht="18.75" x14ac:dyDescent="0.2">
      <c r="A138" s="211"/>
      <c r="B138" s="125"/>
      <c r="C138" s="232" t="s">
        <v>19</v>
      </c>
      <c r="D138" s="232"/>
      <c r="E138" s="232"/>
      <c r="F138" s="232"/>
      <c r="G138" s="232"/>
      <c r="H138" s="232"/>
      <c r="I138" s="232"/>
      <c r="J138" s="232"/>
      <c r="K138" s="233"/>
      <c r="L138" s="116"/>
      <c r="M138" s="116"/>
      <c r="N138" s="116"/>
      <c r="O138" s="116"/>
    </row>
    <row r="139" spans="1:21" ht="30" customHeight="1" x14ac:dyDescent="0.2">
      <c r="A139" s="211"/>
      <c r="B139" s="118"/>
      <c r="C139" s="105" t="s">
        <v>20</v>
      </c>
      <c r="D139" s="27">
        <v>2</v>
      </c>
      <c r="E139" s="60" t="s">
        <v>356</v>
      </c>
      <c r="F139" s="60" t="s">
        <v>357</v>
      </c>
      <c r="G139" s="80"/>
      <c r="H139" s="61"/>
      <c r="I139" s="61"/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0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">
      <c r="A140" s="211"/>
      <c r="B140" s="125"/>
      <c r="C140" s="97" t="s">
        <v>21</v>
      </c>
      <c r="D140" s="27">
        <v>2</v>
      </c>
      <c r="E140" s="74" t="s">
        <v>358</v>
      </c>
      <c r="F140" s="60" t="s">
        <v>359</v>
      </c>
      <c r="G140" s="80"/>
      <c r="H140" s="66"/>
      <c r="I140" s="61"/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3</v>
      </c>
      <c r="S140" s="86">
        <f>COUNTIF(G139:G141,"2")</f>
        <v>0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">
      <c r="A141" s="211"/>
      <c r="B141" s="125"/>
      <c r="C141" s="97" t="s">
        <v>22</v>
      </c>
      <c r="D141" s="27">
        <v>2</v>
      </c>
      <c r="E141" s="74" t="s">
        <v>360</v>
      </c>
      <c r="F141" s="60" t="s">
        <v>361</v>
      </c>
      <c r="G141" s="80"/>
      <c r="H141" s="66"/>
      <c r="I141" s="61"/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0</v>
      </c>
      <c r="S141" s="86">
        <f>COUNTIF(G139:G141,"3")</f>
        <v>0</v>
      </c>
      <c r="T141" s="86">
        <f>COUNTIF(J139:J141,"3")</f>
        <v>0</v>
      </c>
      <c r="U141" s="86">
        <f>COUNTIF(M139:M141,"3")</f>
        <v>0</v>
      </c>
    </row>
    <row r="142" spans="1:21" x14ac:dyDescent="0.2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ht="15" x14ac:dyDescent="0.25">
      <c r="B65530" s="237" t="s">
        <v>29</v>
      </c>
      <c r="C65530" s="237"/>
      <c r="D65530" s="237"/>
      <c r="E65530" s="237"/>
      <c r="F65530" s="99"/>
    </row>
    <row r="65531" spans="2:6" x14ac:dyDescent="0.2">
      <c r="B65531" s="236" t="s">
        <v>30</v>
      </c>
      <c r="C65531" s="236"/>
      <c r="D65531" s="236"/>
      <c r="E65531" s="236"/>
      <c r="F65531" s="140"/>
    </row>
    <row r="65532" spans="2:6" x14ac:dyDescent="0.2">
      <c r="B65532" s="236" t="s">
        <v>31</v>
      </c>
      <c r="C65532" s="236"/>
      <c r="D65532" s="236"/>
      <c r="E65532" s="236"/>
      <c r="F65532" s="140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zoomScale="80" zoomScaleNormal="80" workbookViewId="0">
      <selection activeCell="B12" sqref="B12:U12"/>
    </sheetView>
  </sheetViews>
  <sheetFormatPr baseColWidth="10" defaultColWidth="11.42578125" defaultRowHeight="15" x14ac:dyDescent="0.2"/>
  <cols>
    <col min="1" max="1" width="1.42578125" style="141" customWidth="1"/>
    <col min="2" max="2" width="34.7109375" style="141" customWidth="1"/>
    <col min="3" max="6" width="7.7109375" style="141" customWidth="1"/>
    <col min="7" max="7" width="1.7109375" style="141" customWidth="1"/>
    <col min="8" max="11" width="7.7109375" style="141" customWidth="1"/>
    <col min="12" max="12" width="1.7109375" style="141" customWidth="1"/>
    <col min="13" max="16" width="7.7109375" style="141" customWidth="1"/>
    <col min="17" max="17" width="2.140625" style="141" customWidth="1"/>
    <col min="18" max="21" width="7.7109375" style="141" customWidth="1"/>
    <col min="22" max="27" width="11.42578125" style="141"/>
    <col min="28" max="28" width="2" style="141" customWidth="1"/>
    <col min="29" max="33" width="11.42578125" style="141"/>
    <col min="34" max="34" width="1.85546875" style="141" customWidth="1"/>
    <col min="35" max="16384" width="11.42578125" style="141"/>
  </cols>
  <sheetData>
    <row r="1" spans="2:22" ht="6" customHeight="1" x14ac:dyDescent="0.2"/>
    <row r="2" spans="2:22" ht="22.5" customHeight="1" x14ac:dyDescent="0.2">
      <c r="B2" s="271" t="s">
        <v>27</v>
      </c>
      <c r="C2" s="270" t="s">
        <v>175</v>
      </c>
      <c r="D2" s="270"/>
      <c r="E2" s="270"/>
      <c r="F2" s="270"/>
      <c r="G2" s="142"/>
      <c r="H2" s="268" t="s">
        <v>176</v>
      </c>
      <c r="I2" s="268"/>
      <c r="J2" s="268"/>
      <c r="K2" s="268"/>
      <c r="L2" s="142"/>
      <c r="M2" s="269" t="s">
        <v>177</v>
      </c>
      <c r="N2" s="269"/>
      <c r="O2" s="269"/>
      <c r="P2" s="269"/>
      <c r="Q2" s="143"/>
      <c r="R2" s="277" t="s">
        <v>178</v>
      </c>
      <c r="S2" s="277"/>
      <c r="T2" s="277"/>
      <c r="U2" s="277"/>
      <c r="V2" s="267"/>
    </row>
    <row r="3" spans="2:22" ht="24.75" customHeight="1" thickBot="1" x14ac:dyDescent="0.25">
      <c r="B3" s="272"/>
      <c r="C3" s="144">
        <v>1</v>
      </c>
      <c r="D3" s="144">
        <v>2</v>
      </c>
      <c r="E3" s="145">
        <v>3</v>
      </c>
      <c r="F3" s="146">
        <v>4</v>
      </c>
      <c r="G3" s="275"/>
      <c r="H3" s="144">
        <v>1</v>
      </c>
      <c r="I3" s="144">
        <v>2</v>
      </c>
      <c r="J3" s="145">
        <v>3</v>
      </c>
      <c r="K3" s="146">
        <v>4</v>
      </c>
      <c r="L3" s="273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267"/>
    </row>
    <row r="4" spans="2:22" ht="38.1" customHeight="1" thickTop="1" thickBot="1" x14ac:dyDescent="0.25">
      <c r="B4" s="147" t="s">
        <v>73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0.75</v>
      </c>
      <c r="F4" s="149">
        <f>Autoevaluación!R10/SUM(Autoevaluación!R7:R10)</f>
        <v>0.25</v>
      </c>
      <c r="G4" s="276"/>
      <c r="H4" s="149" t="e">
        <f>Autoevaluación!S7/SUM(Autoevaluación!S7:S10)</f>
        <v>#DIV/0!</v>
      </c>
      <c r="I4" s="149" t="e">
        <f>Autoevaluación!S8/SUM(Autoevaluación!S7:S10)</f>
        <v>#DIV/0!</v>
      </c>
      <c r="J4" s="149" t="e">
        <f>Autoevaluación!S9/SUM(Autoevaluación!S7:S10)</f>
        <v>#DIV/0!</v>
      </c>
      <c r="K4" s="149" t="e">
        <f>Autoevaluación!S10/SUM(Autoevaluación!S7:S10)</f>
        <v>#DIV/0!</v>
      </c>
      <c r="L4" s="274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 t="e">
        <f>Autoevaluación!U7/SUM(Autoevaluación!U7:U10)</f>
        <v>#DIV/0!</v>
      </c>
      <c r="S4" s="149" t="e">
        <f>Autoevaluación!U8/SUM(Autoevaluación!U7:U10)</f>
        <v>#DIV/0!</v>
      </c>
      <c r="T4" s="149" t="e">
        <f>Autoevaluación!U9/SUM(Autoevaluación!U7:U10)</f>
        <v>#DIV/0!</v>
      </c>
      <c r="U4" s="149" t="e">
        <f>Autoevaluación!U10/SUM(Autoevaluación!U7:U10)</f>
        <v>#DIV/0!</v>
      </c>
    </row>
    <row r="5" spans="2:22" ht="38.1" customHeight="1" thickTop="1" thickBot="1" x14ac:dyDescent="0.2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0.6</v>
      </c>
      <c r="F5" s="149">
        <f>Autoevaluación!R16/SUM(Autoevaluación!R13:R16)</f>
        <v>0.4</v>
      </c>
      <c r="G5" s="276"/>
      <c r="H5" s="149" t="e">
        <f>Autoevaluación!S13/SUM(Autoevaluación!S13:S16)</f>
        <v>#DIV/0!</v>
      </c>
      <c r="I5" s="149" t="e">
        <f>Autoevaluación!S14/SUM(Autoevaluación!S13:S16)</f>
        <v>#DIV/0!</v>
      </c>
      <c r="J5" s="149" t="e">
        <f>Autoevaluación!S15/SUM(Autoevaluación!S13:S16)</f>
        <v>#DIV/0!</v>
      </c>
      <c r="K5" s="149" t="e">
        <f>Autoevaluación!S16/SUM(Autoevaluación!S13:S16)</f>
        <v>#DIV/0!</v>
      </c>
      <c r="L5" s="274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2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0.375</v>
      </c>
      <c r="E6" s="149">
        <f>Autoevaluación!R22/SUM(Autoevaluación!R20:R23)</f>
        <v>0.375</v>
      </c>
      <c r="F6" s="149">
        <f>Autoevaluación!R23/SUM(Autoevaluación!R20:R23)</f>
        <v>0.25</v>
      </c>
      <c r="G6" s="276"/>
      <c r="H6" s="149" t="e">
        <f>Autoevaluación!S20/SUM(Autoevaluación!S20:S23)</f>
        <v>#DIV/0!</v>
      </c>
      <c r="I6" s="149" t="e">
        <f>Autoevaluación!S21/SUM(Autoevaluación!S20:S23)</f>
        <v>#DIV/0!</v>
      </c>
      <c r="J6" s="149" t="e">
        <f>Autoevaluación!S20/SUM(Autoevaluación!S20:S23)</f>
        <v>#DIV/0!</v>
      </c>
      <c r="K6" s="149" t="e">
        <f>Autoevaluación!S23/SUM(Autoevaluación!S20:S23)</f>
        <v>#DIV/0!</v>
      </c>
      <c r="L6" s="274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25">
      <c r="B7" s="147" t="s">
        <v>52</v>
      </c>
      <c r="C7" s="148">
        <f>Autoevaluación!R30/SUM(Autoevaluación!R30:R33)</f>
        <v>0</v>
      </c>
      <c r="D7" s="149">
        <f>Autoevaluación!R31/SUM(Autoevaluación!R30:R33)</f>
        <v>0</v>
      </c>
      <c r="E7" s="149">
        <f>Autoevaluación!R32/SUM(Autoevaluación!R30:R33)</f>
        <v>1</v>
      </c>
      <c r="F7" s="149">
        <f>Autoevaluación!R33/SUM(Autoevaluación!R30:R33)</f>
        <v>0</v>
      </c>
      <c r="G7" s="276"/>
      <c r="H7" s="149" t="e">
        <f>Autoevaluación!S30/SUM(Autoevaluación!S30:S33)</f>
        <v>#DIV/0!</v>
      </c>
      <c r="I7" s="149" t="e">
        <f>Autoevaluación!S31/SUM(Autoevaluación!S30:S33)</f>
        <v>#DIV/0!</v>
      </c>
      <c r="J7" s="149" t="e">
        <f>Autoevaluación!S32/SUM(Autoevaluación!S30:S33)</f>
        <v>#DIV/0!</v>
      </c>
      <c r="K7" s="149" t="e">
        <f>Autoevaluación!S33/SUM(Autoevaluación!S30:S33)</f>
        <v>#DIV/0!</v>
      </c>
      <c r="L7" s="274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25">
      <c r="B8" s="147" t="s">
        <v>57</v>
      </c>
      <c r="C8" s="148">
        <f>Autoevaluación!R36/SUM(Autoevaluación!R36:R39)</f>
        <v>0</v>
      </c>
      <c r="D8" s="149">
        <f>Autoevaluación!R37/SUM(Autoevaluación!R36:R39)</f>
        <v>0.22222222222222221</v>
      </c>
      <c r="E8" s="149">
        <f>Autoevaluación!R38/SUM(Autoevaluación!R36:R39)</f>
        <v>0.66666666666666663</v>
      </c>
      <c r="F8" s="149">
        <f>Autoevaluación!R39/SUM(Autoevaluación!R36:R39)</f>
        <v>0.1111111111111111</v>
      </c>
      <c r="G8" s="276"/>
      <c r="H8" s="149" t="e">
        <f>Autoevaluación!S36/SUM(Autoevaluación!S36:S39)</f>
        <v>#DIV/0!</v>
      </c>
      <c r="I8" s="149" t="e">
        <f>Autoevaluación!S37/SUM(Autoevaluación!S36:S39)</f>
        <v>#DIV/0!</v>
      </c>
      <c r="J8" s="149" t="e">
        <f>Autoevaluación!S38/SUM(Autoevaluación!S36:S39)</f>
        <v>#DIV/0!</v>
      </c>
      <c r="K8" s="149" t="e">
        <f>Autoevaluación!S39/SUM(Autoevaluación!S36:S39)</f>
        <v>#DIV/0!</v>
      </c>
      <c r="L8" s="274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25">
      <c r="B9" s="147" t="s">
        <v>67</v>
      </c>
      <c r="C9" s="148">
        <f>Autoevaluación!R47/SUM(Autoevaluación!R47:R50)</f>
        <v>0.25</v>
      </c>
      <c r="D9" s="149">
        <f>Autoevaluación!R48/SUM(Autoevaluación!R47:R50)</f>
        <v>0</v>
      </c>
      <c r="E9" s="149">
        <f>Autoevaluación!R49/SUM(Autoevaluación!R47:R50)</f>
        <v>0.75</v>
      </c>
      <c r="F9" s="149">
        <f>Autoevaluación!R50/SUM(Autoevaluación!R47:R50)</f>
        <v>0</v>
      </c>
      <c r="G9" s="276"/>
      <c r="H9" s="149" t="e">
        <f>Autoevaluación!S47/SUM(Autoevaluación!S47:S50)</f>
        <v>#DIV/0!</v>
      </c>
      <c r="I9" s="149" t="e">
        <f>Autoevaluación!S48/SUM(Autoevaluación!S47:S50)</f>
        <v>#DIV/0!</v>
      </c>
      <c r="J9" s="149" t="e">
        <f>Autoevaluación!S49/SUM(Autoevaluación!S47:S50)</f>
        <v>#DIV/0!</v>
      </c>
      <c r="K9" s="149" t="e">
        <f>Autoevaluación!S50/SUM(Autoevaluación!S47:S50)</f>
        <v>#DIV/0!</v>
      </c>
      <c r="L9" s="274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2">
      <c r="B10" s="152" t="s">
        <v>125</v>
      </c>
      <c r="C10" s="153">
        <f>AVERAGE(C4:C9)</f>
        <v>4.1666666666666664E-2</v>
      </c>
      <c r="D10" s="153">
        <f>AVERAGE(D4:D9)</f>
        <v>9.9537037037037035E-2</v>
      </c>
      <c r="E10" s="153">
        <f>AVERAGE(E4:E9)</f>
        <v>0.69027777777777777</v>
      </c>
      <c r="F10" s="153">
        <f>AVERAGE(F4:F9)</f>
        <v>0.16851851851851851</v>
      </c>
      <c r="G10" s="154"/>
      <c r="H10" s="153" t="e">
        <f>AVERAGE(H4:H9)</f>
        <v>#DIV/0!</v>
      </c>
      <c r="I10" s="153" t="e">
        <f>AVERAGE(I4:I9)</f>
        <v>#DIV/0!</v>
      </c>
      <c r="J10" s="153" t="e">
        <f>AVERAGE(J4:J9)</f>
        <v>#DIV/0!</v>
      </c>
      <c r="K10" s="153" t="e">
        <f>AVERAGE(K4:K9)</f>
        <v>#DIV/0!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2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5" customHeight="1" x14ac:dyDescent="0.2">
      <c r="B12" s="278">
        <v>2023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80"/>
    </row>
    <row r="13" spans="2:22" ht="24.95" customHeight="1" x14ac:dyDescent="0.2">
      <c r="B13" s="281" t="s">
        <v>28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83"/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</row>
    <row r="15" spans="2:22" ht="60" customHeight="1" x14ac:dyDescent="0.2">
      <c r="B15" s="283"/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3"/>
      <c r="P15" s="283"/>
      <c r="Q15" s="283"/>
      <c r="R15" s="283"/>
      <c r="S15" s="283"/>
      <c r="T15" s="283"/>
      <c r="U15" s="283"/>
    </row>
    <row r="16" spans="2:22" s="157" customFormat="1" ht="24.95" customHeight="1" x14ac:dyDescent="0.25">
      <c r="B16" s="284" t="s">
        <v>122</v>
      </c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</row>
    <row r="17" spans="2:21" ht="60" customHeight="1" x14ac:dyDescent="0.2"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</row>
    <row r="18" spans="2:21" ht="60" customHeight="1" x14ac:dyDescent="0.2"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</row>
    <row r="19" spans="2:21" ht="60" customHeight="1" x14ac:dyDescent="0.2">
      <c r="B19" s="283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</row>
    <row r="20" spans="2:21" ht="16.5" customHeight="1" x14ac:dyDescent="0.2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5" customHeight="1" x14ac:dyDescent="0.2">
      <c r="B21" s="286">
        <v>2024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28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83"/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</row>
    <row r="24" spans="2:21" ht="60" customHeight="1" x14ac:dyDescent="0.2">
      <c r="B24" s="283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</row>
    <row r="25" spans="2:21" s="157" customFormat="1" ht="24.95" customHeight="1" x14ac:dyDescent="0.25">
      <c r="B25" s="284" t="s">
        <v>122</v>
      </c>
      <c r="C25" s="285"/>
      <c r="D25" s="285"/>
      <c r="E25" s="285"/>
      <c r="F25" s="285"/>
      <c r="G25" s="285"/>
      <c r="H25" s="285"/>
      <c r="I25" s="285"/>
      <c r="J25" s="285"/>
      <c r="K25" s="285"/>
      <c r="L25" s="285"/>
      <c r="M25" s="285"/>
      <c r="N25" s="285"/>
      <c r="O25" s="285"/>
      <c r="P25" s="285"/>
      <c r="Q25" s="285"/>
      <c r="R25" s="285"/>
      <c r="S25" s="285"/>
      <c r="T25" s="285"/>
      <c r="U25" s="285"/>
    </row>
    <row r="26" spans="2:21" ht="60" customHeight="1" x14ac:dyDescent="0.2"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</row>
    <row r="27" spans="2:21" ht="60" customHeight="1" x14ac:dyDescent="0.2">
      <c r="B27" s="283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</row>
    <row r="28" spans="2:21" ht="60" customHeight="1" x14ac:dyDescent="0.2">
      <c r="B28" s="283"/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</row>
    <row r="29" spans="2:21" ht="16.5" customHeight="1" x14ac:dyDescent="0.2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5" customHeight="1" x14ac:dyDescent="0.2">
      <c r="B30" s="288">
        <v>2025</v>
      </c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</row>
    <row r="31" spans="2:21" ht="24.95" customHeight="1" x14ac:dyDescent="0.2">
      <c r="B31" s="290" t="s">
        <v>28</v>
      </c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</row>
    <row r="32" spans="2:21" ht="60" customHeight="1" x14ac:dyDescent="0.2">
      <c r="B32" s="283"/>
      <c r="C32" s="283"/>
      <c r="D32" s="283"/>
      <c r="E32" s="283"/>
      <c r="F32" s="283"/>
      <c r="G32" s="283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</row>
    <row r="33" spans="2:21" ht="60" customHeight="1" x14ac:dyDescent="0.2">
      <c r="B33" s="283"/>
      <c r="C33" s="283"/>
      <c r="D33" s="283"/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</row>
    <row r="34" spans="2:21" s="157" customFormat="1" ht="24.95" customHeight="1" x14ac:dyDescent="0.25">
      <c r="B34" s="284" t="s">
        <v>122</v>
      </c>
      <c r="C34" s="285"/>
      <c r="D34" s="285"/>
      <c r="E34" s="285"/>
      <c r="F34" s="285"/>
      <c r="G34" s="285"/>
      <c r="H34" s="285"/>
      <c r="I34" s="285"/>
      <c r="J34" s="285"/>
      <c r="K34" s="285"/>
      <c r="L34" s="285"/>
      <c r="M34" s="285"/>
      <c r="N34" s="285"/>
      <c r="O34" s="285"/>
      <c r="P34" s="285"/>
      <c r="Q34" s="285"/>
      <c r="R34" s="285"/>
      <c r="S34" s="285"/>
      <c r="T34" s="285"/>
      <c r="U34" s="285"/>
    </row>
    <row r="35" spans="2:21" ht="60" customHeight="1" x14ac:dyDescent="0.2"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</row>
    <row r="36" spans="2:21" ht="60" customHeight="1" x14ac:dyDescent="0.2"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</row>
    <row r="37" spans="2:21" ht="60" customHeight="1" x14ac:dyDescent="0.2"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</row>
    <row r="39" spans="2:21" x14ac:dyDescent="0.2">
      <c r="B39" s="292">
        <v>2026</v>
      </c>
      <c r="C39" s="293"/>
      <c r="D39" s="293"/>
      <c r="E39" s="293"/>
      <c r="F39" s="293"/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93"/>
      <c r="T39" s="293"/>
      <c r="U39" s="293"/>
    </row>
    <row r="40" spans="2:21" ht="19.5" x14ac:dyDescent="0.2">
      <c r="B40" s="290" t="s">
        <v>28</v>
      </c>
      <c r="C40" s="291"/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</row>
    <row r="41" spans="2:21" ht="60.75" customHeight="1" x14ac:dyDescent="0.2"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</row>
    <row r="42" spans="2:21" ht="60" customHeight="1" x14ac:dyDescent="0.2">
      <c r="B42" s="283"/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83"/>
      <c r="U42" s="283"/>
    </row>
    <row r="43" spans="2:21" ht="19.5" x14ac:dyDescent="0.2">
      <c r="B43" s="284" t="s">
        <v>122</v>
      </c>
      <c r="C43" s="285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</row>
    <row r="44" spans="2:21" ht="45.75" customHeight="1" x14ac:dyDescent="0.2"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3"/>
    </row>
    <row r="45" spans="2:21" ht="48" customHeight="1" x14ac:dyDescent="0.2"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</row>
    <row r="46" spans="2:21" ht="56.25" customHeight="1" x14ac:dyDescent="0.2"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</row>
    <row r="65495" spans="2:22" x14ac:dyDescent="0.2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2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2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zoomScale="70" zoomScaleNormal="70" workbookViewId="0">
      <selection activeCell="B39" sqref="B39:U39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97" t="s">
        <v>126</v>
      </c>
      <c r="C2" s="304" t="s">
        <v>175</v>
      </c>
      <c r="D2" s="304"/>
      <c r="E2" s="304"/>
      <c r="F2" s="304"/>
      <c r="G2" s="2"/>
      <c r="H2" s="305" t="s">
        <v>176</v>
      </c>
      <c r="I2" s="305"/>
      <c r="J2" s="305"/>
      <c r="K2" s="305"/>
      <c r="L2" s="2"/>
      <c r="M2" s="299" t="s">
        <v>177</v>
      </c>
      <c r="N2" s="299"/>
      <c r="O2" s="299"/>
      <c r="P2" s="299"/>
      <c r="Q2" s="55"/>
      <c r="R2" s="306" t="s">
        <v>178</v>
      </c>
      <c r="S2" s="306"/>
      <c r="T2" s="306"/>
      <c r="U2" s="306"/>
      <c r="V2" s="301"/>
    </row>
    <row r="3" spans="2:22" ht="24.75" customHeight="1" thickBot="1" x14ac:dyDescent="0.25">
      <c r="B3" s="298"/>
      <c r="C3" s="3">
        <v>1</v>
      </c>
      <c r="D3" s="3">
        <v>2</v>
      </c>
      <c r="E3" s="4">
        <v>3</v>
      </c>
      <c r="F3" s="5">
        <v>4</v>
      </c>
      <c r="G3" s="295"/>
      <c r="H3" s="3">
        <v>1</v>
      </c>
      <c r="I3" s="3">
        <v>2</v>
      </c>
      <c r="J3" s="4">
        <v>3</v>
      </c>
      <c r="K3" s="5">
        <v>4</v>
      </c>
      <c r="L3" s="302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1"/>
    </row>
    <row r="4" spans="2:22" ht="38.1" customHeight="1" thickTop="1" thickBot="1" x14ac:dyDescent="0.25">
      <c r="B4" s="37" t="s">
        <v>127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296"/>
      <c r="H4" s="7" t="e">
        <f>Autoevaluación!S55/SUM(Autoevaluación!S55:S59)</f>
        <v>#DIV/0!</v>
      </c>
      <c r="I4" s="7" t="e">
        <f>Autoevaluación!S56/SUM(Autoevaluación!S55:S58)</f>
        <v>#DIV/0!</v>
      </c>
      <c r="J4" s="7" t="e">
        <f>Autoevaluación!S57/SUM(Autoevaluación!S55:S58)</f>
        <v>#DIV/0!</v>
      </c>
      <c r="K4" s="7" t="e">
        <f>Autoevaluación!S58/SUM(Autoevaluación!S55:S58)</f>
        <v>#DIV/0!</v>
      </c>
      <c r="L4" s="303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37" t="s">
        <v>128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1</v>
      </c>
      <c r="F5" s="7">
        <f>Autoevaluación!R65/SUM(Autoevaluación!R62:R65)</f>
        <v>0</v>
      </c>
      <c r="G5" s="296"/>
      <c r="H5" s="7" t="e">
        <f>Autoevaluación!S62/SUM(Autoevaluación!S62:S65)</f>
        <v>#DIV/0!</v>
      </c>
      <c r="I5" s="7" t="e">
        <f>Autoevaluación!S63/SUM(Autoevaluación!S62:S65)</f>
        <v>#DIV/0!</v>
      </c>
      <c r="J5" s="7" t="e">
        <f>Autoevaluación!S64/SUM(Autoevaluación!S62:S65)</f>
        <v>#DIV/0!</v>
      </c>
      <c r="K5" s="7" t="e">
        <f>Autoevaluación!S65/SUM(Autoevaluación!S62:S65)</f>
        <v>#DIV/0!</v>
      </c>
      <c r="L5" s="303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37" t="s">
        <v>129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1</v>
      </c>
      <c r="F6" s="7">
        <f>Autoevaluación!R71/SUM(Autoevaluación!R68:R71)</f>
        <v>0</v>
      </c>
      <c r="G6" s="296"/>
      <c r="H6" s="7" t="e">
        <f>Autoevaluación!S68/SUM(Autoevaluación!S68:S71)</f>
        <v>#DIV/0!</v>
      </c>
      <c r="I6" s="7" t="e">
        <f>Autoevaluación!S69/SUM(Autoevaluación!S68:S71)</f>
        <v>#DIV/0!</v>
      </c>
      <c r="J6" s="7" t="e">
        <f>Autoevaluación!S70/SUM(Autoevaluación!S68:S71)</f>
        <v>#DIV/0!</v>
      </c>
      <c r="K6" s="7" t="e">
        <f>Autoevaluación!S71/SUM(Autoevaluación!S68:S71)</f>
        <v>#DIV/0!</v>
      </c>
      <c r="L6" s="303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37" t="s">
        <v>130</v>
      </c>
      <c r="C7" s="36">
        <f>Autoevaluación!R74/SUM(Autoevaluación!R74:R77)</f>
        <v>0.33333333333333331</v>
      </c>
      <c r="D7" s="7">
        <f>Autoevaluación!R75/SUM(Autoevaluación!R74:R77)</f>
        <v>0.33333333333333331</v>
      </c>
      <c r="E7" s="7">
        <f>Autoevaluación!R76/SUM(Autoevaluación!R74:R77)</f>
        <v>0.33333333333333331</v>
      </c>
      <c r="F7" s="7">
        <f>Autoevaluación!R77/SUM(Autoevaluación!R74:R77)</f>
        <v>0</v>
      </c>
      <c r="G7" s="296"/>
      <c r="H7" s="7" t="e">
        <f>Autoevaluación!S74/SUM(Autoevaluación!S74:S77)</f>
        <v>#DIV/0!</v>
      </c>
      <c r="I7" s="7" t="e">
        <f>Autoevaluación!S75/SUM(Autoevaluación!S74:S77)</f>
        <v>#DIV/0!</v>
      </c>
      <c r="J7" s="7" t="e">
        <f>Autoevaluación!S76/SUM(Autoevaluación!S74:S77)</f>
        <v>#DIV/0!</v>
      </c>
      <c r="K7" s="7" t="e">
        <f>Autoevaluación!S77/SUM(Autoevaluación!S74:S77)</f>
        <v>#DIV/0!</v>
      </c>
      <c r="L7" s="303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296"/>
      <c r="H8" s="7"/>
      <c r="I8" s="7"/>
      <c r="J8" s="7"/>
      <c r="K8" s="7"/>
      <c r="L8" s="303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296"/>
      <c r="H9" s="7"/>
      <c r="I9" s="7"/>
      <c r="J9" s="7"/>
      <c r="K9" s="7"/>
      <c r="L9" s="303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2">
      <c r="B10" s="15" t="s">
        <v>131</v>
      </c>
      <c r="C10" s="12">
        <f>AVERAGE(C4:C9)</f>
        <v>8.3333333333333329E-2</v>
      </c>
      <c r="D10" s="12">
        <f>AVERAGE(D4:D9)</f>
        <v>8.3333333333333329E-2</v>
      </c>
      <c r="E10" s="12">
        <f>AVERAGE(E4:E9)</f>
        <v>0.83333333333333337</v>
      </c>
      <c r="F10" s="12">
        <f>AVERAGE(F4:F9)</f>
        <v>0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4" t="s">
        <v>175</v>
      </c>
      <c r="C12" s="304"/>
      <c r="D12" s="304"/>
      <c r="E12" s="304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</row>
    <row r="13" spans="2:22" ht="24.95" customHeight="1" x14ac:dyDescent="0.2">
      <c r="B13" s="307" t="s">
        <v>28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</row>
    <row r="14" spans="2:22" ht="60" customHeight="1" x14ac:dyDescent="0.2">
      <c r="B14" s="294"/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4"/>
    </row>
    <row r="15" spans="2:22" ht="60" customHeight="1" x14ac:dyDescent="0.2"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</row>
    <row r="16" spans="2:22" s="14" customFormat="1" ht="24.95" customHeight="1" x14ac:dyDescent="0.25">
      <c r="B16" s="300" t="s">
        <v>122</v>
      </c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</row>
    <row r="17" spans="2:21" ht="60" customHeight="1" x14ac:dyDescent="0.2">
      <c r="B17" s="294"/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4"/>
      <c r="T17" s="294"/>
      <c r="U17" s="294"/>
    </row>
    <row r="18" spans="2:21" ht="60" customHeight="1" x14ac:dyDescent="0.2">
      <c r="B18" s="294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</row>
    <row r="19" spans="2:21" ht="60" customHeight="1" x14ac:dyDescent="0.2">
      <c r="B19" s="294"/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8" t="s">
        <v>176</v>
      </c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</row>
    <row r="22" spans="2:21" ht="24.95" customHeight="1" x14ac:dyDescent="0.2">
      <c r="B22" s="309" t="s">
        <v>28</v>
      </c>
      <c r="C22" s="309"/>
      <c r="D22" s="309"/>
      <c r="E22" s="309"/>
      <c r="F22" s="309"/>
      <c r="G22" s="309"/>
      <c r="H22" s="309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</row>
    <row r="23" spans="2:21" ht="60" customHeight="1" x14ac:dyDescent="0.2">
      <c r="B23" s="294"/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</row>
    <row r="24" spans="2:21" ht="60" customHeight="1" x14ac:dyDescent="0.2">
      <c r="B24" s="294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</row>
    <row r="25" spans="2:21" s="14" customFormat="1" ht="24.95" customHeight="1" x14ac:dyDescent="0.25">
      <c r="B25" s="300" t="s">
        <v>122</v>
      </c>
      <c r="C25" s="300"/>
      <c r="D25" s="300"/>
      <c r="E25" s="300"/>
      <c r="F25" s="300"/>
      <c r="G25" s="300"/>
      <c r="H25" s="300"/>
      <c r="I25" s="300"/>
      <c r="J25" s="300"/>
      <c r="K25" s="300"/>
      <c r="L25" s="300"/>
      <c r="M25" s="300"/>
      <c r="N25" s="300"/>
      <c r="O25" s="300"/>
      <c r="P25" s="300"/>
      <c r="Q25" s="300"/>
      <c r="R25" s="300"/>
      <c r="S25" s="300"/>
      <c r="T25" s="300"/>
      <c r="U25" s="300"/>
    </row>
    <row r="26" spans="2:21" ht="60" customHeight="1" x14ac:dyDescent="0.2">
      <c r="B26" s="294"/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</row>
    <row r="27" spans="2:21" ht="60" customHeight="1" x14ac:dyDescent="0.2">
      <c r="B27" s="294"/>
      <c r="C27" s="294"/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</row>
    <row r="28" spans="2:21" ht="60" customHeight="1" x14ac:dyDescent="0.2">
      <c r="B28" s="294"/>
      <c r="C28" s="294"/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0" t="s">
        <v>177</v>
      </c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</row>
    <row r="31" spans="2:21" ht="24.95" customHeight="1" x14ac:dyDescent="0.2">
      <c r="B31" s="311" t="s">
        <v>28</v>
      </c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</row>
    <row r="32" spans="2:21" ht="60" customHeight="1" x14ac:dyDescent="0.2"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</row>
    <row r="33" spans="2:21" ht="60" customHeight="1" x14ac:dyDescent="0.2">
      <c r="B33" s="294"/>
      <c r="C33" s="294"/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</row>
    <row r="34" spans="2:21" s="14" customFormat="1" ht="24.95" customHeight="1" x14ac:dyDescent="0.25">
      <c r="B34" s="300" t="s">
        <v>122</v>
      </c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</row>
    <row r="35" spans="2:21" ht="60" customHeight="1" x14ac:dyDescent="0.2"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</row>
    <row r="36" spans="2:21" ht="60" customHeight="1" x14ac:dyDescent="0.2"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</row>
    <row r="37" spans="2:21" ht="60" customHeight="1" x14ac:dyDescent="0.2"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</row>
    <row r="39" spans="2:21" x14ac:dyDescent="0.2">
      <c r="B39" s="306" t="s">
        <v>178</v>
      </c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</row>
    <row r="40" spans="2:21" ht="19.5" x14ac:dyDescent="0.2">
      <c r="B40" s="311" t="s">
        <v>28</v>
      </c>
      <c r="C40" s="312"/>
      <c r="D40" s="312"/>
      <c r="E40" s="312"/>
      <c r="F40" s="312"/>
      <c r="G40" s="312"/>
      <c r="H40" s="312"/>
      <c r="I40" s="312"/>
      <c r="J40" s="312"/>
      <c r="K40" s="312"/>
      <c r="L40" s="312"/>
      <c r="M40" s="312"/>
      <c r="N40" s="312"/>
      <c r="O40" s="312"/>
      <c r="P40" s="312"/>
      <c r="Q40" s="312"/>
      <c r="R40" s="312"/>
      <c r="S40" s="312"/>
      <c r="T40" s="312"/>
      <c r="U40" s="312"/>
    </row>
    <row r="41" spans="2:21" ht="51.75" customHeight="1" x14ac:dyDescent="0.2">
      <c r="B41" s="294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</row>
    <row r="42" spans="2:21" ht="50.25" customHeight="1" x14ac:dyDescent="0.2">
      <c r="B42" s="294"/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</row>
    <row r="43" spans="2:21" ht="19.5" x14ac:dyDescent="0.2">
      <c r="B43" s="300" t="s">
        <v>122</v>
      </c>
      <c r="C43" s="300"/>
      <c r="D43" s="300"/>
      <c r="E43" s="300"/>
      <c r="F43" s="300"/>
      <c r="G43" s="300"/>
      <c r="H43" s="300"/>
      <c r="I43" s="300"/>
      <c r="J43" s="300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0"/>
    </row>
    <row r="44" spans="2:21" ht="69.75" customHeight="1" x14ac:dyDescent="0.2">
      <c r="B44" s="294"/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</row>
    <row r="45" spans="2:21" ht="60" customHeight="1" x14ac:dyDescent="0.2">
      <c r="B45" s="294"/>
      <c r="C45" s="294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</row>
    <row r="46" spans="2:21" ht="59.25" customHeight="1" x14ac:dyDescent="0.2">
      <c r="B46" s="294"/>
      <c r="C46" s="294"/>
      <c r="D46" s="294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T1" zoomScale="70" zoomScaleNormal="70" workbookViewId="0">
      <selection activeCell="AP32" sqref="AP32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97" t="s">
        <v>136</v>
      </c>
      <c r="C2" s="304" t="s">
        <v>175</v>
      </c>
      <c r="D2" s="304"/>
      <c r="E2" s="304"/>
      <c r="F2" s="304"/>
      <c r="G2" s="2"/>
      <c r="H2" s="305" t="s">
        <v>176</v>
      </c>
      <c r="I2" s="305"/>
      <c r="J2" s="305"/>
      <c r="K2" s="305"/>
      <c r="L2" s="2"/>
      <c r="M2" s="299" t="s">
        <v>177</v>
      </c>
      <c r="N2" s="299"/>
      <c r="O2" s="299"/>
      <c r="P2" s="299"/>
      <c r="Q2" s="55"/>
      <c r="R2" s="306" t="s">
        <v>178</v>
      </c>
      <c r="S2" s="306"/>
      <c r="T2" s="306"/>
      <c r="U2" s="306"/>
      <c r="V2" s="301"/>
    </row>
    <row r="3" spans="2:22" ht="24.75" customHeight="1" thickBot="1" x14ac:dyDescent="0.25">
      <c r="B3" s="298"/>
      <c r="C3" s="3">
        <v>1</v>
      </c>
      <c r="D3" s="3">
        <v>2</v>
      </c>
      <c r="E3" s="4">
        <v>3</v>
      </c>
      <c r="F3" s="5">
        <v>4</v>
      </c>
      <c r="G3" s="295"/>
      <c r="H3" s="3">
        <v>1</v>
      </c>
      <c r="I3" s="3">
        <v>2</v>
      </c>
      <c r="J3" s="4">
        <v>3</v>
      </c>
      <c r="K3" s="5">
        <v>4</v>
      </c>
      <c r="L3" s="302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1"/>
    </row>
    <row r="4" spans="2:22" ht="38.1" customHeight="1" thickTop="1" thickBot="1" x14ac:dyDescent="0.25">
      <c r="B4" s="37" t="s">
        <v>132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296"/>
      <c r="H4" s="17" t="e">
        <f>Autoevaluación!S84/SUM(Autoevaluación!S84:S87)</f>
        <v>#DIV/0!</v>
      </c>
      <c r="I4" s="7" t="e">
        <f>Autoevaluación!S85/SUM(Autoevaluación!S84:S87)</f>
        <v>#DIV/0!</v>
      </c>
      <c r="J4" s="7" t="e">
        <f>Autoevaluación!S86/SUM(Autoevaluación!S84:S87)</f>
        <v>#DIV/0!</v>
      </c>
      <c r="K4" s="7" t="e">
        <f>Autoevaluación!S87/SUM(Autoevaluación!S84:S87)</f>
        <v>#DIV/0!</v>
      </c>
      <c r="L4" s="303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39" t="s">
        <v>133</v>
      </c>
      <c r="C5" s="36">
        <f>Autoevaluación!R89/SUM(Autoevaluación!R89:R92)</f>
        <v>0.42857142857142855</v>
      </c>
      <c r="D5" s="7">
        <f>Autoevaluación!R90/SUM(Autoevaluación!R89:R92)</f>
        <v>0.2857142857142857</v>
      </c>
      <c r="E5" s="7">
        <f>Autoevaluación!R91/SUM(Autoevaluación!R89:R92)</f>
        <v>0.2857142857142857</v>
      </c>
      <c r="F5" s="7">
        <f>Autoevaluación!R92/SUM(Autoevaluación!R89:R92)</f>
        <v>0</v>
      </c>
      <c r="G5" s="296"/>
      <c r="H5" s="17" t="e">
        <f>Autoevaluación!S89/SUM(Autoevaluación!S89:S92)</f>
        <v>#DIV/0!</v>
      </c>
      <c r="I5" s="7" t="e">
        <f>Autoevaluación!S90/SUM(Autoevaluación!S89:S92)</f>
        <v>#DIV/0!</v>
      </c>
      <c r="J5" s="7" t="e">
        <f>Autoevaluación!S91/SUM(Autoevaluación!S89:Q92Q13:V16)</f>
        <v>#NAME?</v>
      </c>
      <c r="K5" s="7" t="e">
        <f>Autoevaluación!S92/SUM(Autoevaluación!S89:S92)</f>
        <v>#DIV/0!</v>
      </c>
      <c r="L5" s="303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39" t="s">
        <v>32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296"/>
      <c r="H6" s="17" t="e">
        <f>Autoevaluación!S98/SUM(Autoevaluación!S98:S101)</f>
        <v>#DIV/0!</v>
      </c>
      <c r="I6" s="7" t="e">
        <f>Autoevaluación!S99/SUM(Autoevaluación!S98:S101)</f>
        <v>#DIV/0!</v>
      </c>
      <c r="J6" s="7" t="e">
        <f>Autoevaluación!S100/SUM(Autoevaluación!S98:S101)</f>
        <v>#DIV/0!</v>
      </c>
      <c r="K6" s="7" t="e">
        <f>Autoevaluación!S10/SUM(Autoevaluación!S98:S101)</f>
        <v>#DIV/0!</v>
      </c>
      <c r="L6" s="303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37" t="s">
        <v>134</v>
      </c>
      <c r="C7" s="36">
        <f>Autoevaluación!R102/SUM(Autoevaluación!R102:R105)</f>
        <v>0.1</v>
      </c>
      <c r="D7" s="7">
        <f>Autoevaluación!R103/SUM(Autoevaluación!R102:R105)</f>
        <v>0.1</v>
      </c>
      <c r="E7" s="7">
        <f>Autoevaluación!R104/SUM(Autoevaluación!R102:R105)</f>
        <v>0.8</v>
      </c>
      <c r="F7" s="7">
        <f>Autoevaluación!R105/SUM(Autoevaluación!R102:R105)</f>
        <v>0</v>
      </c>
      <c r="G7" s="296"/>
      <c r="H7" s="17" t="e">
        <f>Autoevaluación!S102/SUM(Autoevaluación!S102:S105)</f>
        <v>#DIV/0!</v>
      </c>
      <c r="I7" s="7" t="e">
        <f>Autoevaluación!S103/SUM(Autoevaluación!S102:S105)</f>
        <v>#DIV/0!</v>
      </c>
      <c r="J7" s="7" t="e">
        <f>Autoevaluación!S104/SUM(Autoevaluación!S102:S105)</f>
        <v>#DIV/0!</v>
      </c>
      <c r="K7" s="7" t="e">
        <f>Autoevaluación!S105/SUM(Autoevaluación!S102:S105)</f>
        <v>#DIV/0!</v>
      </c>
      <c r="L7" s="303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37" t="s">
        <v>135</v>
      </c>
      <c r="C8" s="36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1</v>
      </c>
      <c r="F8" s="7">
        <f>Autoevaluación!R117/SUM(Autoevaluación!R114:R117)</f>
        <v>0</v>
      </c>
      <c r="G8" s="296"/>
      <c r="H8" s="17" t="e">
        <f>Autoevaluación!S114/SUM(Autoevaluación!S114:S117)</f>
        <v>#DIV/0!</v>
      </c>
      <c r="I8" s="7" t="e">
        <f>Autoevaluación!S115/SUM(Autoevaluación!S114:S117)</f>
        <v>#DIV/0!</v>
      </c>
      <c r="J8" s="7" t="e">
        <f>Autoevaluación!S116/SUM(Autoevaluación!S114:S117)</f>
        <v>#DIV/0!</v>
      </c>
      <c r="K8" s="7" t="e">
        <f>Autoevaluación!S117/SUM(Autoevaluación!S114:S117)</f>
        <v>#DIV/0!</v>
      </c>
      <c r="L8" s="303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38"/>
      <c r="C9" s="7"/>
      <c r="D9" s="7"/>
      <c r="E9" s="7"/>
      <c r="F9" s="7"/>
      <c r="G9" s="296"/>
      <c r="H9" s="7"/>
      <c r="I9" s="7"/>
      <c r="J9" s="7"/>
      <c r="K9" s="7"/>
      <c r="L9" s="303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137</v>
      </c>
      <c r="C10" s="12">
        <f>AVERAGE(C4:C9)</f>
        <v>0.10571428571428572</v>
      </c>
      <c r="D10" s="12">
        <f>AVERAGE(D4:D9)</f>
        <v>7.7142857142857138E-2</v>
      </c>
      <c r="E10" s="12">
        <f>AVERAGE(E4:E9)</f>
        <v>0.68380952380952387</v>
      </c>
      <c r="F10" s="12">
        <f>AVERAGE(F4:F9)</f>
        <v>0.13333333333333333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4" t="s">
        <v>175</v>
      </c>
      <c r="C12" s="304"/>
      <c r="D12" s="304"/>
      <c r="E12" s="304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</row>
    <row r="13" spans="2:22" ht="24.95" customHeight="1" x14ac:dyDescent="0.2">
      <c r="B13" s="307" t="s">
        <v>28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</row>
    <row r="14" spans="2:22" ht="60" customHeight="1" x14ac:dyDescent="0.2">
      <c r="B14" s="283"/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</row>
    <row r="15" spans="2:22" ht="60" customHeight="1" x14ac:dyDescent="0.2">
      <c r="B15" s="283"/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3"/>
      <c r="P15" s="283"/>
      <c r="Q15" s="283"/>
      <c r="R15" s="283"/>
      <c r="S15" s="283"/>
      <c r="T15" s="283"/>
      <c r="U15" s="283"/>
    </row>
    <row r="16" spans="2:22" s="14" customFormat="1" ht="24.95" customHeight="1" x14ac:dyDescent="0.25">
      <c r="B16" s="300" t="s">
        <v>122</v>
      </c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</row>
    <row r="17" spans="2:21" ht="60" customHeight="1" x14ac:dyDescent="0.2"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</row>
    <row r="18" spans="2:21" ht="60" customHeight="1" x14ac:dyDescent="0.2"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</row>
    <row r="19" spans="2:21" ht="60" customHeight="1" x14ac:dyDescent="0.2">
      <c r="B19" s="283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8" t="s">
        <v>176</v>
      </c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</row>
    <row r="22" spans="2:21" ht="24.95" customHeight="1" x14ac:dyDescent="0.2">
      <c r="B22" s="311" t="s">
        <v>28</v>
      </c>
      <c r="C22" s="312"/>
      <c r="D22" s="312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2"/>
      <c r="S22" s="312"/>
      <c r="T22" s="312"/>
      <c r="U22" s="312"/>
    </row>
    <row r="23" spans="2:21" ht="60" customHeight="1" x14ac:dyDescent="0.2">
      <c r="B23" s="283"/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</row>
    <row r="24" spans="2:21" ht="60" customHeight="1" x14ac:dyDescent="0.2">
      <c r="B24" s="283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</row>
    <row r="25" spans="2:21" s="14" customFormat="1" ht="24.95" customHeight="1" x14ac:dyDescent="0.25">
      <c r="B25" s="300" t="s">
        <v>122</v>
      </c>
      <c r="C25" s="300"/>
      <c r="D25" s="300"/>
      <c r="E25" s="300"/>
      <c r="F25" s="300"/>
      <c r="G25" s="300"/>
      <c r="H25" s="300"/>
      <c r="I25" s="300"/>
      <c r="J25" s="300"/>
      <c r="K25" s="300"/>
      <c r="L25" s="300"/>
      <c r="M25" s="300"/>
      <c r="N25" s="300"/>
      <c r="O25" s="300"/>
      <c r="P25" s="300"/>
      <c r="Q25" s="300"/>
      <c r="R25" s="300"/>
      <c r="S25" s="300"/>
      <c r="T25" s="300"/>
      <c r="U25" s="300"/>
    </row>
    <row r="26" spans="2:21" ht="60" customHeight="1" x14ac:dyDescent="0.2"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</row>
    <row r="27" spans="2:21" ht="60" customHeight="1" x14ac:dyDescent="0.2">
      <c r="B27" s="283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</row>
    <row r="28" spans="2:21" ht="60" customHeight="1" x14ac:dyDescent="0.2">
      <c r="B28" s="283"/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0" t="s">
        <v>177</v>
      </c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</row>
    <row r="31" spans="2:21" ht="24.95" customHeight="1" x14ac:dyDescent="0.2">
      <c r="B31" s="309" t="s">
        <v>28</v>
      </c>
      <c r="C31" s="309"/>
      <c r="D31" s="309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09"/>
      <c r="S31" s="309"/>
      <c r="T31" s="309"/>
      <c r="U31" s="309"/>
    </row>
    <row r="32" spans="2:21" ht="60" customHeight="1" x14ac:dyDescent="0.2">
      <c r="B32" s="283"/>
      <c r="C32" s="283"/>
      <c r="D32" s="283"/>
      <c r="E32" s="283"/>
      <c r="F32" s="283"/>
      <c r="G32" s="283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</row>
    <row r="33" spans="2:21" ht="60" customHeight="1" x14ac:dyDescent="0.2">
      <c r="B33" s="283"/>
      <c r="C33" s="283"/>
      <c r="D33" s="283"/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</row>
    <row r="34" spans="2:21" s="14" customFormat="1" ht="24.95" customHeight="1" x14ac:dyDescent="0.25">
      <c r="B34" s="300" t="s">
        <v>122</v>
      </c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</row>
    <row r="35" spans="2:21" ht="60" customHeight="1" x14ac:dyDescent="0.2"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</row>
    <row r="36" spans="2:21" ht="60" customHeight="1" x14ac:dyDescent="0.2"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</row>
    <row r="37" spans="2:21" ht="60" customHeight="1" x14ac:dyDescent="0.2"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</row>
    <row r="39" spans="2:21" x14ac:dyDescent="0.2">
      <c r="B39" s="306" t="s">
        <v>178</v>
      </c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</row>
    <row r="40" spans="2:21" ht="19.5" x14ac:dyDescent="0.2">
      <c r="B40" s="309" t="s">
        <v>28</v>
      </c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09"/>
      <c r="U40" s="309"/>
    </row>
    <row r="41" spans="2:21" ht="50.25" customHeight="1" x14ac:dyDescent="0.2"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</row>
    <row r="42" spans="2:21" ht="51.75" customHeight="1" x14ac:dyDescent="0.2">
      <c r="B42" s="283"/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83"/>
      <c r="U42" s="283"/>
    </row>
    <row r="43" spans="2:21" ht="19.5" x14ac:dyDescent="0.2">
      <c r="B43" s="300" t="s">
        <v>122</v>
      </c>
      <c r="C43" s="300"/>
      <c r="D43" s="300"/>
      <c r="E43" s="300"/>
      <c r="F43" s="300"/>
      <c r="G43" s="300"/>
      <c r="H43" s="300"/>
      <c r="I43" s="300"/>
      <c r="J43" s="300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0"/>
    </row>
    <row r="44" spans="2:21" ht="45" customHeight="1" x14ac:dyDescent="0.2"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3"/>
    </row>
    <row r="45" spans="2:21" ht="52.5" customHeight="1" x14ac:dyDescent="0.2"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</row>
    <row r="46" spans="2:21" ht="55.5" customHeight="1" x14ac:dyDescent="0.2"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zoomScale="70" zoomScaleNormal="70" workbookViewId="0">
      <selection activeCell="B40" sqref="B40:U40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97" t="s">
        <v>24</v>
      </c>
      <c r="C2" s="304" t="s">
        <v>175</v>
      </c>
      <c r="D2" s="304"/>
      <c r="E2" s="304"/>
      <c r="F2" s="304"/>
      <c r="G2" s="2"/>
      <c r="H2" s="305" t="s">
        <v>176</v>
      </c>
      <c r="I2" s="305"/>
      <c r="J2" s="305"/>
      <c r="K2" s="305"/>
      <c r="L2" s="2"/>
      <c r="M2" s="299" t="s">
        <v>177</v>
      </c>
      <c r="N2" s="299"/>
      <c r="O2" s="299"/>
      <c r="P2" s="299"/>
      <c r="Q2" s="55"/>
      <c r="R2" s="306" t="s">
        <v>178</v>
      </c>
      <c r="S2" s="306"/>
      <c r="T2" s="306"/>
      <c r="U2" s="306"/>
      <c r="V2" s="301"/>
    </row>
    <row r="3" spans="2:22" ht="24.75" customHeight="1" thickBot="1" x14ac:dyDescent="0.25">
      <c r="B3" s="298"/>
      <c r="C3" s="3">
        <v>1</v>
      </c>
      <c r="D3" s="3">
        <v>2</v>
      </c>
      <c r="E3" s="4">
        <v>3</v>
      </c>
      <c r="F3" s="5">
        <v>4</v>
      </c>
      <c r="G3" s="295"/>
      <c r="H3" s="3">
        <v>1</v>
      </c>
      <c r="I3" s="3">
        <v>2</v>
      </c>
      <c r="J3" s="4">
        <v>3</v>
      </c>
      <c r="K3" s="5">
        <v>4</v>
      </c>
      <c r="L3" s="302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1"/>
    </row>
    <row r="4" spans="2:22" ht="38.1" customHeight="1" thickTop="1" thickBot="1" x14ac:dyDescent="0.25">
      <c r="B4" s="40" t="s">
        <v>5</v>
      </c>
      <c r="C4" s="36">
        <f>Autoevaluación!R122/SUM(Autoevaluación!R122:R125)</f>
        <v>0.25</v>
      </c>
      <c r="D4" s="7">
        <f>Autoevaluación!R123/SUM(Autoevaluación!R122:R125)</f>
        <v>0.5</v>
      </c>
      <c r="E4" s="7">
        <f>Autoevaluación!R124/SUM(Autoevaluación!R122:R125)</f>
        <v>0.25</v>
      </c>
      <c r="F4" s="7">
        <f>Autoevaluación!R125/SUM(Autoevaluación!R122:R125)</f>
        <v>0</v>
      </c>
      <c r="G4" s="296"/>
      <c r="H4" s="7" t="e">
        <f>Autoevaluación!S122/SUM(Autoevaluación!S122:S125)</f>
        <v>#DIV/0!</v>
      </c>
      <c r="I4" s="7" t="e">
        <f>Autoevaluación!S123/SUM(Autoevaluación!S122:S125)</f>
        <v>#DIV/0!</v>
      </c>
      <c r="J4" s="7" t="e">
        <f>Autoevaluación!S124/SUM(Autoevaluación!S122:S125)</f>
        <v>#DIV/0!</v>
      </c>
      <c r="K4" s="7" t="e">
        <f>Autoevaluación!S125/SUM(Autoevaluación!S122:S125)</f>
        <v>#DIV/0!</v>
      </c>
      <c r="L4" s="303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41" t="s">
        <v>10</v>
      </c>
      <c r="C5" s="36">
        <f>Autoevaluación!R128/SUM(Autoevaluación!R128:R131)</f>
        <v>0.25</v>
      </c>
      <c r="D5" s="7">
        <f>Autoevaluación!R129/SUM(Autoevaluación!R128:R131)</f>
        <v>0.5</v>
      </c>
      <c r="E5" s="7">
        <f>Autoevaluación!R130/SUM(Autoevaluación!R128:R131)</f>
        <v>0.25</v>
      </c>
      <c r="F5" s="7">
        <f>Autoevaluación!R131/SUM(Autoevaluación!R128:R131)</f>
        <v>0</v>
      </c>
      <c r="G5" s="296"/>
      <c r="H5" s="7" t="e">
        <f>Autoevaluación!S128/SUM(Autoevaluación!S128:S131)</f>
        <v>#DIV/0!</v>
      </c>
      <c r="I5" s="7" t="e">
        <f>Autoevaluación!S129/SUM(Autoevaluación!S128:S131)</f>
        <v>#DIV/0!</v>
      </c>
      <c r="J5" s="7" t="e">
        <f>Autoevaluación!S130/SUM(Autoevaluación!S128:S131)</f>
        <v>#DIV/0!</v>
      </c>
      <c r="K5" s="7" t="e">
        <f>Autoevaluación!S131/SUM(Autoevaluación!S128:S131)</f>
        <v>#DIV/0!</v>
      </c>
      <c r="L5" s="303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41" t="s">
        <v>15</v>
      </c>
      <c r="C6" s="36">
        <f>Autoevaluación!R134/SUM(Autoevaluación!R134:R137)</f>
        <v>0.33333333333333331</v>
      </c>
      <c r="D6" s="7">
        <f>Autoevaluación!R135/SUM(Autoevaluación!R134:R137)</f>
        <v>0.33333333333333331</v>
      </c>
      <c r="E6" s="7">
        <f>Autoevaluación!R136/SUM(Autoevaluación!R134:R137)</f>
        <v>0.33333333333333331</v>
      </c>
      <c r="F6" s="7">
        <f>Autoevaluación!R137/SUM(Autoevaluación!R134:R137)</f>
        <v>0</v>
      </c>
      <c r="G6" s="296"/>
      <c r="H6" s="7" t="e">
        <f>Autoevaluación!S134/SUM(Autoevaluación!S134:S137)</f>
        <v>#DIV/0!</v>
      </c>
      <c r="I6" s="7" t="e">
        <f>Autoevaluación!S135/SUM(Autoevaluación!S134:S137)</f>
        <v>#DIV/0!</v>
      </c>
      <c r="J6" s="7" t="e">
        <f>Autoevaluación!S136/SUM(Autoevaluación!S134:S137)</f>
        <v>#DIV/0!</v>
      </c>
      <c r="K6" s="7" t="e">
        <f>Autoevaluación!S137/SUM(Autoevaluación!S134:S137)</f>
        <v>#DIV/0!</v>
      </c>
      <c r="L6" s="303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40" t="s">
        <v>19</v>
      </c>
      <c r="C7" s="36">
        <f>Autoevaluación!R139/SUM(Autoevaluación!R139:R142)</f>
        <v>0</v>
      </c>
      <c r="D7" s="7">
        <f>Autoevaluación!R140/SUM(Autoevaluación!R139:R142)</f>
        <v>1</v>
      </c>
      <c r="E7" s="7">
        <f>Autoevaluación!R141/SUM(Autoevaluación!R139:R142)</f>
        <v>0</v>
      </c>
      <c r="F7" s="7">
        <f>Autoevaluación!R142/SUM(Autoevaluación!R139:R142)</f>
        <v>0</v>
      </c>
      <c r="G7" s="296"/>
      <c r="H7" s="7" t="e">
        <f>Autoevaluación!S139/SUM(Autoevaluación!S139:S142)</f>
        <v>#DIV/0!</v>
      </c>
      <c r="I7" s="7" t="e">
        <f>Autoevaluación!S140/SUM(Autoevaluación!S139:S142)</f>
        <v>#DIV/0!</v>
      </c>
      <c r="J7" s="7" t="e">
        <f>Autoevaluación!S141/SUM(Autoevaluación!S139:S142)</f>
        <v>#DIV/0!</v>
      </c>
      <c r="K7" s="7" t="e">
        <f>Autoevaluación!S142/SUM(Autoevaluación!S139:S142)</f>
        <v>#DIV/0!</v>
      </c>
      <c r="L7" s="303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296"/>
      <c r="H8" s="7"/>
      <c r="I8" s="7"/>
      <c r="J8" s="7"/>
      <c r="K8" s="7"/>
      <c r="L8" s="303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296"/>
      <c r="H9" s="7"/>
      <c r="I9" s="7"/>
      <c r="J9" s="7"/>
      <c r="K9" s="7"/>
      <c r="L9" s="303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0.20833333333333331</v>
      </c>
      <c r="D10" s="12">
        <f>AVERAGE(D4:D9)</f>
        <v>0.58333333333333326</v>
      </c>
      <c r="E10" s="12">
        <f>AVERAGE(E4:E9)</f>
        <v>0.20833333333333331</v>
      </c>
      <c r="F10" s="12">
        <f>AVERAGE(F4:F9)</f>
        <v>0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4" t="s">
        <v>175</v>
      </c>
      <c r="C12" s="304"/>
      <c r="D12" s="304"/>
      <c r="E12" s="304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</row>
    <row r="13" spans="2:22" ht="24.95" customHeight="1" x14ac:dyDescent="0.2">
      <c r="B13" s="307" t="s">
        <v>28</v>
      </c>
      <c r="C13" s="307"/>
      <c r="D13" s="307"/>
      <c r="E13" s="307"/>
      <c r="F13" s="307"/>
      <c r="G13" s="307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</row>
    <row r="14" spans="2:22" ht="60" customHeight="1" x14ac:dyDescent="0.2">
      <c r="B14" s="283"/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</row>
    <row r="15" spans="2:22" ht="60" customHeight="1" x14ac:dyDescent="0.2">
      <c r="B15" s="283"/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3"/>
      <c r="P15" s="283"/>
      <c r="Q15" s="283"/>
      <c r="R15" s="283"/>
      <c r="S15" s="283"/>
      <c r="T15" s="283"/>
      <c r="U15" s="283"/>
    </row>
    <row r="16" spans="2:22" s="14" customFormat="1" ht="24.95" customHeight="1" x14ac:dyDescent="0.25">
      <c r="B16" s="300" t="s">
        <v>122</v>
      </c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</row>
    <row r="17" spans="2:21" ht="60" customHeight="1" x14ac:dyDescent="0.2"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</row>
    <row r="18" spans="2:21" ht="60" customHeight="1" x14ac:dyDescent="0.2"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</row>
    <row r="19" spans="2:21" ht="60" customHeight="1" x14ac:dyDescent="0.2">
      <c r="B19" s="283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8" t="s">
        <v>176</v>
      </c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</row>
    <row r="22" spans="2:21" ht="24.95" customHeight="1" x14ac:dyDescent="0.2">
      <c r="B22" s="309" t="s">
        <v>28</v>
      </c>
      <c r="C22" s="309"/>
      <c r="D22" s="309"/>
      <c r="E22" s="309"/>
      <c r="F22" s="309"/>
      <c r="G22" s="309"/>
      <c r="H22" s="309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</row>
    <row r="23" spans="2:21" ht="60" customHeight="1" x14ac:dyDescent="0.2">
      <c r="B23" s="283"/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</row>
    <row r="24" spans="2:21" ht="60" customHeight="1" x14ac:dyDescent="0.2">
      <c r="B24" s="283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</row>
    <row r="25" spans="2:21" s="14" customFormat="1" ht="24.95" customHeight="1" x14ac:dyDescent="0.25">
      <c r="B25" s="300" t="s">
        <v>122</v>
      </c>
      <c r="C25" s="300"/>
      <c r="D25" s="300"/>
      <c r="E25" s="300"/>
      <c r="F25" s="300"/>
      <c r="G25" s="300"/>
      <c r="H25" s="300"/>
      <c r="I25" s="300"/>
      <c r="J25" s="300"/>
      <c r="K25" s="300"/>
      <c r="L25" s="300"/>
      <c r="M25" s="300"/>
      <c r="N25" s="300"/>
      <c r="O25" s="300"/>
      <c r="P25" s="300"/>
      <c r="Q25" s="300"/>
      <c r="R25" s="300"/>
      <c r="S25" s="300"/>
      <c r="T25" s="300"/>
      <c r="U25" s="300"/>
    </row>
    <row r="26" spans="2:21" ht="60" customHeight="1" x14ac:dyDescent="0.2"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</row>
    <row r="27" spans="2:21" ht="60" customHeight="1" x14ac:dyDescent="0.2">
      <c r="B27" s="283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</row>
    <row r="28" spans="2:21" ht="60" customHeight="1" x14ac:dyDescent="0.2">
      <c r="B28" s="283"/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0" t="s">
        <v>177</v>
      </c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</row>
    <row r="31" spans="2:21" ht="24.95" customHeight="1" x14ac:dyDescent="0.2">
      <c r="B31" s="311" t="s">
        <v>28</v>
      </c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</row>
    <row r="32" spans="2:21" ht="60" customHeight="1" x14ac:dyDescent="0.2">
      <c r="B32" s="283"/>
      <c r="C32" s="283"/>
      <c r="D32" s="283"/>
      <c r="E32" s="283"/>
      <c r="F32" s="283"/>
      <c r="G32" s="283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</row>
    <row r="33" spans="2:21" ht="60" customHeight="1" x14ac:dyDescent="0.2">
      <c r="B33" s="283"/>
      <c r="C33" s="283"/>
      <c r="D33" s="283"/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</row>
    <row r="34" spans="2:21" s="14" customFormat="1" ht="24.95" customHeight="1" x14ac:dyDescent="0.25">
      <c r="B34" s="300" t="s">
        <v>122</v>
      </c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</row>
    <row r="35" spans="2:21" ht="60" customHeight="1" x14ac:dyDescent="0.2"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</row>
    <row r="36" spans="2:21" ht="60" customHeight="1" x14ac:dyDescent="0.2"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</row>
    <row r="37" spans="2:21" ht="60" customHeight="1" x14ac:dyDescent="0.2"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</row>
    <row r="40" spans="2:21" x14ac:dyDescent="0.2">
      <c r="B40" s="306" t="s">
        <v>178</v>
      </c>
      <c r="C40" s="306"/>
      <c r="D40" s="306"/>
      <c r="E40" s="306"/>
      <c r="F40" s="306"/>
      <c r="G40" s="306"/>
      <c r="H40" s="306"/>
      <c r="I40" s="306"/>
      <c r="J40" s="306"/>
      <c r="K40" s="306"/>
      <c r="L40" s="306"/>
      <c r="M40" s="306"/>
      <c r="N40" s="306"/>
      <c r="O40" s="306"/>
      <c r="P40" s="306"/>
      <c r="Q40" s="306"/>
      <c r="R40" s="306"/>
      <c r="S40" s="306"/>
      <c r="T40" s="306"/>
      <c r="U40" s="306"/>
    </row>
    <row r="41" spans="2:21" ht="19.5" x14ac:dyDescent="0.2">
      <c r="B41" s="311" t="s">
        <v>28</v>
      </c>
      <c r="C41" s="312"/>
      <c r="D41" s="312"/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2"/>
      <c r="R41" s="312"/>
      <c r="S41" s="312"/>
      <c r="T41" s="312"/>
      <c r="U41" s="312"/>
    </row>
    <row r="42" spans="2:21" ht="62.25" customHeight="1" x14ac:dyDescent="0.2">
      <c r="B42" s="283"/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83"/>
      <c r="U42" s="283"/>
    </row>
    <row r="43" spans="2:21" ht="64.5" customHeight="1" x14ac:dyDescent="0.2">
      <c r="B43" s="283"/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3"/>
    </row>
    <row r="44" spans="2:21" ht="19.5" x14ac:dyDescent="0.2">
      <c r="B44" s="300" t="s">
        <v>122</v>
      </c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</row>
    <row r="45" spans="2:21" ht="54.75" customHeight="1" x14ac:dyDescent="0.2"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</row>
    <row r="46" spans="2:21" ht="61.5" customHeight="1" x14ac:dyDescent="0.2"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</row>
    <row r="47" spans="2:21" ht="64.5" customHeight="1" x14ac:dyDescent="0.2">
      <c r="B47" s="283"/>
      <c r="C47" s="283"/>
      <c r="D47" s="283"/>
      <c r="E47" s="283"/>
      <c r="F47" s="283"/>
      <c r="G47" s="283"/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3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Mardenick Daniel Villamizar Valdeleon</cp:lastModifiedBy>
  <cp:lastPrinted>2011-10-07T14:16:27Z</cp:lastPrinted>
  <dcterms:created xsi:type="dcterms:W3CDTF">2010-02-23T19:10:51Z</dcterms:created>
  <dcterms:modified xsi:type="dcterms:W3CDTF">2023-12-18T13:56:30Z</dcterms:modified>
</cp:coreProperties>
</file>